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queryTables/queryTable1.xml" ContentType="application/vnd.openxmlformats-officedocument.spreadsheetml.queryTable+xml"/>
  <Override PartName="/xl/tables/table3.xml" ContentType="application/vnd.openxmlformats-officedocument.spreadsheetml.table+xml"/>
  <Override PartName="/xl/queryTables/queryTable2.xml" ContentType="application/vnd.openxmlformats-officedocument.spreadsheetml.queryTable+xml"/>
  <Override PartName="/xl/tables/table4.xml" ContentType="application/vnd.openxmlformats-officedocument.spreadsheetml.table+xml"/>
  <Override PartName="/xl/queryTables/queryTable3.xml" ContentType="application/vnd.openxmlformats-officedocument.spreadsheetml.queryTable+xml"/>
  <Override PartName="/xl/tables/table5.xml" ContentType="application/vnd.openxmlformats-officedocument.spreadsheetml.table+xml"/>
  <Override PartName="/xl/queryTables/queryTable4.xml" ContentType="application/vnd.openxmlformats-officedocument.spreadsheetml.queryTable+xml"/>
  <Override PartName="/xl/tables/table6.xml" ContentType="application/vnd.openxmlformats-officedocument.spreadsheetml.table+xml"/>
  <Override PartName="/xl/queryTables/queryTable5.xml" ContentType="application/vnd.openxmlformats-officedocument.spreadsheetml.queryTable+xml"/>
  <Override PartName="/xl/tables/table7.xml" ContentType="application/vnd.openxmlformats-officedocument.spreadsheetml.table+xml"/>
  <Override PartName="/xl/queryTables/queryTable6.xml" ContentType="application/vnd.openxmlformats-officedocument.spreadsheetml.queryTable+xml"/>
  <Override PartName="/xl/tables/table8.xml" ContentType="application/vnd.openxmlformats-officedocument.spreadsheetml.table+xml"/>
  <Override PartName="/xl/queryTables/queryTable7.xml" ContentType="application/vnd.openxmlformats-officedocument.spreadsheetml.queryTable+xml"/>
  <Override PartName="/xl/tables/table9.xml" ContentType="application/vnd.openxmlformats-officedocument.spreadsheetml.table+xml"/>
  <Override PartName="/xl/queryTables/queryTable8.xml" ContentType="application/vnd.openxmlformats-officedocument.spreadsheetml.queryTable+xml"/>
  <Override PartName="/xl/tables/table10.xml" ContentType="application/vnd.openxmlformats-officedocument.spreadsheetml.table+xml"/>
  <Override PartName="/xl/queryTables/queryTable9.xml" ContentType="application/vnd.openxmlformats-officedocument.spreadsheetml.queryTable+xml"/>
  <Override PartName="/xl/tables/table11.xml" ContentType="application/vnd.openxmlformats-officedocument.spreadsheetml.table+xml"/>
  <Override PartName="/xl/queryTables/queryTable10.xml" ContentType="application/vnd.openxmlformats-officedocument.spreadsheetml.queryTable+xml"/>
  <Override PartName="/xl/tables/table12.xml" ContentType="application/vnd.openxmlformats-officedocument.spreadsheetml.table+xml"/>
  <Override PartName="/xl/queryTables/queryTable11.xml" ContentType="application/vnd.openxmlformats-officedocument.spreadsheetml.queryTable+xml"/>
  <Override PartName="/xl/tables/table13.xml" ContentType="application/vnd.openxmlformats-officedocument.spreadsheetml.table+xml"/>
  <Override PartName="/xl/queryTables/queryTable12.xml" ContentType="application/vnd.openxmlformats-officedocument.spreadsheetml.queryTable+xml"/>
  <Override PartName="/xl/tables/table14.xml" ContentType="application/vnd.openxmlformats-officedocument.spreadsheetml.table+xml"/>
  <Override PartName="/xl/queryTables/queryTable13.xml" ContentType="application/vnd.openxmlformats-officedocument.spreadsheetml.queryTable+xml"/>
  <Override PartName="/xl/tables/table15.xml" ContentType="application/vnd.openxmlformats-officedocument.spreadsheetml.table+xml"/>
  <Override PartName="/xl/queryTables/queryTable14.xml" ContentType="application/vnd.openxmlformats-officedocument.spreadsheetml.queryTable+xml"/>
  <Override PartName="/xl/tables/table16.xml" ContentType="application/vnd.openxmlformats-officedocument.spreadsheetml.table+xml"/>
  <Override PartName="/xl/queryTables/queryTable15.xml" ContentType="application/vnd.openxmlformats-officedocument.spreadsheetml.queryTable+xml"/>
  <Override PartName="/xl/tables/table17.xml" ContentType="application/vnd.openxmlformats-officedocument.spreadsheetml.table+xml"/>
  <Override PartName="/xl/queryTables/queryTable16.xml" ContentType="application/vnd.openxmlformats-officedocument.spreadsheetml.queryTable+xml"/>
  <Override PartName="/xl/tables/table18.xml" ContentType="application/vnd.openxmlformats-officedocument.spreadsheetml.table+xml"/>
  <Override PartName="/xl/queryTables/queryTable17.xml" ContentType="application/vnd.openxmlformats-officedocument.spreadsheetml.queryTable+xml"/>
  <Override PartName="/xl/tables/table19.xml" ContentType="application/vnd.openxmlformats-officedocument.spreadsheetml.table+xml"/>
  <Override PartName="/xl/queryTables/queryTable18.xml" ContentType="application/vnd.openxmlformats-officedocument.spreadsheetml.queryTable+xml"/>
  <Override PartName="/xl/tables/table20.xml" ContentType="application/vnd.openxmlformats-officedocument.spreadsheetml.table+xml"/>
  <Override PartName="/xl/queryTables/queryTable19.xml" ContentType="application/vnd.openxmlformats-officedocument.spreadsheetml.queryTable+xml"/>
  <Override PartName="/xl/tables/table21.xml" ContentType="application/vnd.openxmlformats-officedocument.spreadsheetml.table+xml"/>
  <Override PartName="/xl/queryTables/queryTable20.xml" ContentType="application/vnd.openxmlformats-officedocument.spreadsheetml.queryTable+xml"/>
  <Override PartName="/xl/tables/table22.xml" ContentType="application/vnd.openxmlformats-officedocument.spreadsheetml.table+xml"/>
  <Override PartName="/xl/queryTables/queryTable21.xml" ContentType="application/vnd.openxmlformats-officedocument.spreadsheetml.queryTable+xml"/>
  <Override PartName="/xl/tables/table23.xml" ContentType="application/vnd.openxmlformats-officedocument.spreadsheetml.table+xml"/>
  <Override PartName="/xl/queryTables/queryTable2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hidePivotFieldList="1"/>
  <mc:AlternateContent xmlns:mc="http://schemas.openxmlformats.org/markup-compatibility/2006">
    <mc:Choice Requires="x15">
      <x15ac:absPath xmlns:x15ac="http://schemas.microsoft.com/office/spreadsheetml/2010/11/ac" url="C:\Users\raguilar\Nextcloud\Documentos - copia\Rodrigo\Maestría\Georgetown\CAROLA\Finales\"/>
    </mc:Choice>
  </mc:AlternateContent>
  <xr:revisionPtr revIDLastSave="0" documentId="13_ncr:1_{F87F58B4-3F7E-498F-B920-A8034DB2A4D8}" xr6:coauthVersionLast="47" xr6:coauthVersionMax="47" xr10:uidLastSave="{00000000-0000-0000-0000-000000000000}"/>
  <bookViews>
    <workbookView xWindow="-108" yWindow="-108" windowWidth="23256" windowHeight="12456" tabRatio="905" xr2:uid="{00000000-000D-0000-FFFF-FFFF00000000}"/>
  </bookViews>
  <sheets>
    <sheet name="Legal Notice" sheetId="33" r:id="rId1"/>
    <sheet name="All LAC Countries" sheetId="1" r:id="rId2"/>
    <sheet name="Argentina" sheetId="4" r:id="rId3"/>
    <sheet name="Barbados" sheetId="11" r:id="rId4"/>
    <sheet name="Belize" sheetId="12" r:id="rId5"/>
    <sheet name="Bolivia" sheetId="13" r:id="rId6"/>
    <sheet name="Chile" sheetId="14" r:id="rId7"/>
    <sheet name="Colombia" sheetId="15" r:id="rId8"/>
    <sheet name="Costa Rica" sheetId="16" r:id="rId9"/>
    <sheet name="El Salvador" sheetId="19" r:id="rId10"/>
    <sheet name="Dominican Republic" sheetId="17" r:id="rId11"/>
    <sheet name="Guatemala" sheetId="21" r:id="rId12"/>
    <sheet name="Ecuador" sheetId="18" r:id="rId13"/>
    <sheet name="Granada" sheetId="20" r:id="rId14"/>
    <sheet name="Guyana" sheetId="22" r:id="rId15"/>
    <sheet name="Honduras" sheetId="23" r:id="rId16"/>
    <sheet name="Mexico" sheetId="25" r:id="rId17"/>
    <sheet name="Nicaragua" sheetId="26" r:id="rId18"/>
    <sheet name="Panama" sheetId="27" r:id="rId19"/>
    <sheet name="Paraguay" sheetId="28" r:id="rId20"/>
    <sheet name="Peru" sheetId="29" r:id="rId21"/>
    <sheet name="Trinidad &amp; Tobago" sheetId="30" r:id="rId22"/>
    <sheet name="Uruguay" sheetId="31" r:id="rId23"/>
    <sheet name="Venezuela" sheetId="32" r:id="rId24"/>
  </sheets>
  <externalReferences>
    <externalReference r:id="rId25"/>
  </externalReferences>
  <definedNames>
    <definedName name="_xlnm._FilterDatabase" localSheetId="1" hidden="1">'All LAC Countries'!$A$3:$BE$372</definedName>
    <definedName name="ExternalData_1" localSheetId="3" hidden="1">Barbados!$A$1:$BE$2</definedName>
    <definedName name="ExternalData_1" localSheetId="4" hidden="1">Belize!$A$1:$BE$5</definedName>
    <definedName name="ExternalData_1" localSheetId="5" hidden="1">Bolivia!$A$1:$BE$20</definedName>
    <definedName name="ExternalData_1" localSheetId="6" hidden="1">'Chile'!$A$1:$BE$8</definedName>
    <definedName name="ExternalData_1" localSheetId="7" hidden="1">'Colombia'!$A$1:$BE$26</definedName>
    <definedName name="ExternalData_1" localSheetId="8" hidden="1">'Costa Rica'!$A$1:$BE$16</definedName>
    <definedName name="ExternalData_1" localSheetId="10" hidden="1">'Dominican Republic'!$A$1:$BE$13</definedName>
    <definedName name="ExternalData_1" localSheetId="12" hidden="1">Ecuador!$A$1:$BE$35</definedName>
    <definedName name="ExternalData_1" localSheetId="9" hidden="1">'El Salvador'!$A$1:$BE$6</definedName>
    <definedName name="ExternalData_1" localSheetId="13" hidden="1">Granada!$A$1:$BE$6</definedName>
    <definedName name="ExternalData_1" localSheetId="11" hidden="1">Guatemala!$A$1:$BE$10</definedName>
    <definedName name="ExternalData_1" localSheetId="14" hidden="1">Guyana!$A$1:$BE$3</definedName>
    <definedName name="ExternalData_1" localSheetId="15" hidden="1">Honduras!$A$1:$BE$16</definedName>
    <definedName name="ExternalData_1" localSheetId="16" hidden="1">Mexico!$A$1:$BE$54</definedName>
    <definedName name="ExternalData_1" localSheetId="17" hidden="1">Nicaragua!$A$1:$BE$4</definedName>
    <definedName name="ExternalData_1" localSheetId="18" hidden="1">Panama!$A$1:$BE$23</definedName>
    <definedName name="ExternalData_1" localSheetId="19" hidden="1">Paraguay!$A$1:$BE$4</definedName>
    <definedName name="ExternalData_1" localSheetId="20" hidden="1">Peru!$A$1:$BE$50</definedName>
    <definedName name="ExternalData_1" localSheetId="21" hidden="1">'Trinidad &amp; Tobago'!$A$1:$BE$4</definedName>
    <definedName name="ExternalData_1" localSheetId="22" hidden="1">Uruguay!$A$1:$BE$6</definedName>
    <definedName name="ExternalData_1" localSheetId="23" hidden="1">Venezuela!$A$1:$BE$64</definedName>
    <definedName name="ExternalData_2" localSheetId="2" hidden="1">Argentina!$A$1:$BE$66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37" roundtripDataSignature="AMtx7mjfg28A2iuL5ts1gtyyOIs8dW97ag=="/>
    </ext>
  </extLst>
</workbook>
</file>

<file path=xl/calcChain.xml><?xml version="1.0" encoding="utf-8"?>
<calcChain xmlns="http://schemas.openxmlformats.org/spreadsheetml/2006/main">
  <c r="M422" i="1" l="1"/>
  <c r="M421" i="1"/>
  <c r="M420" i="1"/>
  <c r="M419" i="1"/>
  <c r="M418" i="1"/>
  <c r="M417" i="1"/>
  <c r="M416" i="1"/>
  <c r="M415" i="1"/>
  <c r="M414" i="1"/>
  <c r="M413" i="1"/>
  <c r="M412" i="1"/>
  <c r="M411" i="1"/>
  <c r="M410" i="1"/>
  <c r="M409" i="1"/>
  <c r="M408" i="1"/>
  <c r="M407" i="1"/>
  <c r="M406" i="1"/>
  <c r="M405" i="1"/>
  <c r="M404" i="1"/>
  <c r="M403" i="1"/>
  <c r="M402" i="1"/>
  <c r="M401" i="1"/>
  <c r="M400" i="1"/>
  <c r="M399" i="1"/>
  <c r="M398" i="1"/>
  <c r="M397" i="1"/>
  <c r="M396" i="1"/>
  <c r="M395" i="1"/>
  <c r="M394" i="1"/>
  <c r="M393" i="1"/>
  <c r="M392" i="1"/>
  <c r="M391" i="1"/>
  <c r="M390" i="1"/>
  <c r="M389" i="1"/>
  <c r="M388" i="1"/>
  <c r="M387" i="1"/>
  <c r="M386" i="1"/>
  <c r="M385" i="1"/>
  <c r="M384" i="1"/>
  <c r="M383" i="1"/>
  <c r="M382" i="1"/>
  <c r="M381" i="1"/>
  <c r="M380" i="1"/>
  <c r="M379" i="1"/>
  <c r="M378" i="1"/>
  <c r="M376" i="1"/>
  <c r="M375" i="1"/>
  <c r="M374" i="1"/>
  <c r="M373" i="1"/>
  <c r="M372" i="1"/>
  <c r="M371" i="1"/>
  <c r="M370" i="1"/>
  <c r="M369" i="1"/>
  <c r="M368" i="1"/>
  <c r="M367" i="1"/>
  <c r="M366" i="1"/>
  <c r="M365" i="1"/>
  <c r="M364" i="1"/>
  <c r="M363" i="1"/>
  <c r="M361" i="1"/>
  <c r="M360" i="1"/>
  <c r="M359" i="1"/>
  <c r="M358" i="1"/>
  <c r="M357" i="1"/>
  <c r="M356" i="1"/>
  <c r="M355" i="1"/>
  <c r="M354" i="1"/>
  <c r="M353" i="1"/>
  <c r="M352" i="1"/>
  <c r="M351" i="1"/>
  <c r="M350" i="1"/>
  <c r="M349" i="1"/>
  <c r="M348" i="1"/>
  <c r="M347" i="1"/>
  <c r="M346" i="1"/>
  <c r="M345" i="1"/>
  <c r="M344" i="1"/>
  <c r="M343" i="1"/>
  <c r="M342" i="1"/>
  <c r="M341" i="1"/>
  <c r="M340" i="1"/>
  <c r="M339" i="1"/>
  <c r="M338" i="1"/>
  <c r="M337" i="1"/>
  <c r="M336" i="1"/>
  <c r="M333" i="1"/>
  <c r="M332" i="1"/>
  <c r="M331" i="1"/>
  <c r="M330" i="1"/>
  <c r="M329" i="1"/>
  <c r="M328" i="1"/>
  <c r="M327" i="1"/>
  <c r="M326" i="1"/>
  <c r="M325" i="1"/>
  <c r="M324" i="1"/>
  <c r="M323" i="1"/>
  <c r="M322" i="1"/>
  <c r="M321" i="1"/>
  <c r="M320" i="1"/>
  <c r="M319" i="1"/>
  <c r="M318" i="1"/>
  <c r="M317" i="1"/>
  <c r="M316" i="1"/>
  <c r="M315" i="1"/>
  <c r="M314" i="1"/>
  <c r="M313" i="1"/>
  <c r="M312" i="1"/>
  <c r="M311" i="1"/>
  <c r="M307" i="1"/>
  <c r="M306" i="1"/>
  <c r="M303" i="1"/>
  <c r="M302" i="1"/>
  <c r="M301" i="1"/>
  <c r="U300" i="1"/>
  <c r="M300" i="1"/>
  <c r="M299" i="1"/>
  <c r="M298" i="1"/>
  <c r="M297" i="1"/>
  <c r="M296" i="1"/>
  <c r="M295" i="1"/>
  <c r="M294" i="1"/>
  <c r="M293" i="1"/>
  <c r="M292" i="1"/>
  <c r="M291" i="1"/>
  <c r="M290" i="1"/>
  <c r="M289" i="1"/>
  <c r="M288" i="1"/>
  <c r="U285" i="1"/>
  <c r="M284" i="1"/>
  <c r="M283" i="1"/>
  <c r="M282" i="1"/>
  <c r="M280" i="1"/>
  <c r="M279" i="1"/>
  <c r="M278" i="1"/>
  <c r="P277" i="1"/>
  <c r="M277" i="1"/>
  <c r="M276" i="1"/>
  <c r="M274" i="1"/>
  <c r="M273" i="1"/>
  <c r="M272" i="1"/>
  <c r="M271" i="1"/>
  <c r="M270" i="1"/>
  <c r="R269" i="1"/>
  <c r="M268" i="1"/>
  <c r="M261" i="1"/>
  <c r="M260" i="1"/>
  <c r="M259" i="1"/>
  <c r="M257" i="1"/>
  <c r="M256" i="1"/>
  <c r="M255" i="1"/>
  <c r="M254" i="1"/>
  <c r="M253" i="1"/>
  <c r="M252" i="1"/>
  <c r="M251" i="1"/>
  <c r="M250" i="1"/>
  <c r="M249" i="1"/>
  <c r="M248" i="1"/>
  <c r="M246" i="1"/>
  <c r="M245" i="1"/>
  <c r="M244" i="1"/>
  <c r="M243" i="1"/>
  <c r="M242" i="1"/>
  <c r="M241" i="1"/>
  <c r="M240" i="1"/>
  <c r="U239" i="1"/>
  <c r="M239" i="1"/>
  <c r="M238" i="1"/>
  <c r="M237" i="1"/>
  <c r="M236" i="1"/>
  <c r="M235" i="1"/>
  <c r="M234" i="1"/>
  <c r="M233" i="1"/>
  <c r="M232" i="1"/>
  <c r="M227" i="1"/>
  <c r="M225" i="1"/>
  <c r="M224" i="1"/>
  <c r="M223" i="1"/>
  <c r="M222" i="1"/>
  <c r="M221" i="1"/>
  <c r="M220" i="1"/>
  <c r="M219" i="1"/>
  <c r="M218" i="1"/>
  <c r="M214" i="1"/>
  <c r="M213" i="1"/>
  <c r="M212" i="1"/>
  <c r="M211" i="1"/>
  <c r="M210" i="1"/>
  <c r="M209" i="1"/>
  <c r="M208" i="1"/>
  <c r="M207" i="1"/>
  <c r="M206" i="1"/>
  <c r="M205" i="1"/>
  <c r="M204" i="1"/>
  <c r="M203" i="1"/>
  <c r="M202" i="1"/>
  <c r="M201" i="1"/>
  <c r="M200" i="1"/>
  <c r="M199" i="1"/>
  <c r="M198" i="1"/>
  <c r="M197" i="1"/>
  <c r="M196" i="1"/>
  <c r="M195" i="1"/>
  <c r="M194" i="1"/>
  <c r="M193" i="1"/>
  <c r="M192" i="1"/>
  <c r="M191" i="1"/>
  <c r="M190" i="1"/>
  <c r="M189" i="1"/>
  <c r="M188" i="1"/>
  <c r="V187" i="1"/>
  <c r="M187" i="1"/>
  <c r="M186" i="1"/>
  <c r="M185" i="1"/>
  <c r="M184" i="1"/>
  <c r="M183" i="1"/>
  <c r="M182" i="1"/>
  <c r="M181" i="1"/>
  <c r="M180" i="1"/>
  <c r="M179" i="1"/>
  <c r="M178" i="1"/>
  <c r="M177" i="1"/>
  <c r="V176" i="1"/>
  <c r="M176" i="1"/>
  <c r="M175" i="1"/>
  <c r="M174" i="1"/>
  <c r="M173" i="1"/>
  <c r="M172" i="1"/>
  <c r="M171" i="1"/>
  <c r="M170" i="1"/>
  <c r="M169" i="1"/>
  <c r="M168" i="1"/>
  <c r="M167" i="1"/>
  <c r="M166" i="1"/>
  <c r="M165" i="1"/>
  <c r="M164" i="1"/>
  <c r="M163" i="1"/>
  <c r="M162" i="1"/>
  <c r="M161" i="1"/>
  <c r="V160" i="1"/>
  <c r="M160" i="1"/>
  <c r="M159" i="1"/>
  <c r="M158" i="1"/>
  <c r="M157" i="1"/>
  <c r="M156" i="1"/>
  <c r="M155" i="1"/>
  <c r="M154" i="1"/>
  <c r="M153" i="1"/>
  <c r="M152" i="1"/>
  <c r="M151" i="1"/>
  <c r="M150" i="1"/>
  <c r="M149" i="1"/>
  <c r="M148" i="1"/>
  <c r="M147" i="1"/>
  <c r="M146" i="1"/>
  <c r="M145" i="1"/>
  <c r="M144" i="1"/>
  <c r="M143" i="1"/>
  <c r="M142" i="1"/>
  <c r="M141" i="1"/>
  <c r="M140" i="1"/>
  <c r="M139" i="1"/>
  <c r="M138" i="1"/>
  <c r="M137" i="1"/>
  <c r="M136" i="1"/>
  <c r="M135" i="1"/>
  <c r="M134" i="1"/>
  <c r="M133" i="1"/>
  <c r="M132" i="1"/>
  <c r="V131" i="1"/>
  <c r="M131" i="1"/>
  <c r="M130" i="1"/>
  <c r="M129" i="1"/>
  <c r="M128" i="1"/>
  <c r="M127" i="1"/>
  <c r="M126" i="1"/>
  <c r="M125" i="1"/>
  <c r="AB124" i="1"/>
  <c r="T124" i="1"/>
  <c r="M124" i="1"/>
  <c r="M123" i="1"/>
  <c r="M122" i="1"/>
  <c r="M121" i="1"/>
  <c r="M120" i="1"/>
  <c r="M119" i="1"/>
  <c r="M118" i="1"/>
  <c r="M117" i="1"/>
  <c r="M116" i="1"/>
  <c r="M115" i="1"/>
  <c r="M114" i="1"/>
  <c r="M113" i="1"/>
  <c r="M112" i="1"/>
  <c r="M111" i="1"/>
  <c r="M110" i="1"/>
  <c r="M109" i="1"/>
  <c r="M108"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 r="M7" i="1"/>
  <c r="M6" i="1"/>
  <c r="M5" i="1"/>
  <c r="V4" i="1"/>
  <c r="M4" i="1"/>
  <c r="S423" i="1"/>
  <c r="T423" i="1" l="1"/>
  <c r="P423" i="1"/>
  <c r="R423" i="1"/>
  <c r="R424" i="1" s="1"/>
  <c r="U423" i="1" l="1"/>
  <c r="V423" i="1"/>
  <c r="O422"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998A7F8-5D31-44A1-AC82-0CC2E9EF0522}" keepAlive="1" name="Query - Argentina" description="Connection to the 'Argentina' query in the workbook." type="5" refreshedVersion="8" background="1" saveData="1">
    <dbPr connection="Provider=Microsoft.Mashup.OleDb.1;Data Source=$Workbook$;Location=Argentina;Extended Properties=&quot;&quot;" command="SELECT * FROM [Argentina]"/>
  </connection>
  <connection id="2" xr16:uid="{31AE7D0E-31E8-4D1B-BB50-EC159BF85076}" keepAlive="1" name="Query - Barbados" description="Connection to the 'Barbados' query in the workbook." type="5" refreshedVersion="8" background="1" saveData="1">
    <dbPr connection="Provider=Microsoft.Mashup.OleDb.1;Data Source=$Workbook$;Location=Barbados;Extended Properties=&quot;&quot;" command="SELECT * FROM [Barbados]"/>
  </connection>
  <connection id="3" xr16:uid="{A572A87B-0490-4527-B607-F5F804FD3305}" keepAlive="1" name="Query - Belize" description="Connection to the 'Belize' query in the workbook." type="5" refreshedVersion="8" background="1" saveData="1">
    <dbPr connection="Provider=Microsoft.Mashup.OleDb.1;Data Source=$Workbook$;Location=Belize;Extended Properties=&quot;&quot;" command="SELECT * FROM [Belize]"/>
  </connection>
  <connection id="4" xr16:uid="{E9DCC110-2BB4-435A-829F-E26989D4710F}" keepAlive="1" name="Query - Bolivia" description="Connection to the 'Bolivia' query in the workbook." type="5" refreshedVersion="8" background="1" saveData="1">
    <dbPr connection="Provider=Microsoft.Mashup.OleDb.1;Data Source=$Workbook$;Location=Bolivia;Extended Properties=&quot;&quot;" command="SELECT * FROM [Bolivia]"/>
  </connection>
  <connection id="5" xr16:uid="{13B17C24-9659-4740-9A82-7AE3EBD9982C}" keepAlive="1" name="Query - Chile" description="Connection to the 'Chile' query in the workbook." type="5" refreshedVersion="8" background="1" saveData="1">
    <dbPr connection="Provider=Microsoft.Mashup.OleDb.1;Data Source=$Workbook$;Location=Chile;Extended Properties=&quot;&quot;" command="SELECT * FROM [Chile]"/>
  </connection>
  <connection id="6" xr16:uid="{ED7CB16B-0705-41B8-A868-14F84F6C3E36}" keepAlive="1" name="Query - Colombia" description="Connection to the 'Colombia' query in the workbook." type="5" refreshedVersion="8" background="1" saveData="1">
    <dbPr connection="Provider=Microsoft.Mashup.OleDb.1;Data Source=$Workbook$;Location=Colombia;Extended Properties=&quot;&quot;" command="SELECT * FROM [Colombia]"/>
  </connection>
  <connection id="7" xr16:uid="{80386D46-8708-49D8-A756-DDFBB2BFA495}" keepAlive="1" name="Query - Costa Rica" description="Connection to the 'Costa Rica' query in the workbook." type="5" refreshedVersion="8" background="1" saveData="1">
    <dbPr connection="Provider=Microsoft.Mashup.OleDb.1;Data Source=$Workbook$;Location=&quot;Costa Rica&quot;;Extended Properties=&quot;&quot;" command="SELECT * FROM [Costa Rica]"/>
  </connection>
  <connection id="8" xr16:uid="{DCFF5107-8F07-4050-A92F-5BA4C9C1A012}" keepAlive="1" name="Query - Data Base" description="Connection to the 'Data Base' query in the workbook." type="5" refreshedVersion="0" background="1" saveData="1">
    <dbPr connection="Provider=Microsoft.Mashup.OleDb.1;Data Source=$Workbook$;Location=&quot;Data Base&quot;;Extended Properties=&quot;&quot;" command="SELECT * FROM [Data Base]"/>
  </connection>
  <connection id="9" xr16:uid="{DFD81A78-342E-4A2A-99FA-BBD56ED5BB3E}" keepAlive="1" name="Query - Dominican Republic" description="Connection to the 'Dominican Republic' query in the workbook." type="5" refreshedVersion="8" background="1" saveData="1">
    <dbPr connection="Provider=Microsoft.Mashup.OleDb.1;Data Source=$Workbook$;Location=&quot;Dominican Republic&quot;;Extended Properties=&quot;&quot;" command="SELECT * FROM [Dominican Republic]"/>
  </connection>
  <connection id="10" xr16:uid="{BD0DF187-7463-47F0-AFEC-5E457B07CE17}" keepAlive="1" name="Query - Ecuador" description="Connection to the 'Ecuador' query in the workbook." type="5" refreshedVersion="8" background="1" saveData="1">
    <dbPr connection="Provider=Microsoft.Mashup.OleDb.1;Data Source=$Workbook$;Location=Ecuador;Extended Properties=&quot;&quot;" command="SELECT * FROM [Ecuador]"/>
  </connection>
  <connection id="11" xr16:uid="{BBBBDD1D-ACF9-4EED-A45A-8AF942BC8D38}" keepAlive="1" name="Query - El Salvador" description="Connection to the 'El Salvador' query in the workbook." type="5" refreshedVersion="8" background="1" saveData="1">
    <dbPr connection="Provider=Microsoft.Mashup.OleDb.1;Data Source=$Workbook$;Location=&quot;El Salvador&quot;;Extended Properties=&quot;&quot;" command="SELECT * FROM [El Salvador]"/>
  </connection>
  <connection id="12" xr16:uid="{D1E744DC-7913-4E38-A229-D99407458B83}" keepAlive="1" name="Query - Grenada" description="Connection to the 'Grenada' query in the workbook." type="5" refreshedVersion="8" background="1" saveData="1">
    <dbPr connection="Provider=Microsoft.Mashup.OleDb.1;Data Source=$Workbook$;Location=Grenada;Extended Properties=&quot;&quot;" command="SELECT * FROM [Grenada]"/>
  </connection>
  <connection id="13" xr16:uid="{D601F1CD-8591-4DA0-A7A8-3A97A00131D6}" keepAlive="1" name="Query - Guatemala" description="Connection to the 'Guatemala' query in the workbook." type="5" refreshedVersion="8" background="1" saveData="1">
    <dbPr connection="Provider=Microsoft.Mashup.OleDb.1;Data Source=$Workbook$;Location=Guatemala;Extended Properties=&quot;&quot;" command="SELECT * FROM [Guatemala]"/>
  </connection>
  <connection id="14" xr16:uid="{B4C227FE-B178-46DC-B254-889F4F548712}" keepAlive="1" name="Query - Guyana" description="Connection to the 'Guyana' query in the workbook." type="5" refreshedVersion="8" background="1" saveData="1">
    <dbPr connection="Provider=Microsoft.Mashup.OleDb.1;Data Source=$Workbook$;Location=Guyana;Extended Properties=&quot;&quot;" command="SELECT * FROM [Guyana]"/>
  </connection>
  <connection id="15" xr16:uid="{4F8B24E4-04E6-4E24-85FE-EBAF70665794}" keepAlive="1" name="Query - Honduras" description="Connection to the 'Honduras' query in the workbook." type="5" refreshedVersion="8" background="1" saveData="1">
    <dbPr connection="Provider=Microsoft.Mashup.OleDb.1;Data Source=$Workbook$;Location=Honduras;Extended Properties=&quot;&quot;" command="SELECT * FROM [Honduras]"/>
  </connection>
  <connection id="16" xr16:uid="{838A73BC-D9AE-4A9B-8E18-F068AD0F41F1}" keepAlive="1" name="Query - Mexico" description="Connection to the 'Mexico' query in the workbook." type="5" refreshedVersion="8" background="1" saveData="1">
    <dbPr connection="Provider=Microsoft.Mashup.OleDb.1;Data Source=$Workbook$;Location=Mexico;Extended Properties=&quot;&quot;" command="SELECT * FROM [Mexico]"/>
  </connection>
  <connection id="17" xr16:uid="{519340DF-E3F1-4CA1-8CAC-61CEA9C6E28E}" keepAlive="1" name="Query - Nicaragua" description="Connection to the 'Nicaragua' query in the workbook." type="5" refreshedVersion="8" background="1" saveData="1">
    <dbPr connection="Provider=Microsoft.Mashup.OleDb.1;Data Source=$Workbook$;Location=Nicaragua;Extended Properties=&quot;&quot;" command="SELECT * FROM [Nicaragua]"/>
  </connection>
  <connection id="18" xr16:uid="{914BACB3-8F82-4097-B053-781910191338}" keepAlive="1" name="Query - Panama" description="Connection to the 'Panama' query in the workbook." type="5" refreshedVersion="8" background="1" saveData="1">
    <dbPr connection="Provider=Microsoft.Mashup.OleDb.1;Data Source=$Workbook$;Location=Panama;Extended Properties=&quot;&quot;" command="SELECT * FROM [Panama]"/>
  </connection>
  <connection id="19" xr16:uid="{4BCFA5B4-A37C-4474-A646-6215AA43D611}" keepAlive="1" name="Query - Paraguay" description="Connection to the 'Paraguay' query in the workbook." type="5" refreshedVersion="8" background="1" saveData="1">
    <dbPr connection="Provider=Microsoft.Mashup.OleDb.1;Data Source=$Workbook$;Location=Paraguay;Extended Properties=&quot;&quot;" command="SELECT * FROM [Paraguay]"/>
  </connection>
  <connection id="20" xr16:uid="{C238A07A-4944-483C-B683-07FCEAC83BC8}" keepAlive="1" name="Query - Peru" description="Connection to the 'Peru' query in the workbook." type="5" refreshedVersion="8" background="1" saveData="1">
    <dbPr connection="Provider=Microsoft.Mashup.OleDb.1;Data Source=$Workbook$;Location=Peru;Extended Properties=&quot;&quot;" command="SELECT * FROM [Peru]"/>
  </connection>
  <connection id="21" xr16:uid="{E1F1AF19-3CEC-49BB-A599-A645BF43FB4F}" keepAlive="1" name="Query - Trinidad &amp; Tobago" description="Connection to the 'Trinidad &amp; Tobago' query in the workbook." type="5" refreshedVersion="8" background="1" saveData="1">
    <dbPr connection="Provider=Microsoft.Mashup.OleDb.1;Data Source=$Workbook$;Location=&quot;Trinidad &amp; Tobago&quot;;Extended Properties=&quot;&quot;" command="SELECT * FROM [Trinidad &amp; Tobago]"/>
  </connection>
  <connection id="22" xr16:uid="{3B12256E-CE26-485E-AFD2-DCFB24BC2FEA}" keepAlive="1" name="Query - Uruguay" description="Connection to the 'Uruguay' query in the workbook." type="5" refreshedVersion="8" background="1" saveData="1">
    <dbPr connection="Provider=Microsoft.Mashup.OleDb.1;Data Source=$Workbook$;Location=Uruguay;Extended Properties=&quot;&quot;" command="SELECT * FROM [Uruguay]"/>
  </connection>
  <connection id="23" xr16:uid="{B9E6FB97-82B3-4195-9837-EBD2D3E4D83F}" keepAlive="1" name="Query - Venezuela" description="Connection to the 'Venezuela' query in the workbook." type="5" refreshedVersion="8" background="1" saveData="1">
    <dbPr connection="Provider=Microsoft.Mashup.OleDb.1;Data Source=$Workbook$;Location=Venezuela;Extended Properties=&quot;&quot;" command="SELECT * FROM [Venezuela]"/>
  </connection>
</connections>
</file>

<file path=xl/sharedStrings.xml><?xml version="1.0" encoding="utf-8"?>
<sst xmlns="http://schemas.openxmlformats.org/spreadsheetml/2006/main" count="19238" uniqueCount="2347">
  <si>
    <t>List of iSDS Cases: Latin American Countries</t>
  </si>
  <si>
    <t>Status of Cases</t>
  </si>
  <si>
    <t>Costs</t>
  </si>
  <si>
    <t>Conduct of Proceedings</t>
  </si>
  <si>
    <t>State</t>
  </si>
  <si>
    <t>Case Name</t>
  </si>
  <si>
    <t>Investor</t>
  </si>
  <si>
    <t>Other Investors</t>
  </si>
  <si>
    <t xml:space="preserve">Nationality of Investors </t>
  </si>
  <si>
    <t>Continent</t>
  </si>
  <si>
    <t>Instrument Invoked</t>
  </si>
  <si>
    <t>Type of Instrument</t>
  </si>
  <si>
    <t>Economic Sector Involved</t>
  </si>
  <si>
    <t>Add'l Sectors</t>
  </si>
  <si>
    <t>Status</t>
  </si>
  <si>
    <t>Decided in Favor of</t>
  </si>
  <si>
    <t>Settled or decided in favor of investor</t>
  </si>
  <si>
    <t>Year Case Filed</t>
  </si>
  <si>
    <t>Year Case Concluded</t>
  </si>
  <si>
    <t>Amount Claimed by Investor</t>
  </si>
  <si>
    <t>Compensation offered by the State (For direct expropriation cases only)</t>
  </si>
  <si>
    <t>Amount Awarded</t>
  </si>
  <si>
    <t>Amount Settled</t>
  </si>
  <si>
    <t>Amended amount (In cases of anullment or rectification)</t>
  </si>
  <si>
    <t>Definitive amount (awards)</t>
  </si>
  <si>
    <t>Definitive amount (awards+settlements)</t>
  </si>
  <si>
    <t>Amount paid</t>
  </si>
  <si>
    <t>Arbitrator Appointed by State</t>
  </si>
  <si>
    <t>Arbitrator Appointed by Investor</t>
  </si>
  <si>
    <t>President of the Tribunal</t>
  </si>
  <si>
    <t>Law Firm Hired by State</t>
  </si>
  <si>
    <t>Counsel fees as stipulated in contract or,  (If resorted to outside counsel)</t>
  </si>
  <si>
    <t>Name of partner in-charge of case (If resorted to outside counsel)</t>
  </si>
  <si>
    <t>Law Firm Hired by Investor</t>
  </si>
  <si>
    <t>Arbitration Center Involved</t>
  </si>
  <si>
    <t>Arbitration Rules Used</t>
  </si>
  <si>
    <t>FET</t>
  </si>
  <si>
    <t>Breach?</t>
  </si>
  <si>
    <t>Direct Exp?</t>
  </si>
  <si>
    <t>Indirect Exp</t>
  </si>
  <si>
    <t>NT</t>
  </si>
  <si>
    <t>MFN</t>
  </si>
  <si>
    <t>Umbrella Clause</t>
  </si>
  <si>
    <t>FPS</t>
  </si>
  <si>
    <t>Arbitrary or Discrim Measures</t>
  </si>
  <si>
    <t>Transfer of Funds</t>
  </si>
  <si>
    <t>Other</t>
  </si>
  <si>
    <t>Performance requirements</t>
  </si>
  <si>
    <t>Customary rules of international law</t>
  </si>
  <si>
    <t>Notes</t>
  </si>
  <si>
    <t>Argentina</t>
  </si>
  <si>
    <t>Orazul International España Holdings S.L. v. The Argentine Republic (ICSID Case No. ARB/19/25)</t>
  </si>
  <si>
    <t>Orazul International España Holdings S.L.</t>
  </si>
  <si>
    <t>Spain</t>
  </si>
  <si>
    <t>Europe</t>
  </si>
  <si>
    <t>BIT</t>
  </si>
  <si>
    <t>Electricity, gas, steam and air conditioning supply</t>
  </si>
  <si>
    <t>Pending</t>
  </si>
  <si>
    <t>Data not available</t>
  </si>
  <si>
    <t>Alain Pellet</t>
  </si>
  <si>
    <t>David R. Haigh</t>
  </si>
  <si>
    <t>Inka Hanefeld</t>
  </si>
  <si>
    <t>Government Counsel Only</t>
  </si>
  <si>
    <t xml:space="preserve">Silvia Marchil, Paul Friedland </t>
  </si>
  <si>
    <t>White &amp; Case</t>
  </si>
  <si>
    <t>ICSID</t>
  </si>
  <si>
    <t>X</t>
  </si>
  <si>
    <t>Nationale-Nederlanden Holdinvest B.V. and others v. The Argentine Republic (ICSID Case No. ARB/19/11)</t>
  </si>
  <si>
    <t>Nationale-Nederlanden Holdinvest B.V.</t>
  </si>
  <si>
    <t>NN Insurance International B.V. (Dutch), Orígenes AFJP S.A. (en liquidación) (Argentine)</t>
  </si>
  <si>
    <t>Netherlands</t>
  </si>
  <si>
    <t>Financial and insurance activities</t>
  </si>
  <si>
    <t>Laurence Boisson de Chazournes</t>
  </si>
  <si>
    <t>Luca G. Radicati di Brozolo</t>
  </si>
  <si>
    <t>David Unterhalter</t>
  </si>
  <si>
    <t>Albert Marsman, Marnix Leijten</t>
  </si>
  <si>
    <t>De Brauw Blackstone Westbroek N.V.</t>
  </si>
  <si>
    <t>MetLife, Inc., MetLife Seguros de Retiro S.A.  v. The Argentine Republic (ICSID Case No. ARB/17/17)</t>
  </si>
  <si>
    <t>Metlife</t>
  </si>
  <si>
    <t>US</t>
  </si>
  <si>
    <t>North America</t>
  </si>
  <si>
    <t>Campbell Alan McLachlan</t>
  </si>
  <si>
    <t>Klaus Reichert</t>
  </si>
  <si>
    <t>Ian Binnie</t>
  </si>
  <si>
    <t>Curtis, Mallet-Prevost, Colt &amp; Mosle</t>
  </si>
  <si>
    <t>Abertis Infraestructuras, S.A. v. The Argentine Republic (ICSID Case No. ARB/15/48)</t>
  </si>
  <si>
    <t>Abertis</t>
  </si>
  <si>
    <t>Argentina - Spain BIT</t>
  </si>
  <si>
    <t>Construction</t>
  </si>
  <si>
    <t>Civil Engineering</t>
  </si>
  <si>
    <t>Settled</t>
  </si>
  <si>
    <t>Whitney Debevoise</t>
  </si>
  <si>
    <t>Eduardo Valencia-Ospina</t>
  </si>
  <si>
    <t>Rodrigo Oreamuno Blanco</t>
  </si>
  <si>
    <t>Bernardo Saravia Frías; Ernesto Lucchelli; Juan Pablo Lahitou</t>
  </si>
  <si>
    <t>Freshfields Bruckhaus Deringer</t>
  </si>
  <si>
    <t>ICS Inspection and Control Services Limited v. The Argentine Republic (II) (PCA Case No. 2015-12)</t>
  </si>
  <si>
    <t>ICS Inspection and Control Services Limited</t>
  </si>
  <si>
    <t>UK</t>
  </si>
  <si>
    <t>Argentina - United Kingdom BIT </t>
  </si>
  <si>
    <t>Professional, scientific and technical activities</t>
  </si>
  <si>
    <t>Domingo Bello Janeiro</t>
  </si>
  <si>
    <t>Pierre-Yves Tschanz</t>
  </si>
  <si>
    <t>Jernej Sekolec</t>
  </si>
  <si>
    <t>Kirkland &amp; Ellis International LLP; Lucas Bastin; Samuel Wordsworth</t>
  </si>
  <si>
    <t>PCA</t>
  </si>
  <si>
    <t>UNCITRAL</t>
  </si>
  <si>
    <t>There is no further information than the award on jurisdiction rendered in 2019.</t>
  </si>
  <si>
    <t>Webuild S.p.A. (formerly Salini Impregilo S.p.A.) v. The Argentine Republic (ICSID Case No. ARB/15/39)</t>
  </si>
  <si>
    <t>Webuild S.p.A.</t>
  </si>
  <si>
    <t>Italy</t>
  </si>
  <si>
    <t>Argentina - Italy BIT</t>
  </si>
  <si>
    <t>Jürgen Kurtz</t>
  </si>
  <si>
    <t>Kaj Hobér</t>
  </si>
  <si>
    <t>Lucinda A. Low</t>
  </si>
  <si>
    <t>King &amp; Spalding</t>
  </si>
  <si>
    <t>Austria International GmbH and Casinos Austria Aktiengesellschaft v. The Argentine Republic (ICSID Case No. ARB/14/32)</t>
  </si>
  <si>
    <t>Casinos Austria</t>
  </si>
  <si>
    <t>Austria</t>
  </si>
  <si>
    <t>Argentina - Austria BIT </t>
  </si>
  <si>
    <t>Arts, entertainment and recreation</t>
  </si>
  <si>
    <t>Gambling and betting activities</t>
  </si>
  <si>
    <t>Annulment Pending</t>
  </si>
  <si>
    <t>Hans van Houtte</t>
  </si>
  <si>
    <t>Knoetzl Haugeneder Netal Rechtsanwälte GmbH</t>
  </si>
  <si>
    <t>Repsol v. ArgentinaRepsol, S.A. and Repsol Butano, S.A. v. The Argentine Republic (ICSID Case No. ARB/12/38)</t>
  </si>
  <si>
    <t>Repsol</t>
  </si>
  <si>
    <t>Mining and quarrying</t>
  </si>
  <si>
    <t>Brigitte Stern</t>
  </si>
  <si>
    <t>Francisco Orrego Vicuña</t>
  </si>
  <si>
    <t>Claus von Wobeser</t>
  </si>
  <si>
    <t>Procuración del Tesoro de la Nación</t>
  </si>
  <si>
    <t>ICS Inspection and Control Services Limited v. The Argentine Republic (I) (PCA Case No. 2010-9)</t>
  </si>
  <si>
    <t>Concluded</t>
  </si>
  <si>
    <t>Marc Lalonde</t>
  </si>
  <si>
    <t>Pierre-Marie Dupuy</t>
  </si>
  <si>
    <t xml:space="preserve">Kirkland &amp; Ellis International LLP </t>
  </si>
  <si>
    <t>Closed settlement</t>
  </si>
  <si>
    <t>Autobuses Urbanos del Sur S.A., Teinver S.A. and Transportes de Cercanías S.A. v. Argentine Republic (ICSID Case No. ARB/09/1)</t>
  </si>
  <si>
    <t>Teinver</t>
  </si>
  <si>
    <t>Transportation and storage</t>
  </si>
  <si>
    <t>Air transport</t>
  </si>
  <si>
    <t xml:space="preserve">Kamal Hossain </t>
  </si>
  <si>
    <t xml:space="preserve">Henri C. Alvarez </t>
  </si>
  <si>
    <t>Thomas Buergenthal</t>
  </si>
  <si>
    <t>Yes</t>
  </si>
  <si>
    <t>No</t>
  </si>
  <si>
    <t>Ambiente Ufficio S.p.A. and others (formerly Giordano Alpi and others) v. The Argentine Republic (ICSID Case No. ARB/08/9)</t>
  </si>
  <si>
    <t>Ambiente Ufficio</t>
  </si>
  <si>
    <t>Discontinued</t>
  </si>
  <si>
    <t xml:space="preserve">Santiago Torres Bernárdez </t>
  </si>
  <si>
    <t xml:space="preserve">Karl-Heinz Böckstiegel </t>
  </si>
  <si>
    <t xml:space="preserve">Bruno Simma </t>
  </si>
  <si>
    <t xml:space="preserve">Arblit Radicati di Brozolo Sabatini </t>
  </si>
  <si>
    <t>Impregilo S.p.a v. Argentine Republic (II) (ICSID Case No. ARB/08/14)</t>
  </si>
  <si>
    <t>Impregilo</t>
  </si>
  <si>
    <t>Charles Brower</t>
  </si>
  <si>
    <t>Hans DANELIUS </t>
  </si>
  <si>
    <t>Abaclat and others (formerly Giovanna A. Beccara and others) v. The Argentine Republic (ICSID Case No. ARB/07/5)</t>
  </si>
  <si>
    <t>Abaclat</t>
  </si>
  <si>
    <t xml:space="preserve">Albert Jan van den Berg  </t>
  </si>
  <si>
    <t xml:space="preserve">Pierre Tercier </t>
  </si>
  <si>
    <t>White &amp; Case;  Legance Avvocati Associati</t>
  </si>
  <si>
    <t>Claims dismissed at the merits stage</t>
  </si>
  <si>
    <t>Giovanni Alemanni and others v. The Argentine Republic (ICSID Case No. ARB/07/8)</t>
  </si>
  <si>
    <t>Alemanni</t>
  </si>
  <si>
    <t>J. Christopher Thomas</t>
  </si>
  <si>
    <t>Franklin Berman</t>
  </si>
  <si>
    <t xml:space="preserve">ARBLIT Radicati di Brozolo Sabatini </t>
  </si>
  <si>
    <t>No data on what year case was discontinued. Discontinued before decision on liability</t>
  </si>
  <si>
    <t>HOCHTIEF Aktiengesellschaft v. The Argentine Republic (ICSID Case No. ARB/07/31)</t>
  </si>
  <si>
    <t>Hochtief</t>
  </si>
  <si>
    <t>Germany</t>
  </si>
  <si>
    <t>Argentina - Germany BIT</t>
  </si>
  <si>
    <t>Vaughan Lowe</t>
  </si>
  <si>
    <t>Kelley Drye &amp; Warren LLP</t>
  </si>
  <si>
    <t>On August 2022,the ad-hoc tribunal for the annulment proceeding ordered its discontinuance pursuant ICSID Arbitration  rule 43(1).</t>
  </si>
  <si>
    <t>Impregilo S.p.A. v. Argentine Republic (I)
(ICSID Case No. ARB/07/17)</t>
  </si>
  <si>
    <t>Hans Danelius</t>
  </si>
  <si>
    <t>Award upheld. Claims dismissed at merits stage</t>
  </si>
  <si>
    <t>Urbaser S.A. and Consorcio de Aguas Bilbao Biskaia, Bilbao Biskaia Ur Partzuergoa v. The Argentine Republic (ICSID Case No. ARB/07/26)</t>
  </si>
  <si>
    <t>Urbaser</t>
  </si>
  <si>
    <t>Consorcio de Aguas Bilbao Bizkaia (CABB)</t>
  </si>
  <si>
    <t>Pedro J. Martínez-Fraga</t>
  </si>
  <si>
    <t>Andreas Bucher</t>
  </si>
  <si>
    <t>Jones Day and Del Carril, Colombres, Vayo y Zabalía Lagos</t>
  </si>
  <si>
    <t>Discontinued before decision on liability</t>
  </si>
  <si>
    <t>Suez, Sociedad General de Aguas de Barcelona, S.A. and Vivendi Universal, S.A. (formerly Aguas Argentinas, S.A., Suez, Sociedad General de Aguas de Barcelona, S.A. and Vivendi Universal, S.A.) v. The Argentine Republic (II) (ICSID Case No. ARB/03/19)</t>
  </si>
  <si>
    <t>Suez</t>
  </si>
  <si>
    <t>Vivendi</t>
  </si>
  <si>
    <t xml:space="preserve">Argentina - France BIT and Argentina - Spain BIT </t>
  </si>
  <si>
    <t>Pedro Nikken</t>
  </si>
  <si>
    <t>Gabrielle Kaufmann-Kohler</t>
  </si>
  <si>
    <t>Jeswald W. Salacuse</t>
  </si>
  <si>
    <t>Data not available on claims</t>
  </si>
  <si>
    <t>Asset Recovery Trust S.A. v. The Argentine Republic (ICSID Case No. ARB/05/11)</t>
  </si>
  <si>
    <t>Asset Recovery</t>
  </si>
  <si>
    <t>Argentina - United States of America BIT</t>
  </si>
  <si>
    <t>Antônio Augusto Cançado Trindade</t>
  </si>
  <si>
    <t>Ernesto Canales Santos</t>
  </si>
  <si>
    <t>Jaime Irarrázabal</t>
  </si>
  <si>
    <t>Cassagne Abogados</t>
  </si>
  <si>
    <t>Award upheld</t>
  </si>
  <si>
    <t>Compañía General de Electricidad S.A. and CGE Argentina S.A. v. The Argentine Republic (ICSID Case No. ARB/05/2)</t>
  </si>
  <si>
    <t>CGE</t>
  </si>
  <si>
    <t>Chile</t>
  </si>
  <si>
    <t>South America</t>
  </si>
  <si>
    <t>Argentina - Chile BIT</t>
  </si>
  <si>
    <t>Georges Abi-Saab</t>
  </si>
  <si>
    <t>Arnold &amp; Porter; Estudio O'Farrell; Guerrero, Olivos, Novoa y Errázuriz</t>
  </si>
  <si>
    <t>Daimler Financial Services AG v. The Argentine Republic (ICSID Case No. ARB/05/1)</t>
  </si>
  <si>
    <t>Daimler</t>
  </si>
  <si>
    <t>Bank of Nova Scotia v. The Argentine Republic</t>
  </si>
  <si>
    <t>Scotiabank</t>
  </si>
  <si>
    <t>Canada</t>
  </si>
  <si>
    <t xml:space="preserve">Argentina - Canada BIT </t>
  </si>
  <si>
    <t>Freshfields Bruckhaus Deringer; McCarthy Tétrault; Richards, Cardinal, Tützer, Zabala &amp; Zaefferer</t>
  </si>
  <si>
    <t>TSA Spectrum de Argentina S.A. v. The Argentine Republic (ICSID Case No. ARB/05/5)</t>
  </si>
  <si>
    <t>TSA Spectrum</t>
  </si>
  <si>
    <t>Argentina - Netherlands BIT</t>
  </si>
  <si>
    <t>Telecommunications</t>
  </si>
  <si>
    <t>Grant Aldonas</t>
  </si>
  <si>
    <t>Covid-19 impacted claim</t>
  </si>
  <si>
    <t>BP America Production Company and others v. The Argentine Republic (ICSID Case No. ARB/04/8)</t>
  </si>
  <si>
    <t>BP</t>
  </si>
  <si>
    <t xml:space="preserve">
Argentina-United States BIT</t>
  </si>
  <si>
    <t>Oil &amp; Gas</t>
  </si>
  <si>
    <t>Lucius Caflisch</t>
  </si>
  <si>
    <t>Contract case.</t>
  </si>
  <si>
    <t>CIT Group Inc. v. The Argentine Republic (ICSID Case No. ARB/04/9)</t>
  </si>
  <si>
    <t>CIT Group</t>
  </si>
  <si>
    <t>Christian Tomuschat</t>
  </si>
  <si>
    <t>France Telecom S.A. v. The Argentine Republic (ICSID Case No. ARB/04/18)</t>
  </si>
  <si>
    <t>France Telecom</t>
  </si>
  <si>
    <t>France</t>
  </si>
  <si>
    <t>Argentina - France BIT</t>
  </si>
  <si>
    <t>Tribunal not constituted</t>
  </si>
  <si>
    <t>Shearman &amp; Sterling</t>
  </si>
  <si>
    <t>Contract case. Discontinued due to mutual agreement of the parties.</t>
  </si>
  <si>
    <t>Mobil Exploration and Development Inc. Suc. Argentina and Mobil Argentina S.A. v. Argentine Republic (ICSID Case No. ARB/04/16)</t>
  </si>
  <si>
    <t>Mobil</t>
  </si>
  <si>
    <t>Antonio Remiro Brotons</t>
  </si>
  <si>
    <t>Piero Bernardini</t>
  </si>
  <si>
    <t>Gustaf Moller</t>
  </si>
  <si>
    <t>RGA Reinsurance Company v. The Argentine Republic (ICSID Case No. ARB/04/20)</t>
  </si>
  <si>
    <t>RGA</t>
  </si>
  <si>
    <t>Fali Sam Nariman</t>
  </si>
  <si>
    <t>Hogan Lovells</t>
  </si>
  <si>
    <t xml:space="preserve"> SAUR International v. The Argentine Republic (ICSID Case No. ARB/04/4)</t>
  </si>
  <si>
    <t>SAUR</t>
  </si>
  <si>
    <t>Bernard Hanotiau</t>
  </si>
  <si>
    <t>Juan Fernández-Armesto</t>
  </si>
  <si>
    <t>Total S.A. v. The Argentine Republic (ICSID Case No. ARB/04/1)</t>
  </si>
  <si>
    <t>Total</t>
  </si>
  <si>
    <t>Luis Herrera Marcano</t>
  </si>
  <si>
    <t>Giorgio Sacerdoti</t>
  </si>
  <si>
    <t>Contract case. Investor claimed a breach of the minimum standard of treatment according to customary international law. The tribunal exercised judicial economy with regards to the non-discrimination claim.</t>
  </si>
  <si>
    <t>Wintershall Aktiengesellschaft v. The Argentine Republic (ICSID Case No. ARB/04/14)</t>
  </si>
  <si>
    <t>Wintershall</t>
  </si>
  <si>
    <t>Pérez Alati, Grondona, Benites Arntsen &amp; Martínez de Hoz</t>
  </si>
  <si>
    <t>Aguas Cordobesas, S.A., Suez, and Sociedad General de Aguas de Barcelona, S.A. v. Argentine Republic (ICSID Case No. ARB/03/18)</t>
  </si>
  <si>
    <t>Aguas Cordobesas</t>
  </si>
  <si>
    <t>Argentina - Spain BIT and Argentina - France BIT</t>
  </si>
  <si>
    <t>Jurisdiction declined</t>
  </si>
  <si>
    <t>AWG Group Ltd. v. The Argentine Republic</t>
  </si>
  <si>
    <t>AWG</t>
  </si>
  <si>
    <t xml:space="preserve">No </t>
  </si>
  <si>
    <t>Azurix Corp. v. The Argentine Republic (II) (ICSID Case No. ARB/03/30)</t>
  </si>
  <si>
    <t>Azurix</t>
  </si>
  <si>
    <t>Donald M. McRae</t>
  </si>
  <si>
    <t>BG Group Plc v. The Argentine Republic</t>
  </si>
  <si>
    <t>BG</t>
  </si>
  <si>
    <t>Alejandro Garro</t>
  </si>
  <si>
    <t>Guillermo Aguilar Alvarez</t>
  </si>
  <si>
    <t>Camuzzi International S.A. v. Argentine Republic (I)
(ICSID Case No. ARB/03/2)</t>
  </si>
  <si>
    <t>Camuzzi</t>
  </si>
  <si>
    <t>Luxembourg</t>
  </si>
  <si>
    <t>Argentina - BLEU (Belgium-Luxembourg Economic Union) BIT</t>
  </si>
  <si>
    <t>Sandra Morelli Rico</t>
  </si>
  <si>
    <t>Camuzzi International S.A. v. The Argentine Republic (II) (ICSID Case No. ARB/03/7)</t>
  </si>
  <si>
    <t xml:space="preserve">Argentina - BLEU (Belgium-Luxembourg Economic Union) BIT </t>
  </si>
  <si>
    <t>Héctor Gros Espiell</t>
  </si>
  <si>
    <t>Enrique Gómez-Pinzón</t>
  </si>
  <si>
    <t>M. &amp; M. Bomchil</t>
  </si>
  <si>
    <t>Chilectra S.A., Elesur S.A., Empresa Nacional de Electrecidad S.A., and Enersis S.A. v. The Argentine Republic
(ICSID Case No. ARB/03/21)</t>
  </si>
  <si>
    <t>Chilectra</t>
  </si>
  <si>
    <t>Robert Volterra</t>
  </si>
  <si>
    <t>Roberto MacLean</t>
  </si>
  <si>
    <t>Jones Day</t>
  </si>
  <si>
    <t>Continental Casualty Company v. The Argentine Republic
(ICSID Case No. ARB/03/9)</t>
  </si>
  <si>
    <t>Continental Casualty</t>
  </si>
  <si>
    <t>Michell Nader</t>
  </si>
  <si>
    <t>V.V. Veeder</t>
  </si>
  <si>
    <t>Appleton &amp; Associates</t>
  </si>
  <si>
    <t>Dismissed for lack of jurisdiction</t>
  </si>
  <si>
    <t>EDF International S.A., SAUR International S.A. and León Participaciones Argentinas S.A. v. The Argentine Republic (ICSID Case No. ARB/03/23)</t>
  </si>
  <si>
    <t>EDF International</t>
  </si>
  <si>
    <t>Saur International, Leon Participaciones Argentinas</t>
  </si>
  <si>
    <t xml:space="preserve">Argentina - France BIT and Argentina - BLEU (Belgium-Luxembourg Economic Union) BIT </t>
  </si>
  <si>
    <t>Jesús Remón</t>
  </si>
  <si>
    <t>William W. Park</t>
  </si>
  <si>
    <t>Arnold &amp; Porter and Estudio O'Farrell ; Rattagan, Macchiavello, Arocena &amp; Peña Robirosa, Abogados</t>
  </si>
  <si>
    <t>El Paso Energy International Company v. The Argentine Republic
(ICSID Case No. ARB/03/15)</t>
  </si>
  <si>
    <t>El Paso</t>
  </si>
  <si>
    <t>King &amp; Spalding; Pérez Alati, Grondona, Benites, Arntsen &amp; Martínez de Hoz</t>
  </si>
  <si>
    <t>Claims dismissed at the merits stage. Award rectified 2019.</t>
  </si>
  <si>
    <t>Electricidad Argentina S.A. and EDF International S.A. v. The Argentine Republic (ICSID Case No. ARB/03/22)</t>
  </si>
  <si>
    <t>Electricidad Argentina</t>
  </si>
  <si>
    <t xml:space="preserve">Argentina - France BIT </t>
  </si>
  <si>
    <t>Fernando de Trazegnies Granda</t>
  </si>
  <si>
    <t>Clifford Chance</t>
  </si>
  <si>
    <t>Gas Natural SDG, S.A. v. The Argentine Republic (ICSID Case No. ARB/03/10)</t>
  </si>
  <si>
    <t>Gas Natural</t>
  </si>
  <si>
    <t>Andreas Lowenfeld</t>
  </si>
  <si>
    <t>Tribunal not composed yet.</t>
  </si>
  <si>
    <t>Metalpar S.A. and Buen Aire S.A. v. The Argentine Republic (ICSID Case No. ARB/03/5)</t>
  </si>
  <si>
    <t>Metalpar</t>
  </si>
  <si>
    <t>Manufacturing</t>
  </si>
  <si>
    <t>Manufacture of motor vehicles, trailers and semi-trailers</t>
  </si>
  <si>
    <t>Jean Paul Chabaneix</t>
  </si>
  <si>
    <t>Duncan Cameron</t>
  </si>
  <si>
    <t>Etcheberry Rodríguez, Abogados; Estudio Brons &amp; Salas</t>
  </si>
  <si>
    <t>National Grid PLC v. The Argentine Republic</t>
  </si>
  <si>
    <t>National Grid</t>
  </si>
  <si>
    <t>Andrés Rigo Sureda</t>
  </si>
  <si>
    <t>Pan American Energy LLC and BP Argentina Exploration Company v. The Argentine Republic (ICSID Case No. ARB/03/13)</t>
  </si>
  <si>
    <t>Pan American</t>
  </si>
  <si>
    <t>King &amp; Spalding; Pérez Alati, Grondona, Benites, Arntsen &amp; Martínez de Hoz</t>
  </si>
  <si>
    <t>Pioneer Natural Resources Company, Pioneer Natural Resources (Argentina) S.A. and Pioneer Natural Resources (Tierra del Fuego) S.A. v. The Argentine Republic (ICSID Case No. ARB/03/12)</t>
  </si>
  <si>
    <t>Pioneer</t>
  </si>
  <si>
    <t>Suez, Sociedad General de Aguas de Barcelona, S.A. and Interagua Servicios Integrales de Agua, S.A. v. The Argentine Republic (ICSID Case No. ARB/03/17)</t>
  </si>
  <si>
    <t>Interagua</t>
  </si>
  <si>
    <t>France; Spain</t>
  </si>
  <si>
    <t>Telefónica S.A. v. The Argentine Republic (ICSID Case No. ARB/03/20)</t>
  </si>
  <si>
    <t>Telefonica</t>
  </si>
  <si>
    <t xml:space="preserve">Eduardo Siqueiros </t>
  </si>
  <si>
    <t>Unisys Corporation v. The Argentine Republic (ICSID Case No. ARB/03/27)</t>
  </si>
  <si>
    <t>Unisys Corporation</t>
  </si>
  <si>
    <t xml:space="preserve">Jean Paul Chabaneix  </t>
  </si>
  <si>
    <t>Boies, Schiller &amp; Flexner</t>
  </si>
  <si>
    <t>Data not available on claims. A local diary reported that Argentian Republic will pay an indeminification between 7.000.000 and 13.000.000, but the specific amount valued by experts are not public.</t>
  </si>
  <si>
    <t>AES Corporation v. The Argentine Republic (ICSID Case No. ARB/02/17)</t>
  </si>
  <si>
    <t>AES</t>
  </si>
  <si>
    <t>Stephen L. Drymer</t>
  </si>
  <si>
    <t>Ricardo Ramírez-Hernández</t>
  </si>
  <si>
    <t>Dechert LLP</t>
  </si>
  <si>
    <t>Chaffetz Lindsey; Freshfields Bruckhaus Deringer; Bruchou, Fernández Madero &amp; Lombardi</t>
  </si>
  <si>
    <t>LG&amp;E Energy Corp., LG&amp;E Capital Corp. and LG&amp;E International Inc. v. Argentine Republic (ICSID Case No. ARB/02/1)</t>
  </si>
  <si>
    <t>LG&amp;E</t>
  </si>
  <si>
    <t xml:space="preserve">Francisco Rezek </t>
  </si>
  <si>
    <t xml:space="preserve">Tatiana Bogdanowsky de Maekelt </t>
  </si>
  <si>
    <t>Covington &amp; Burling</t>
  </si>
  <si>
    <t>Annulment proceedings pending</t>
  </si>
  <si>
    <t>Sempra Energy International v. The Argentine Republic (ICSID Case No. ARB/02/16)</t>
  </si>
  <si>
    <t>Sempra</t>
  </si>
  <si>
    <t>Pending. Interim award issued 2016 on jurisdiction</t>
  </si>
  <si>
    <t>Siemens A.G. v. The Argentine Republic (ICSID Case No. ARB/02/8)</t>
  </si>
  <si>
    <t>Siemens</t>
  </si>
  <si>
    <t xml:space="preserve">Argentina - Germany BIT </t>
  </si>
  <si>
    <t>Public administration and defence; compulsory social security</t>
  </si>
  <si>
    <t>Jurisdiction declined. Annulment proceeding conluded 2020.</t>
  </si>
  <si>
    <t>Azurix Corp. v. The Argentine Republic (I) (ICSID Case No. ARB/01/12)</t>
  </si>
  <si>
    <t>Daniel H. Martins</t>
  </si>
  <si>
    <t>King &amp; Spalding; M. &amp; M. Bomchil</t>
  </si>
  <si>
    <t>CMS Gas Transmission Company v. The Argentine Republic (ICSID Case No. ARB/01/8)</t>
  </si>
  <si>
    <t>CMS</t>
  </si>
  <si>
    <t>Freshfields Bruckhaus Deringer; M. &amp; M. Bomchil</t>
  </si>
  <si>
    <t>Enron Creditors Recovery Corporation (formerly Enron Corporation) and Ponderosa Assets, L.P. v. The Argentine Republic (ICSID Case No. ARB/01/3)</t>
  </si>
  <si>
    <t>Enron</t>
  </si>
  <si>
    <t>Empresa Nacional de Electricidad S.A. v. The Argentine Republic (ICSID Case No. ARB/99/4)</t>
  </si>
  <si>
    <t>Empresa Nacional</t>
  </si>
  <si>
    <t>Enrique Elias</t>
  </si>
  <si>
    <t>Settled. Data not available on claims</t>
  </si>
  <si>
    <t>Mobil Argentina S.A. v. the Argentine Republic (ICSID Case No. ARB/99/1)</t>
  </si>
  <si>
    <t>Vinson &amp; Elkins; Orrick Herrington &amp; Sutcliffe; Martínez de Hoz &amp; Rueda Torre Fortabat</t>
  </si>
  <si>
    <t>Annulment proceeding 2019. Unsure if award upheld (doc not available)</t>
  </si>
  <si>
    <t>Houston Industries Energy, Inc. and others v. The Argentine Republic (ICSID Case No. ARB/98/1)</t>
  </si>
  <si>
    <t>Houston Industries</t>
  </si>
  <si>
    <t xml:space="preserve">Piero Bernardini </t>
  </si>
  <si>
    <t>Skadden, Arps, Slate, Meagher &amp; Flom</t>
  </si>
  <si>
    <t>Lanco International Inc. v. The Argentine Republic (ICSID Case No. ARB/97/6)</t>
  </si>
  <si>
    <t>Lanco</t>
  </si>
  <si>
    <t>Luiz Olavo Baptista</t>
  </si>
  <si>
    <t>Bernardo Cremades</t>
  </si>
  <si>
    <t>Powell, Goldstein, Frazer &amp; Murphy</t>
  </si>
  <si>
    <t>Compañía de Aguas del Aconquija S.A. and Vivendi Universal S.A. (formerly Compañía de Aguas del Aconquija, S.A. and Compagnie Générale des Eaux) v. The Argentine Republic (I) (ICSID Case No. ARB/97/3)</t>
  </si>
  <si>
    <t>Compañia de Aguas del Aconquija S.A.</t>
  </si>
  <si>
    <t>Peter D. Trooboff</t>
  </si>
  <si>
    <t>Francisco Rezek</t>
  </si>
  <si>
    <t>Arnold &amp; Porter</t>
  </si>
  <si>
    <t>Abeledo Gottheil Abogados and Powell, Goldstein, Frazer &amp; Murphy</t>
  </si>
  <si>
    <t>Barbados</t>
  </si>
  <si>
    <t>Peter A. Allard v. The Government of Barbados (PCA Case No. 2012-06)</t>
  </si>
  <si>
    <t>Peter A. Allard</t>
  </si>
  <si>
    <t>Barbados - Canada BIT (1996)</t>
  </si>
  <si>
    <t>Michael Reisman</t>
  </si>
  <si>
    <t>Andrew Newcombe</t>
  </si>
  <si>
    <t>Gavan Griffith</t>
  </si>
  <si>
    <t>Volterra Fietta</t>
  </si>
  <si>
    <t>McMillan LLP</t>
  </si>
  <si>
    <t>The Arbitral Tribunal decided in favour of the state. The amounts available refer to the costs. The award is public.</t>
  </si>
  <si>
    <t>Belize</t>
  </si>
  <si>
    <t>British Caribbean Bank Ltd. v. The Government of Belize
(PCA Case No. 2010-18)</t>
  </si>
  <si>
    <t>British Caribbean Bank</t>
  </si>
  <si>
    <t>Belize - United Kingdom BIT</t>
  </si>
  <si>
    <t>John Beechey</t>
  </si>
  <si>
    <t>Dorsey &amp; Whitney LLP</t>
  </si>
  <si>
    <t>Allen &amp; Overy LLP; Courtenay Coye LLP</t>
  </si>
  <si>
    <t>RMS asssesed its damages over 500 million. However, did not claim compensation, it requested Grenada to be ordered to grant the exploration license.</t>
  </si>
  <si>
    <t>Dunkeld International Investment Limited v. The Government of Belize (II)
(PCA Case No. 2010-21)</t>
  </si>
  <si>
    <t>Dunkeld</t>
  </si>
  <si>
    <t xml:space="preserve">Belize - United Kingdom BIT </t>
  </si>
  <si>
    <t>Dunkeld International Investment Limited v. The Government of Belize (I)
(PCA Case No. 2010-13)</t>
  </si>
  <si>
    <t>Bolivia</t>
  </si>
  <si>
    <t>Consorcio Cementero del Sur S.A., Yura Inversiones Bolivia S.A., Grupo de Inversiones Gloria Bolivia S.A., Sociedad Boliviana de Cemento S.A. v. Plurinational State of Bolivia (PCA Case No.2020-47)</t>
  </si>
  <si>
    <t>Consorcio Cementero del Sur S.A.</t>
  </si>
  <si>
    <t xml:space="preserve">Yura Inversiones Bolivia S.A;
Grupo de Inversiones Gloria Bolivia S.A;
Sociedad Boliviana de Cemento S.A. </t>
  </si>
  <si>
    <t>Peru</t>
  </si>
  <si>
    <t>Boliva-Peru BIT</t>
  </si>
  <si>
    <t>Cement</t>
  </si>
  <si>
    <t>Jorge Viñuales</t>
  </si>
  <si>
    <t>Oscar Garibaldi</t>
  </si>
  <si>
    <t>Diego Fernández Arroyo</t>
  </si>
  <si>
    <t>José Ignacio García Cueto; Ignacio Suárez Anzorena</t>
  </si>
  <si>
    <t>Clifford Chance US LLP; Suarez Anzorena International Arbitration</t>
  </si>
  <si>
    <t>Zurich Insurance Company Ltd &amp; Zurich South America Invest AB v. Plurinational State of Bolivia (PCA Case No. 2021-05)</t>
  </si>
  <si>
    <t>Zurich Insurance Company Ltd &amp; Zurich South American Invest AB</t>
  </si>
  <si>
    <t>Switzerland</t>
  </si>
  <si>
    <t>Bolivia - Switzerland BIT</t>
  </si>
  <si>
    <t>Muthucumaraswamy Sornarajah</t>
  </si>
  <si>
    <t>David J. A. Cairns</t>
  </si>
  <si>
    <t>Hugo Perezcano Diaz</t>
  </si>
  <si>
    <t>Jonathan Hamilton, Rafael Llano, Andrés Moreno Gutiérrez</t>
  </si>
  <si>
    <t>White &amp; Case, Moreno Baldivieso</t>
  </si>
  <si>
    <t>Banco Bilbao Vizcaya Argentaria S.A. v. Plurinational State of Bolivia
(ICSID Case No. ARB(AF)/18/5)</t>
  </si>
  <si>
    <t>Banco Bilbao Vizcaya Argentaria S.A.</t>
  </si>
  <si>
    <t>Plurinational State of Bolivia - Spain BIT</t>
  </si>
  <si>
    <t>Yves Derains</t>
  </si>
  <si>
    <t>Valeria Galindez</t>
  </si>
  <si>
    <t>Stanimir A. Alexandrov</t>
  </si>
  <si>
    <t>Guglielmino &amp; Asociados</t>
  </si>
  <si>
    <t>Nigel Blackaby, Noiana Marigo, Rafael Murillo</t>
  </si>
  <si>
    <t>ICSID AF</t>
  </si>
  <si>
    <t>The amountclaimed by the investor was updated as of September 30, 2020. The tribunal awarded interests in favor of the investor.</t>
  </si>
  <si>
    <t>Orlandini-Ágreda and Compañía Minera Orlandini v. Bolivia (PCA Case No. 2018-39)</t>
  </si>
  <si>
    <t>Julio Miguel Orlandini-Ágreda</t>
  </si>
  <si>
    <t xml:space="preserve">Compañía Minera Orlandini </t>
  </si>
  <si>
    <t>José Antonio Moreno Rodríguez</t>
  </si>
  <si>
    <t>Guido Santiago Tawil</t>
  </si>
  <si>
    <t>David Orta, Daniel Salinas</t>
  </si>
  <si>
    <t>Quinn Emanuel Urquhart &amp; Sullivan; Wayarr &amp; Von Borries Abogados S.C.</t>
  </si>
  <si>
    <t xml:space="preserve">
Glencore Finance (Bermuda) Ltd. v. Plurinational State of Bolivia
(PCA Case No. 2016-39)</t>
  </si>
  <si>
    <t>Glencore Finance</t>
  </si>
  <si>
    <t>Plurinational State of Bolivia - United Kingdom BIT</t>
  </si>
  <si>
    <t>Philippe Sands</t>
  </si>
  <si>
    <t>John Y. Gotanda</t>
  </si>
  <si>
    <t>Nigel Blackaby, Noiana Marigo</t>
  </si>
  <si>
    <t>Paz Holdings Ltd. v. Plurinational State of Bolivia</t>
  </si>
  <si>
    <t>Paz Holdings</t>
  </si>
  <si>
    <t>Iberdrola, S.A. and Iberdrola Energía, S.A.U. v. Plurinational State of Bolivia
(PCA Case No. 2015-05)</t>
  </si>
  <si>
    <t>Iberdrola</t>
  </si>
  <si>
    <t>Iberdrola Energía, S.A.U.</t>
  </si>
  <si>
    <t xml:space="preserve">Plurinational State of Bolivia - Spain BIT </t>
  </si>
  <si>
    <t>Gabriel Bottini</t>
  </si>
  <si>
    <t>Rafael García-Valdecasas</t>
  </si>
  <si>
    <t>Bernardo Sepúlveda-Amor</t>
  </si>
  <si>
    <t xml:space="preserve">Hogan Lovells </t>
  </si>
  <si>
    <t>Red Eléctrica Internacional S.A.U. v. Plurinational State of Bolivia</t>
  </si>
  <si>
    <t>Red Eléctrica</t>
  </si>
  <si>
    <t>Baker &amp; McKenzie; Guevara &amp; Gutiérrez</t>
  </si>
  <si>
    <t>South American Silver Limited v. The Plurinational State of Bolivia
(PCA Case No. 2013-15)</t>
  </si>
  <si>
    <t xml:space="preserve">South American Silver Limited </t>
  </si>
  <si>
    <t>Bermuda</t>
  </si>
  <si>
    <t>Osvaldo César Guglielmino</t>
  </si>
  <si>
    <t>Eduardo Zuleta</t>
  </si>
  <si>
    <t xml:space="preserve">King &amp; Spalding and Guevara &amp; Gutierrez </t>
  </si>
  <si>
    <t xml:space="preserve"> Abertis Infraestructuras S.A. v. Government of Bolivia (PCA Case No. 2011-14)</t>
  </si>
  <si>
    <t>Bolivia, Plurinational State of - Spain BIT</t>
  </si>
  <si>
    <t>Horacio A. Grigera Naón</t>
  </si>
  <si>
    <t>Chadbourne &amp; Parke</t>
  </si>
  <si>
    <t>Annulment proceedings discontinued</t>
  </si>
  <si>
    <t>Guaracachi America, Inc. and Rurelec PLC v. The Plurinational State of Bolivia (PCA Case No. 2011-17)</t>
  </si>
  <si>
    <t>Guaracachi</t>
  </si>
  <si>
    <t>Rurelec</t>
  </si>
  <si>
    <t>UK; US</t>
  </si>
  <si>
    <t>Multiple</t>
  </si>
  <si>
    <t xml:space="preserve">Bolivia, Plurinational State of - United Kingdom BIT and Bolivia, Plurinational State of - United States of America BIT </t>
  </si>
  <si>
    <t>Raúl Emilio Vinuesa</t>
  </si>
  <si>
    <t>Manuel Conthe</t>
  </si>
  <si>
    <t xml:space="preserve">José Miguel Júdice </t>
  </si>
  <si>
    <t>Award in 2013, annulment decision 2016, second annulment decision 2016, resubmission decision 2020, supplementary decision 2020</t>
  </si>
  <si>
    <t>Oiltanking GmbH, Graña Montero S.A. and Graña Montero S.A.A. v. Bolivia</t>
  </si>
  <si>
    <t>Oiltanking GmbH</t>
  </si>
  <si>
    <t>Graña Montero</t>
  </si>
  <si>
    <t>Germany; Peru</t>
  </si>
  <si>
    <t>Plurinational State of Bolivia - Germany BIT and Plurinational State of Bolivia - Peru BIT</t>
  </si>
  <si>
    <t>Bernardo Sepúlveda Amor</t>
  </si>
  <si>
    <t xml:space="preserve">
Yves Derains</t>
  </si>
  <si>
    <t>Pan American Energy LLC v. Plurinational State of Bolivia (ICSID Case No. ARB/10/8)</t>
  </si>
  <si>
    <t>Plurinational State of Bolivia - United States of America BIT</t>
  </si>
  <si>
    <t>Award still unpublished</t>
  </si>
  <si>
    <t>Air BP S.A. v. Plurinational State of Bolivia</t>
  </si>
  <si>
    <t>Air BP</t>
  </si>
  <si>
    <t>The arbitration proceeding was suspended for three years; the parties were looking for settlement which was not succesful.</t>
  </si>
  <si>
    <t>E.T.I. Euro Telecom International N.V. v. Republic of Bolivia (II)</t>
  </si>
  <si>
    <t>ETI</t>
  </si>
  <si>
    <t>Plurinational State of Bolivia - Netherlands BIT</t>
  </si>
  <si>
    <t>Ashmore Energy International (A.E.I) Luxembourg Holdings S.a.r.l. v. the Plurinational State of Bolivia</t>
  </si>
  <si>
    <t>AEI</t>
  </si>
  <si>
    <t>BLEU (Belgium-Luxembourg Economic Union) - Bolivia, Plurinational State of BIT</t>
  </si>
  <si>
    <t>Foley Hoag</t>
  </si>
  <si>
    <t>Freshfields Bruckhaus Deringer and King &amp; Spalding</t>
  </si>
  <si>
    <t xml:space="preserve">SCC </t>
  </si>
  <si>
    <t>SCC</t>
  </si>
  <si>
    <t>ETI v. Bolivia (I) E.T.I. Euro Telecom International N.V. v. Plurinational State of Bolivia (I) (ICSID Case No. ARB/07/28)</t>
  </si>
  <si>
    <t>Orrick, Herrington &amp; Sutcliffe LLP</t>
  </si>
  <si>
    <t>Quiborax S.A., Non-Metallic Minerals S.A. v. Plurinational State of Bolivia (ICSID Case No. ARB/06/2)</t>
  </si>
  <si>
    <t>Quiborax</t>
  </si>
  <si>
    <t>Plurinational State of Bolivia - Chile BIT</t>
  </si>
  <si>
    <t>Bofill Mir &amp; Alvarez Jana</t>
  </si>
  <si>
    <t>Data not available on breaches</t>
  </si>
  <si>
    <t>Aguas del Tunari S.A. v. Republic of Bolivia (ICSID Case No. ARB/02/3)</t>
  </si>
  <si>
    <t xml:space="preserve">Aguas del Tunari </t>
  </si>
  <si>
    <t>José Luis Alberro-Semerena</t>
  </si>
  <si>
    <t>David D. Caron</t>
  </si>
  <si>
    <t>Criales, Urcullo, Freire &amp; Villegas; Crowell &amp; Moring</t>
  </si>
  <si>
    <t>Servicios Legales, La Paz, Bolivia</t>
  </si>
  <si>
    <t>Case discontinued at the request of the respondent.</t>
  </si>
  <si>
    <t>Interconexión Eléctrica S.A. E.S.P. v. Republic of Chile (ICSID Case No. ARB/21/27)</t>
  </si>
  <si>
    <t>Interconexión Eléctrica S.A. E.S.P.</t>
  </si>
  <si>
    <t>Colombia</t>
  </si>
  <si>
    <t>FTA</t>
  </si>
  <si>
    <t>Luis González García</t>
  </si>
  <si>
    <t>Philippe Pinsolle</t>
  </si>
  <si>
    <t>Carmen Núñez-Lagos</t>
  </si>
  <si>
    <t>Three Crowns</t>
  </si>
  <si>
    <t>Dechert, Gutierrez, Waugh, Jimeno &amp; Asenjo Abogados</t>
  </si>
  <si>
    <t>ADP International S.A. and Vinci Airports S.A.A. v. Republic of Chile (ICSID Case No. ARB/21/40)</t>
  </si>
  <si>
    <t>ADP International S.A. and Vinci Airports S.A.S.</t>
  </si>
  <si>
    <t>BIT Chile - France 1992</t>
  </si>
  <si>
    <t>Mónica Pinto</t>
  </si>
  <si>
    <t>Stephan Schill</t>
  </si>
  <si>
    <t>Claus Von Wobeser</t>
  </si>
  <si>
    <t>"President Allende" Foundation, Victor Pey Casado and Coral Pey Grebe v. Republic of Chile
(PCA Case No. 2017-30)</t>
  </si>
  <si>
    <t>President Allende Foundation</t>
  </si>
  <si>
    <t xml:space="preserve">Victor Pey Casado and Coral Pey Grebe </t>
  </si>
  <si>
    <t>Chile - Spain BIT</t>
  </si>
  <si>
    <t>Publishing activities</t>
  </si>
  <si>
    <t>Hélène Ruiz Fabri</t>
  </si>
  <si>
    <t>Arnold &amp; Porter; Carey &amp; Cía</t>
  </si>
  <si>
    <t>Garcés y Prada, Abogados</t>
  </si>
  <si>
    <t>Carlos Ríos and Francisco Ríos v. Republic of Chile
(ICSID Case No. ARB/17/16)</t>
  </si>
  <si>
    <t>Carlos Ríos and Francisco Ríos</t>
  </si>
  <si>
    <t>Land transport and transport via pipelines</t>
  </si>
  <si>
    <t>Sociedad Anónima Ricardo Vieira v. Republic of Chile (ICSID Case No. ARB/04/7)</t>
  </si>
  <si>
    <t>Vieira</t>
  </si>
  <si>
    <t xml:space="preserve">Chile - Spain BIT </t>
  </si>
  <si>
    <t>Agriculture, forestry and fishing</t>
  </si>
  <si>
    <t>Fishing and aquaculture</t>
  </si>
  <si>
    <t>Susana Czar de Zalduendo</t>
  </si>
  <si>
    <t>Estudio Vinuesa &amp; Asociados</t>
  </si>
  <si>
    <t>Álvarez, Hinzpeter, Jana &amp; Valle and Winston &amp; Strawn LLP</t>
  </si>
  <si>
    <t>MTD Equity Sdn. Bhd. and MTD Chile S.A. v. Chile (ICSID Case No. ARB/01/7)</t>
  </si>
  <si>
    <t>MTD</t>
  </si>
  <si>
    <t>Malaysia</t>
  </si>
  <si>
    <t>Asia</t>
  </si>
  <si>
    <t xml:space="preserve">Chile - Malaysia BIT </t>
  </si>
  <si>
    <t>Covington &amp; Burling and Grasty Quintana Majlis &amp; Cía.</t>
  </si>
  <si>
    <t xml:space="preserve">Jurisdiction declined. </t>
  </si>
  <si>
    <t>Víctor Pey Casado and President Allende Foundation v. Republic of Chile(ICSID Case No. ARB/98/2)</t>
  </si>
  <si>
    <t>Víctor Pey Casado</t>
  </si>
  <si>
    <t>Information &amp; Communication</t>
  </si>
  <si>
    <t>Emmanuel Gaillard</t>
  </si>
  <si>
    <t>Mohammed Chemloul</t>
  </si>
  <si>
    <t>Pierre Lalive</t>
  </si>
  <si>
    <t>Juan E. Garces; Gide, Loyrette, Nouel and Ropes &amp; Grey; William W. Park</t>
  </si>
  <si>
    <t>Annulment award in 2020 rejected the application for annulment. On December 2021, the investors turned to Spanish court s for execution and enforcement of the award, and argued the amount of damages had to be fixed. The investors submited a quantum report. The court ordered the payment of 430.000.000 million dollars in damages, plus 122 million dollars in interest.</t>
  </si>
  <si>
    <t>CB&amp;I UK Limited v. Republic of Colombia (ICSID Case No. ARB/22/11)11</t>
  </si>
  <si>
    <t>CB&amp;I UK Limited</t>
  </si>
  <si>
    <t>BIT Colombia - United Kingdom of Great Britain and Northern Ireland 2010</t>
  </si>
  <si>
    <t>Alexis Mourre</t>
  </si>
  <si>
    <t>Holland &amp; Knight</t>
  </si>
  <si>
    <t>Anglo American plc v. Republic of Colombia (ICSID Case No. ARB/21/31)</t>
  </si>
  <si>
    <t>Anglo American plc</t>
  </si>
  <si>
    <t>Oil and gas</t>
  </si>
  <si>
    <t>Freshfields Bruckhaus Deringer; Holland &amp; Knight</t>
  </si>
  <si>
    <t>Claim arised of a suspension of a planned expansion at Cerrejón involving the rerouting of the Bruno creek, which runs through the northern part of the mining project. The case is discontinued due to parties agreement that is not public.</t>
  </si>
  <si>
    <t>Glencore International A.G. v. Republic of Colombia (ICSID Case No. ARB/21/30)</t>
  </si>
  <si>
    <t>BIT Colombia - Switzerland 2006</t>
  </si>
  <si>
    <t>South32 SA Investments Limited v. Republic of Colombia (ICSID Case No. ARB/20/9)</t>
  </si>
  <si>
    <t>South32 SA Investments Limited</t>
  </si>
  <si>
    <t>Latham &amp; Watkins</t>
  </si>
  <si>
    <t>Fernando Mantilla</t>
  </si>
  <si>
    <t>Freshfields Bruckhaus Deringer US; Dechamps International Law; Posse Herrera Ruiz</t>
  </si>
  <si>
    <t>Neustar, Inc. v. Republic of Colombia (ICSID Case No. ARB/20/7)</t>
  </si>
  <si>
    <t>Neustar, Inc (US)</t>
  </si>
  <si>
    <t>Julian D.M Lew</t>
  </si>
  <si>
    <t>Steptoe &amp; Johnson; Alvarez Zarate &amp; Asociados</t>
  </si>
  <si>
    <t>AFC Investment Solutions S.L. v. Republic of Colombia (ICSID Case No. ARB/20/16)</t>
  </si>
  <si>
    <t xml:space="preserve">AFC Invvestment Solutions S.L. </t>
  </si>
  <si>
    <t>BIT Colombia - Spain 2005</t>
  </si>
  <si>
    <t>Dyalá Jiménez Figueres</t>
  </si>
  <si>
    <t>Sabina Sacco</t>
  </si>
  <si>
    <t>Bruno Roca</t>
  </si>
  <si>
    <t>J.A. Cremades y Asociados</t>
  </si>
  <si>
    <t>Claims arising out of the forced liquidation of Internacional Compañía de Financiamiento S.A. ordered by Colombia’s financial regulatory authority (Superintendencia Financiera de Colombia) in 2015.</t>
  </si>
  <si>
    <t>Glencore International A.G., C. I. Prodeco S.A., and Sociedad Portuaria Puerto Nuevo S.A. v. Republic of Colombia (ICSID Case No. ARB/19/22)</t>
  </si>
  <si>
    <t>C. I. Prodeco S.A. (Colombian), Sociedad Portuaria Puerto Nuevo S.A. (Colombian)</t>
  </si>
  <si>
    <t>Daniel M. Price</t>
  </si>
  <si>
    <t>Freshfields Bruckhaus Deringer; Dechamps International Law; José Manuel Álvarez Zárate</t>
  </si>
  <si>
    <t>Angel Samuel Seda and others v. Republic of Colombia (ICSID Case No. ARB/19/6)</t>
  </si>
  <si>
    <t>Angel Samuel Seda</t>
  </si>
  <si>
    <t>JTE International Investments, LLC (U.S.), Jonathan Michael Foley (U.S.), The Boston Enterprises Trust (U.S.), Brian Hass (U.S.), Stephen John Bobeck (U.S.), Monte Glenn Adcock (U.S.), Justin Timothy Enbody (U.S.), Justin Tate Caruso (U.S.)</t>
  </si>
  <si>
    <t>Charles Poncet</t>
  </si>
  <si>
    <t>Klaus Sachs</t>
  </si>
  <si>
    <t>Gaillard Banifatemi Shelbaya Disputes</t>
  </si>
  <si>
    <t>Gibson, Dunn &amp; Crutcher; Irvine</t>
  </si>
  <si>
    <t>Amec Foster Wheeler USA Corporation, Process Consultants, Inc., and Joint Venture Foster Wheeler USA Corporation and Process Consultants, Inc. v. Republic of Colombia (ICSID Case No. ARB/19/34)</t>
  </si>
  <si>
    <t>Amec Foster Wheeler USA Corporation</t>
  </si>
  <si>
    <t xml:space="preserve">Process Consultants, Inc.; Joint Venture Foster Wheeler USA Corporation; Process Consultants, Inc. </t>
  </si>
  <si>
    <t>Marcelo G. Kohen</t>
  </si>
  <si>
    <t>Jose Emilio Nunes Pinto</t>
  </si>
  <si>
    <t>Claudia Frutos-Peterson</t>
  </si>
  <si>
    <t>Pillsbury Winthrop Shaw Pittman</t>
  </si>
  <si>
    <t>Galway Gold, Inc</t>
  </si>
  <si>
    <t>Canada - Colombia FTA</t>
  </si>
  <si>
    <t>Mining of metal ores</t>
  </si>
  <si>
    <t>Alfredo Bullard</t>
  </si>
  <si>
    <t>Eduardo Siqueiros</t>
  </si>
  <si>
    <t>Lenczner Slaght; Ogletree Deakins, Nash, Smoak &amp; Stewart, P.C.</t>
  </si>
  <si>
    <t>Gran Colombia Gold Corp. v. Republic of Colombia
(ICSID Case No. ARB/18/23)</t>
  </si>
  <si>
    <t xml:space="preserve">GCM Mining Corp. (formerly Gran Colombia Gold Corp.) </t>
  </si>
  <si>
    <t xml:space="preserve">Canada - Colombia FTA </t>
  </si>
  <si>
    <t>Jean Engelmayer Kalicki</t>
  </si>
  <si>
    <t xml:space="preserve">Latham &amp; Watkins </t>
  </si>
  <si>
    <t>Dentons US LLP; Honlet Legum Arbitration</t>
  </si>
  <si>
    <t>Red Eagle Exploration Limited v. Republic of Colombia
(ICSID Case No. ARB/18/12)</t>
  </si>
  <si>
    <t>Red Eagle Exploration Limited</t>
  </si>
  <si>
    <t>José A. Martínez de Hoz</t>
  </si>
  <si>
    <t>Telefónica, S.A. v. Republic of Colombia
(ICSID Case No. ARB/18/3)</t>
  </si>
  <si>
    <t>Telefónica, S.A.</t>
  </si>
  <si>
    <t>Colombia - Spain BIT</t>
  </si>
  <si>
    <t>Alberto Carrizosa Gelzis, Enrique Carrizosa Gelzis, Felipe Carrizosa Gelzis v. Republic of Colombia (I)
(PCA Case No. 2018-56)</t>
  </si>
  <si>
    <t>Alberto Carrizosa Gelzis, Felipe Carrizosa Gelzis, and Enrique Carrizosa Gelzis</t>
  </si>
  <si>
    <t>TPA Colombia - United States (2006)</t>
  </si>
  <si>
    <t>Christer Söderlund</t>
  </si>
  <si>
    <t>Franco Ferrari</t>
  </si>
  <si>
    <t>Paolo Di Rosa</t>
  </si>
  <si>
    <t>Bryan Cave Leighton Paisner LLP</t>
  </si>
  <si>
    <t>Tribunal lacked jurisdiction ratione personae</t>
  </si>
  <si>
    <t>Astrida Benita Carrizosa v. Republic of Colombia (II)
(ICSID Case No. ARB/18/5)</t>
  </si>
  <si>
    <t>Astrida Benita Carrizosa</t>
  </si>
  <si>
    <t>Bryan Cave</t>
  </si>
  <si>
    <t>Tribunal lacked jurisdiction ratione temporis</t>
  </si>
  <si>
    <t>Gas Natural Fenosa Electricidad Colombia S.L. and Gas Natural SDG S.A. v. Republic of Colombia
(ICSID Case No. UNCT/18/1)</t>
  </si>
  <si>
    <t>Eric Schwartz</t>
  </si>
  <si>
    <t>Sidley Austin</t>
  </si>
  <si>
    <t>Stanimir Alexandrov</t>
  </si>
  <si>
    <t>Tribunal dismissed claimant's claims on the merits</t>
  </si>
  <si>
    <t>Cosigo Resources, Ltd., Cosigo Resources Sucursal Colombia, Tobie Mining and Energy, Inc. v. Republic of Colombia</t>
  </si>
  <si>
    <t>Cosigo Resources</t>
  </si>
  <si>
    <t>Tobie Mining and Energy, Inc</t>
  </si>
  <si>
    <t xml:space="preserve">Colombia - United States FTA </t>
  </si>
  <si>
    <t>MIning and quarrying</t>
  </si>
  <si>
    <t>MIning of metal ores</t>
  </si>
  <si>
    <t>Brian Coleman</t>
  </si>
  <si>
    <t>Kevin W. Boyd</t>
  </si>
  <si>
    <t>Ad hoc arbitration</t>
  </si>
  <si>
    <t>Eco Oro Minerals Corp. v. Republic of Colombia
(ICSID Case No. ARB/16/41)</t>
  </si>
  <si>
    <t>Eco Oro Minerals Corp.</t>
  </si>
  <si>
    <t>Juliet Blanch</t>
  </si>
  <si>
    <t>América Móvil S.A.B. de C.V. v. Republic of Colombia
(ICSID Case No. ARB(AF)/16/5)</t>
  </si>
  <si>
    <t>América Móvil</t>
  </si>
  <si>
    <t>Mexico</t>
  </si>
  <si>
    <t>FTA México - Colombia</t>
  </si>
  <si>
    <t>Luca G. Radicati Di Brozolo</t>
  </si>
  <si>
    <t>Dechert LLP; Prof. Pierre Mayer</t>
  </si>
  <si>
    <t>Eduardo Silva Romero</t>
  </si>
  <si>
    <t>Aziz &amp; Kaye; Freshfields Bruckhaus Deringer; Lloreda, Camacho &amp; Co.</t>
  </si>
  <si>
    <t>Glencore International A.G. and C.I. Prodeco S.A. v. Republic of Colombia (ICSID Case No. ARB/16/6)</t>
  </si>
  <si>
    <t>Glencore International</t>
  </si>
  <si>
    <t>C.I. Prodeco</t>
  </si>
  <si>
    <t xml:space="preserve">Colombia - Switzerland BIT </t>
  </si>
  <si>
    <t>Mining of coal and lignite</t>
  </si>
  <si>
    <t>Freshfields Bruckhaus Deringer and Álvarez Zárate &amp; Asociados</t>
  </si>
  <si>
    <t>Costa Rica</t>
  </si>
  <si>
    <t>Enel Colombia S.A. (fomerly ESSA2 SpA)  and Enel Green Power Costa Rica S.A. v. Republic of Costa Rica (ICSID Case No. ARB/21/49)</t>
  </si>
  <si>
    <t xml:space="preserve">ESSA2 SpA </t>
  </si>
  <si>
    <t>Enel Green Power Costa Rica S.A</t>
  </si>
  <si>
    <t>BIT Chile - Costa Rica 1996</t>
  </si>
  <si>
    <t>Renewable energy</t>
  </si>
  <si>
    <t>Elisabeth Eljuri</t>
  </si>
  <si>
    <t>José Alejandro Hernández Contreras v. Republic of Costa Rica (ICSID Case No. ARB(AF)/22/5)</t>
  </si>
  <si>
    <t>Venezuela</t>
  </si>
  <si>
    <t>BIT Costa Rica - Bolivarian Republic of Venezuela 1997</t>
  </si>
  <si>
    <t>Alexander A. Yanos</t>
  </si>
  <si>
    <t>Ministerio de Comercio Exterior</t>
  </si>
  <si>
    <t>ReedSmith</t>
  </si>
  <si>
    <t>José Alejandro Hernández Contreras v. Republic of Costa Rica (ICSID Case No. ARB(AF)/20/2)</t>
  </si>
  <si>
    <t>José Alejandro Hernández Contreras</t>
  </si>
  <si>
    <t>Hugo Perezcano Díaz</t>
  </si>
  <si>
    <t>Felipe Bulnes Serrano</t>
  </si>
  <si>
    <t>WDA Legal; GCI Consultant; Akerman</t>
  </si>
  <si>
    <t xml:space="preserve">March 2, 2022: The Tribunal issues a procedural order taking note of the discontinuance of the proceeding pursuant to Article 50 of the ICSID Arbitration (Additional Facility) Rules. The reasons remain unknown. </t>
  </si>
  <si>
    <t>Alejandro Diego Díaz Gaspar v. Republic of Costa Rica (ICSID Case No. ARB/19/13)</t>
  </si>
  <si>
    <t>Alejandro Diego Díaz Gaspar</t>
  </si>
  <si>
    <t>Spain/Venezuela</t>
  </si>
  <si>
    <t>Adolfo Jiménez</t>
  </si>
  <si>
    <t xml:space="preserve">Squire Patton Boggs </t>
  </si>
  <si>
    <t>Stephan Adell; Richard Lorenzo, Daniel Gónzalez</t>
  </si>
  <si>
    <t>Hogan Lovells; WDA Legal, S.C</t>
  </si>
  <si>
    <t>David R. Aven, Samuel D. Aven, Giacomo A. Buscemi and others v. Republic of Costa Rica
(ICSID Case No. UNCT/15/3)</t>
  </si>
  <si>
    <t>Aven</t>
  </si>
  <si>
    <t>Buscemi and others</t>
  </si>
  <si>
    <t>CAFTA-DR</t>
  </si>
  <si>
    <t>C. Mark Baker</t>
  </si>
  <si>
    <t>Herbert Smith Freehills</t>
  </si>
  <si>
    <t>Christian Leathley</t>
  </si>
  <si>
    <t>Vinson &amp; Elkins</t>
  </si>
  <si>
    <t>Infinito Gold Ltd. v. Republic of Costa Rica (ICSID Case No. ARB/14/5)</t>
  </si>
  <si>
    <t>Infinito Gold</t>
  </si>
  <si>
    <t>Patricio Grané</t>
  </si>
  <si>
    <t>Aaron C. Berkowitz, Brett E. Berkowitz, Trevor B. Berkowitz v. Republic of Costa Rica
(ICSID Case No. UNCT/13/2)</t>
  </si>
  <si>
    <t>Berkowitz</t>
  </si>
  <si>
    <t>Mark A. Kantor</t>
  </si>
  <si>
    <t>Daniel Bethlehem</t>
  </si>
  <si>
    <t>GST</t>
  </si>
  <si>
    <t>Cervin Investissements S.A. and Rhone Investissements S.A. v. Republic of Costa Rica
(ICSID Case No. ARB/13/2)</t>
  </si>
  <si>
    <t>Cervin</t>
  </si>
  <si>
    <t>Rhone</t>
  </si>
  <si>
    <t xml:space="preserve">Costa Rica - Switzerland BIT </t>
  </si>
  <si>
    <t xml:space="preserve">Baker Botts </t>
  </si>
  <si>
    <t>Alejandro Escobar</t>
  </si>
  <si>
    <t>Luis Grife Alonso and Gullermo Ramirez</t>
  </si>
  <si>
    <t>Supervision y Control S.A. v. Republic of Costa Rica (ICSID Case No. ARB/12/4)</t>
  </si>
  <si>
    <t>Supervision y Control S.A.</t>
  </si>
  <si>
    <t xml:space="preserve">Costa Rica - Spain BIT </t>
  </si>
  <si>
    <t>Joseph Klock</t>
  </si>
  <si>
    <t>Fowler, Rodriguez, Valdes Fauli</t>
  </si>
  <si>
    <t>Contract case</t>
  </si>
  <si>
    <t>Reinhard Hans Unglaube v. Republic of Costa Rica (ICSID Case No. ARB/09/20)</t>
  </si>
  <si>
    <t>Reinhard Unglaube</t>
  </si>
  <si>
    <t>Costa Rica - Germany BIT</t>
  </si>
  <si>
    <t>Judd Kessler</t>
  </si>
  <si>
    <t>K&amp;L Gates</t>
  </si>
  <si>
    <t>Marion Unglaube v. Republic of Costa Rica (ICSID Case No. ARB/08/1)</t>
  </si>
  <si>
    <t>Marion Unglaube</t>
  </si>
  <si>
    <t>Award rendered 2015 (unable to find)</t>
  </si>
  <si>
    <t xml:space="preserve"> Quadrant Pacific Growth Fund L.P. and Canasco Holdings Inc. v. Republic of Costa Rica (ICSID Case No. ARB(AF)/08/1)</t>
  </si>
  <si>
    <t xml:space="preserve">Quadrant Pacific </t>
  </si>
  <si>
    <t>Canasco Holdings</t>
  </si>
  <si>
    <t>Ministerio de Comercio Exterior; Sidley Austin</t>
  </si>
  <si>
    <t>Appleton &amp; Associates International Lawyers</t>
  </si>
  <si>
    <t>Settled before decision on liability</t>
  </si>
  <si>
    <t>Alasdair Ross Anderson and others v. Republic of Costa Rica (ICSID Case No. ARB(AF)/07/3)</t>
  </si>
  <si>
    <t xml:space="preserve">Alasdair Ross Anderson </t>
  </si>
  <si>
    <t>Canada - Costa Rica BIT </t>
  </si>
  <si>
    <t>Compañia del Desarrollo de Santa Elena S.A. v. Republic of Costa Rica (ICSID Case No. ARB/96/1)</t>
  </si>
  <si>
    <t>Compañia del Desarrollo de Santa Elena S.A.</t>
  </si>
  <si>
    <t>Central America</t>
  </si>
  <si>
    <t>Letter consenting arbitration after Helms Amendment</t>
  </si>
  <si>
    <t>Contract</t>
  </si>
  <si>
    <t>Tourism</t>
  </si>
  <si>
    <t>Prosper Weil</t>
  </si>
  <si>
    <t>Elihu Lauterpacht</t>
  </si>
  <si>
    <t>L. Yves Fortier</t>
  </si>
  <si>
    <t>Stanimir Alexandrov (verify)</t>
  </si>
  <si>
    <t>Dominican Republic</t>
  </si>
  <si>
    <t>Sargeant Petroleum, LLC v. Dominican Republic (ICSID Case No. ARB(AF)/22/1)</t>
  </si>
  <si>
    <t>Sargeant Petroleum, LLC</t>
  </si>
  <si>
    <t>Ministry of Industry, Ccommerce and MSME; Linklaters</t>
  </si>
  <si>
    <t>O'Melveny &amp; Myers</t>
  </si>
  <si>
    <t>Yves Martine Garnier v. The Dominican Republic (PCA 2022-01)</t>
  </si>
  <si>
    <t>Yves Martine Garnier</t>
  </si>
  <si>
    <t>Hamid Gharavi</t>
  </si>
  <si>
    <t>Lord Collins of Mapesbury</t>
  </si>
  <si>
    <t>Hughes Hubbard &amp; Reed LLP</t>
  </si>
  <si>
    <t>No changes registered.</t>
  </si>
  <si>
    <t>Azucarera del Guadalfeo S.A. and Joaquin Francisco Martin Montero v. Dominican Republic (PCA Case No. 2020-1)</t>
  </si>
  <si>
    <t>Azucarera del Guadalfeo S.A. and Joaquin Francisco Martin Montero</t>
  </si>
  <si>
    <t>Dominican Republic - Spain BIT (1995)</t>
  </si>
  <si>
    <t>Sugar Industry</t>
  </si>
  <si>
    <t>Antonio Hierro</t>
  </si>
  <si>
    <t>Lorettta Malintoppi</t>
  </si>
  <si>
    <t>Jose Miguel Judice</t>
  </si>
  <si>
    <t>Matrix Chambers; Uria Menendez</t>
  </si>
  <si>
    <t>Stampa Aboogados</t>
  </si>
  <si>
    <t>EnviroGold (Las Lagunas) Limited v. Dominican Republic (ICSID Case No. ARB(AF)/20/1)</t>
  </si>
  <si>
    <t>EnviroGold (Las Lagunas) Limited</t>
  </si>
  <si>
    <t>Australia</t>
  </si>
  <si>
    <t>Oceania</t>
  </si>
  <si>
    <t>Henry Burnett</t>
  </si>
  <si>
    <t>David Arias</t>
  </si>
  <si>
    <t>Lalive</t>
  </si>
  <si>
    <t>Webuild S.p.A. (fomerly Salini Impregilo S.pA) v. Dominican Republic (PCA Case No. 2020-50)</t>
  </si>
  <si>
    <t>Dominican Republic - Italy BIT (2006)</t>
  </si>
  <si>
    <t>Janet Walker</t>
  </si>
  <si>
    <t>BonelliErede</t>
  </si>
  <si>
    <t>This is a new case in the database now that we have access to JusMundi and AI Reporter. According to AI Reporter, Webuiid is claiming approximaterly U$ 25 million plus 179.6 million Dominican Pesos that is approximaterly U$ 3.280.000 million. No more information available.</t>
  </si>
  <si>
    <t>Recalvi S.L. v. Dominican Republic (PCA Case No. 2019-22)</t>
  </si>
  <si>
    <t>Recalvi S.L.</t>
  </si>
  <si>
    <t>Administrative and support service activities</t>
  </si>
  <si>
    <t>Rental and leasing activities</t>
  </si>
  <si>
    <t>Eduardo Palmer</t>
  </si>
  <si>
    <t>Linklaters</t>
  </si>
  <si>
    <t>The tribunal upheld State's objection of abuse of process. No further information published.</t>
  </si>
  <si>
    <t>Michael Anthony Lee-Chin v. Dominican Republic
(ICSID Case No. UNCT/18/3)</t>
  </si>
  <si>
    <t>Michael Anthony Lee-Chin</t>
  </si>
  <si>
    <t>Jamaica</t>
  </si>
  <si>
    <t>CARICOM - Dominican Republic FTA (1998)</t>
  </si>
  <si>
    <t>Curtis Mallet-Prevost, Colt &amp; Mosle.</t>
  </si>
  <si>
    <t>Silverton Finance Service Inc. v. Dominican Republic</t>
  </si>
  <si>
    <t>Silverton Finance Service Inc.</t>
  </si>
  <si>
    <t>Panama</t>
  </si>
  <si>
    <t xml:space="preserve">Dominican Republic - Panama BIT </t>
  </si>
  <si>
    <t>J. Eloy Anzola</t>
  </si>
  <si>
    <t>Bryan Cave LLP; DMK Lawyers</t>
  </si>
  <si>
    <t>Gómez &amp; Gratereaux</t>
  </si>
  <si>
    <t>Michael Ballantine and Lisa Ballantine v. The Dominican Republic
(PCA Case No. 2016-17)</t>
  </si>
  <si>
    <t>Michael Ballantine and Lisa Ballantine</t>
  </si>
  <si>
    <t>M. L. Cheek</t>
  </si>
  <si>
    <t>Baker &amp; McKenzie</t>
  </si>
  <si>
    <t>Corona Materials, LLC v. Dominican Republic (ICSID Case No. ARB(AF)/14/3)</t>
  </si>
  <si>
    <t>Corona Materials, LLC</t>
  </si>
  <si>
    <t>F. Mantilla-Serrano</t>
  </si>
  <si>
    <t xml:space="preserve"> Arnold &amp; Porter</t>
  </si>
  <si>
    <t>Société Générale in respect of DR Energy Holdings Limited and Empresa Distribuidora de Electricidad del Este, S.A. v. The Dominican Republic
(LCIA Case No. UN 7927)</t>
  </si>
  <si>
    <t xml:space="preserve">
Société Générale in respect of DR Energy Holdings Limited and Empresa Distribuidora de Electricidad del Este, S.A.</t>
  </si>
  <si>
    <t>Dominican Republic - France BIT (1999)</t>
  </si>
  <si>
    <t>D. Bishop</t>
  </si>
  <si>
    <t>Simpson Thatcher &amp; Barlett LLP</t>
  </si>
  <si>
    <t>Paul, Hastings, Janofsky &amp; Walker LLP</t>
  </si>
  <si>
    <t>LCIA</t>
  </si>
  <si>
    <t>TCW Group, Inc. and Dominican Energy Holdings, L.P. v. The Dominican Republic</t>
  </si>
  <si>
    <t>TCW Group, Inc. and Dominican Energy Holdings, L.P.</t>
  </si>
  <si>
    <t>K.-H. Böckstiegel</t>
  </si>
  <si>
    <t>Ecuador</t>
  </si>
  <si>
    <t>Junefield Gold Investments Limited v Republic of Ecuador</t>
  </si>
  <si>
    <t>Junefield Gold Investment Limited</t>
  </si>
  <si>
    <t>China</t>
  </si>
  <si>
    <t>Ecuador - China BIIT</t>
  </si>
  <si>
    <t>Alejandro López-Ortiz; Javier Robalino</t>
  </si>
  <si>
    <t>Mayer Brown; Robalino</t>
  </si>
  <si>
    <t>Corporación Nacional del Cobre de Chile, Exploraciones Mineras Andinas S.A. and Inversiones Copperfield SPA v. Republic of Ecuador (ICSID Case No. ARB/22/3)</t>
  </si>
  <si>
    <t>Corporación Nacional del Cobre de Chile</t>
  </si>
  <si>
    <t>Exploraciones Mineras Andinas S.A., Inversiones Copperfield SPA</t>
  </si>
  <si>
    <t>BIT Chile - Ecuador 1993</t>
  </si>
  <si>
    <t>Sergio Galvis, Andrew Finn, Javier Robalino</t>
  </si>
  <si>
    <t>Sullivan &amp; Cromwell;
Robalino</t>
  </si>
  <si>
    <r>
      <rPr>
        <sz val="12"/>
        <color theme="1"/>
        <rFont val="Calibri"/>
        <family val="2"/>
      </rPr>
      <t xml:space="preserve">
</t>
    </r>
    <r>
      <rPr>
        <u/>
        <sz val="12"/>
        <color rgb="FF1155CC"/>
        <rFont val="Calibri"/>
        <family val="2"/>
      </rPr>
      <t>Holcim Investments (Spain), S.L. v. the Republic of Ecuador (PCA 2021-31)</t>
    </r>
  </si>
  <si>
    <t>Holcim Investments (Spain), S.L.</t>
  </si>
  <si>
    <t>BIT- Agreement between the Kingdom of Spain and the Government of the Republic of Ecuador for the Reciprocal Promotion and Protection of Investments</t>
  </si>
  <si>
    <t>Alberto Pimenta Hernández and Alejandro Huertas León</t>
  </si>
  <si>
    <t>J&amp;A Garrigues, S.L.P</t>
  </si>
  <si>
    <t>No change of status of this case.</t>
  </si>
  <si>
    <t>AECON vs. Ecuador (PCA Case No. 2020-19)</t>
  </si>
  <si>
    <t>Aecon Construction Group Inc</t>
  </si>
  <si>
    <t xml:space="preserve">Canada - Ecuador BIT </t>
  </si>
  <si>
    <t>Caroole Malinvaud</t>
  </si>
  <si>
    <t>Norton Rose Fulbright</t>
  </si>
  <si>
    <t>Taxes Claim</t>
  </si>
  <si>
    <t>WorleyParsons International, Inc v. Republic of Ecuador</t>
  </si>
  <si>
    <t>WorleyParsons</t>
  </si>
  <si>
    <t>Albacora S.A. v. Republic of Ecuador
(PCA Case No. 2016-11)</t>
  </si>
  <si>
    <t>Albacora S.A.</t>
  </si>
  <si>
    <t>Ecuador - Spain BIT</t>
  </si>
  <si>
    <t>Manufacture of food products</t>
  </si>
  <si>
    <t>Loretta Malintoppi</t>
  </si>
  <si>
    <t>José Emilio Nunes Pinto</t>
  </si>
  <si>
    <t>Chaffetz Lindsey LLP and Flor &amp; Hurtado Abogados</t>
  </si>
  <si>
    <t>Mantenimientos, Ayuda a la Explotación y Servicios S.A. and Sociedad Española de Montajes Industriales S.A. (formerly Consorcio GLP) v. Republic of Ecuador</t>
  </si>
  <si>
    <t>Mantenimientos, Ayuda a la Explotación y Servicios SA (MAESSA)</t>
  </si>
  <si>
    <t>Sociedad Española de Montajes Industriales SA (SEMI); Consorcio GLP Ecuador</t>
  </si>
  <si>
    <t xml:space="preserve">Ecuador - Spain BIT </t>
  </si>
  <si>
    <t xml:space="preserve">
Nicolas Gamboa</t>
  </si>
  <si>
    <t>Pérez, Bustamante &amp; Ponce; Jones Day</t>
  </si>
  <si>
    <t>ICC</t>
  </si>
  <si>
    <t>Zamora Gold Corporation v. Ecuador</t>
  </si>
  <si>
    <t>Zamora Gold</t>
  </si>
  <si>
    <t>Canada - Ecuador BIT</t>
  </si>
  <si>
    <t>Borden Ladner Gervais</t>
  </si>
  <si>
    <t>No change of status of this case since 2011.</t>
  </si>
  <si>
    <t>Merck Sharpe &amp; Dohme (I.A.) Corporation v. The Republic of Ecuador (PCA Case No. 2012-10)</t>
  </si>
  <si>
    <t>Merck</t>
  </si>
  <si>
    <t>Ecuador - United States of America BIT</t>
  </si>
  <si>
    <t>Manufacture of basic pharmaceutical products and pharmaceutical preparations</t>
  </si>
  <si>
    <t>Bruno Simma</t>
  </si>
  <si>
    <t xml:space="preserve">Stephen M. Schwebel   </t>
  </si>
  <si>
    <t>Wilmer Hale</t>
  </si>
  <si>
    <t>In the annulment proceedings, the Hague District Court dismissed Ecuador’s bid to set aside the underlying awards on liability and quantum. Plus the amount awarded to the investor, the tribunal granted $20 million for arbitration proceeding costs and legal fees.</t>
  </si>
  <si>
    <t>Murphy v. Ecuador (II)
Murphy Exploration &amp; Production Company – International v. The Republic of Ecuador (II)
(PCA Case No. 2012-16)</t>
  </si>
  <si>
    <t>Murphy</t>
  </si>
  <si>
    <t>King &amp; Spalding; Pérez, Bustamante &amp; Ponce; Francisco Roldán</t>
  </si>
  <si>
    <t>Award upheld.</t>
  </si>
  <si>
    <t>Copper Mesa Mining Corporation v. Republic of Ecuador (PCA Case No. 2012-2)</t>
  </si>
  <si>
    <t>Copper Mesa</t>
  </si>
  <si>
    <t>RSM Production Corporation v. Republic of Ecuador</t>
  </si>
  <si>
    <t>RSM Production Corporation</t>
  </si>
  <si>
    <t>No change of status of this case since 2010.</t>
  </si>
  <si>
    <t>Ulysseas, Inc. v. The Republic of Ecuador (PCA No. 2009-19)</t>
  </si>
  <si>
    <t>Ulysseas</t>
  </si>
  <si>
    <t xml:space="preserve">Ecuador - United States of America BIT </t>
  </si>
  <si>
    <t>Michael Pryles</t>
  </si>
  <si>
    <t>Globalnet - Únete Telecomunicaciones S.A. and Clay Pacific S.R.L. v. The Republic of Ecuador</t>
  </si>
  <si>
    <t>Globalnet</t>
  </si>
  <si>
    <t>Clay Pacific</t>
  </si>
  <si>
    <t xml:space="preserve">Bolivia, Plurinational State of - Ecuador BIT </t>
  </si>
  <si>
    <t>Chevron Corporation and Texaco Petroleum Company v. The Republic of Ecuador (II) (PCA Case No. 2009-23)</t>
  </si>
  <si>
    <t>Chevron</t>
  </si>
  <si>
    <t>Texaco</t>
  </si>
  <si>
    <t>Winston &amp; Strawn and Dechert (and Matrix Chambers and David, Agnor, Rapaport &amp; Skalny, previously)</t>
  </si>
  <si>
    <t>King &amp; Spalding and Three Crowns and Matrix Chambers</t>
  </si>
  <si>
    <t>Data not available on claims. Pending</t>
  </si>
  <si>
    <t>Corporación Quiport S.A. and others v. Republic of Ecuador (ICSID Case No. ARB/09/23)</t>
  </si>
  <si>
    <t xml:space="preserve">Corporación Quiport S.A. </t>
  </si>
  <si>
    <t>ADC Management Ltd. (British), AG Concessions Inc. (British), Aecon Investment Corp. (Barbadian), Black Coral Investments Inc. (British), Corporación Quiport S.A. (Ecuadoran), Icaros Development Corporation S.A. (Uruguayan), Quiport Holdings S.A. (Uruguayan)</t>
  </si>
  <si>
    <t>UK; Barbados; Uruguay</t>
  </si>
  <si>
    <t>Investment contract</t>
  </si>
  <si>
    <t>Procurador General del Estado</t>
  </si>
  <si>
    <t>N/A</t>
  </si>
  <si>
    <t>Repsol YPF Ecuador, S.A. and others v. Republic of Ecuador and Empresa Estatal Petróleos del Ecuador (PetroEcuador) (ICSID Case No. ARB/08/10)</t>
  </si>
  <si>
    <t>CRS Resources (Ecuador) LDC (British), Murphy Ecuador Oil Company, Ltd. (British), Overseas Petroleum and Investment Corporation (Panamanian)</t>
  </si>
  <si>
    <t>UK; Panama</t>
  </si>
  <si>
    <t>Foley Hoag; Procurador General del Estado; Winston &amp; Strawn</t>
  </si>
  <si>
    <t>Perenco Ecuador Limited v. Republic of Ecuador (Petroecuador)
(ICSID Case No. ARB/08/6)</t>
  </si>
  <si>
    <t>Perenco</t>
  </si>
  <si>
    <t>Bahamas</t>
  </si>
  <si>
    <t xml:space="preserve">Ecuador - France BIT </t>
  </si>
  <si>
    <t>Neil Kaplan</t>
  </si>
  <si>
    <t>Peter Tomka</t>
  </si>
  <si>
    <t>Debevoise &amp; Plimpton</t>
  </si>
  <si>
    <t>Burlington Resources, Inc. v. Republic of Ecuador (ICSID Case No. ARB/08/5)</t>
  </si>
  <si>
    <t>Burlington Resources</t>
  </si>
  <si>
    <t>Murphy Exploration and Production Company International v. Republic of Ecuador (I) (ICSID Case No. ARB/08/4)</t>
  </si>
  <si>
    <t>Foley Hoag and Winston &amp; Strawn</t>
  </si>
  <si>
    <t>King &amp; Spalding; Pérez, Bustamante &amp; Ponce</t>
  </si>
  <si>
    <t>Chevron and TexPet v. Ecuador (I)
Chevron Corporation and Texaco Petroleum Company v. The Republic of Ecuador (I)
(PCA Case No. 2007-02/AA277)</t>
  </si>
  <si>
    <t>Karl-Heinz Böckstiegel</t>
  </si>
  <si>
    <t>King &amp; Spalding; Quevedo &amp; Ponce</t>
  </si>
  <si>
    <t>Decision unpublished</t>
  </si>
  <si>
    <t>City Oriente Limited v. Republic of Ecuador and Empresa Estatal Petróleos del Ecuador (Petroecuador) (ICSID Case No. ARB/06/21)</t>
  </si>
  <si>
    <t>City Oriente Limited</t>
  </si>
  <si>
    <t>Hydrocarbons Production Share Contract</t>
  </si>
  <si>
    <t>Procuraduría de Petroecuador; Weil Gotshal &amp; Manges</t>
  </si>
  <si>
    <t xml:space="preserve">
Técnicas Reunidas, S.A. and Eurocontrol, S.A. v. Republic of Ecuador (ICSID Case No. ARB/06/17)</t>
  </si>
  <si>
    <t>Técnicas Reunidas</t>
  </si>
  <si>
    <t>Eurocontrol</t>
  </si>
  <si>
    <t>Fulbright &amp; Jaworski; Gómez-Acebo &amp; Pombo Abogados; Pérez, Bustamante &amp; Ponce</t>
  </si>
  <si>
    <t>Occidental Petroleum Corporation and Occidental Exploration and Production Company v. Republic of Ecuador (II) (ICSID Case No. ARB/06/11)</t>
  </si>
  <si>
    <t>Occidental Petroleum</t>
  </si>
  <si>
    <t>Occidental Exploration</t>
  </si>
  <si>
    <t>David Williams</t>
  </si>
  <si>
    <t>Squire, Sanders &amp; Dechert LLP</t>
  </si>
  <si>
    <t>Debevoise &amp; Plimpton; Covington &amp; Burling</t>
  </si>
  <si>
    <t>Noble Energy Inc. and Machala Power Cía. Ltd. v. Republic of Ecuador and Consejo Nacional de Electricidad (ICSID Case No. ARB/05/12)</t>
  </si>
  <si>
    <t>Noble Energy</t>
  </si>
  <si>
    <t>Machala Power</t>
  </si>
  <si>
    <t>Squire, Sanders &amp; Dempsey; Fabara &amp; Compañía</t>
  </si>
  <si>
    <t>Empresa Electrica del Ecuador, Inc. (EMELEC) v. Republic of Ecuador
(ICSID Case No. ARB/05/9)</t>
  </si>
  <si>
    <t>EMELEC</t>
  </si>
  <si>
    <t>John Rooney</t>
  </si>
  <si>
    <t>Latham &amp; Watkins; Cabezas y Wray Abogados</t>
  </si>
  <si>
    <t>Henry Sain Dahl; Provost Umphrey</t>
  </si>
  <si>
    <t>Duke Energy Electroquil Partners and Electroquil S.A. v. Republic of Ecuador (ICSID Case No. ARB/04/19)</t>
  </si>
  <si>
    <t>Duke Energy</t>
  </si>
  <si>
    <t>Electroquil</t>
  </si>
  <si>
    <t>Cabezas y Wray Abogados; Latham &amp; Watkins</t>
  </si>
  <si>
    <t>Coronel y Pérez Abogados; Crowell &amp; Moring; Fullbright &amp; Jaworski</t>
  </si>
  <si>
    <t>EnCana Corporation v. Republic of Ecuador (LCIA Case No. UN3481)</t>
  </si>
  <si>
    <t>Encana</t>
  </si>
  <si>
    <t>James Crawford</t>
  </si>
  <si>
    <t>M.C.I. Power Group, L.C. and New Turbine, Inc. v. Republic of Ecuador
(ICSID Case No. ARB/03/6)</t>
  </si>
  <si>
    <t>MCI</t>
  </si>
  <si>
    <t>New Turbine</t>
  </si>
  <si>
    <t>Jaime Irarrázabal</t>
  </si>
  <si>
    <t>Benjamin Greenberg</t>
  </si>
  <si>
    <t>Cabezas &amp; Wray Abogados; Foley Hoag</t>
  </si>
  <si>
    <t>Appleton &amp; Associates; Astigarraga Davis Mullins &amp; Grossman</t>
  </si>
  <si>
    <t>Occidental Exploration and Production Company v. Republic of Ecuador (I) (LCIA Case No. UN3467)</t>
  </si>
  <si>
    <t>Patrick Barrera Sweeney</t>
  </si>
  <si>
    <t>Weil Gotshal &amp; Manges</t>
  </si>
  <si>
    <t>IBM World Trade Corp. v. Republic of Ecuador (ICSID Case No. ARB/02/10)</t>
  </si>
  <si>
    <t>IBM</t>
  </si>
  <si>
    <t>Information service activities</t>
  </si>
  <si>
    <t>Leon Roid&amp; Aguilera*</t>
  </si>
  <si>
    <t>Alejandro Ponce Martinez</t>
  </si>
  <si>
    <t>Rodrigo Jijon Letort</t>
  </si>
  <si>
    <t>Agent, IBM World Trade Corporation</t>
  </si>
  <si>
    <t>Awarded judgemnet for merits in documents (Spanish). Award partially upheld (French 2019). However, Annulment of merits in 2020 as dual nationals cannot bring claim against their own state. See documents (Spanish and French)</t>
  </si>
  <si>
    <t>Repsol YPF Ecuador S.A. v. Empresa Estatal Petróleos del Ecuador (Petroecuador) (ICSID Case No. ARB/01/10)</t>
  </si>
  <si>
    <t>Repsol YPF Ecuador S.A.</t>
  </si>
  <si>
    <t>Bernardo Tobar Carrión</t>
  </si>
  <si>
    <t>Alberto Wray Espinosa</t>
  </si>
  <si>
    <t>Procuraduría de Petroecuador; Huerta Ortega y Asociados</t>
  </si>
  <si>
    <t>Agent, Repsol YPF Ecuador, S.A.; Pérez, Bustamante &amp; Ponce</t>
  </si>
  <si>
    <t>Proceeding is stayed for non-payment of the required advances (2019)</t>
  </si>
  <si>
    <t>El Salvador</t>
  </si>
  <si>
    <t>HSBC Latin American Holdings (UK) Limited v. Republic of El Salvador (ICSID Case No. ARB/21/46)</t>
  </si>
  <si>
    <t>HSBC Latin American Holdings (UK) Limited</t>
  </si>
  <si>
    <t>BIT El Salvador - United Kingdom of Great Britain and Northern Ireland 1999</t>
  </si>
  <si>
    <t>Laborde Law;
Maqueo Barnetche, Aguilar y Camarena</t>
  </si>
  <si>
    <t>Linklaters; Novis Estudio Legal</t>
  </si>
  <si>
    <t>Enel Green Power S.p.A. v. Republic of El Salvador (ICSID Case No. ARB/13/18)</t>
  </si>
  <si>
    <t>Enel Green Power S.p.A.</t>
  </si>
  <si>
    <t>Ley de Inversiones Extranjeras de El Salvador de 1999</t>
  </si>
  <si>
    <t>Investment Law</t>
  </si>
  <si>
    <t>Geothermal energy</t>
  </si>
  <si>
    <t>Arias &amp; Muñoz; Clifford Chance</t>
  </si>
  <si>
    <t>Commerce Group Corp. and San Sebastian Gold Mines, Inc. v. Republic of El Salvador (ICSID Case No. ARB/09/17)</t>
  </si>
  <si>
    <t>Commerce Group</t>
  </si>
  <si>
    <t>San Sebastian Gold Mines</t>
  </si>
  <si>
    <t>Freshfields Bruckhaus Deringer; Machulak, Robertson &amp; Sodos</t>
  </si>
  <si>
    <t>Pac Rim Cayman LLC v. Republic of El Salvador (ICSID Case No. ARB/09/12)</t>
  </si>
  <si>
    <t>Pac Rim Cayman</t>
  </si>
  <si>
    <t>Crowell &amp; Moring</t>
  </si>
  <si>
    <t>Inceysa Vallisoletana S.L. v. Republic of El Salvador (ICSID Case No. ARB/03/26)</t>
  </si>
  <si>
    <t>Inceysa Vallisoletana</t>
  </si>
  <si>
    <t xml:space="preserve">El Salvador - Spain BIT </t>
  </si>
  <si>
    <t>Burton Landy</t>
  </si>
  <si>
    <t>Estudio de abogados Ventura Garcés &amp; López-Ibor</t>
  </si>
  <si>
    <t>Grenada</t>
  </si>
  <si>
    <t>True Blue Development Limited and others v. Grenada (ICSID Case No. ARB/21/37)</t>
  </si>
  <si>
    <t>True Blue Development Limited</t>
  </si>
  <si>
    <t xml:space="preserve">True Blue Services Limited, True Blue Management Limited, Polar Palms LLC, Circle Park Holdings LLC </t>
  </si>
  <si>
    <t>BIT United States of America - Grenada 1986</t>
  </si>
  <si>
    <t>David Berry</t>
  </si>
  <si>
    <t>Wendy Miles</t>
  </si>
  <si>
    <t>Mark Cymrot, Paul Levine and Jonathan New</t>
  </si>
  <si>
    <t>Baker &amp; Hostetle</t>
  </si>
  <si>
    <t>ICSID Convention</t>
  </si>
  <si>
    <t>Grenada Private Power Limited and WRB Enterprises, Inc. v. Grenada (ICSID Case No. ARB/17/13)</t>
  </si>
  <si>
    <t>Grenada Private Power Limited and WRB Enterprises, Inc.</t>
  </si>
  <si>
    <t>Repurchase agreement</t>
  </si>
  <si>
    <t>Olufunke Adekoya</t>
  </si>
  <si>
    <t>Richard Boulton</t>
  </si>
  <si>
    <t>RSM Production Corporation and others v. Grenada (ICSID Case No. ARB/10/6)</t>
  </si>
  <si>
    <t>Miriam Z. Grynberg (U.S.), Rachel S. Grynberg (U.S.), Stephen M. Grynberg (U.S.)</t>
  </si>
  <si>
    <t>Pierre Tercier</t>
  </si>
  <si>
    <t>Edward Nottingham</t>
  </si>
  <si>
    <t>j. William Rowley</t>
  </si>
  <si>
    <t>Freshfields Bruckaus Deringer</t>
  </si>
  <si>
    <t>Law Office of Daniel L. Abrams, PLLC</t>
  </si>
  <si>
    <t>RSM Production Corporation v. Grenada (ICSID Case No. ARB/05/14)</t>
  </si>
  <si>
    <t>O&amp;G Exploration License</t>
  </si>
  <si>
    <t>mining and quarrying</t>
  </si>
  <si>
    <t>Bernard Audit</t>
  </si>
  <si>
    <t>Dewey &amp; LeBoeuf; Grand Auzas &amp; Associés</t>
  </si>
  <si>
    <t>In 2011, during the annulment procceeding the ad hoc tribunal rendered a discontinuance order.</t>
  </si>
  <si>
    <t>WRB Enterprises and Grenada Private Power Limited v. Grenada (ICSID Case No. ARB/97/5)</t>
  </si>
  <si>
    <t>WRB Enterprises and Grenada Private Power Limited</t>
  </si>
  <si>
    <t>Nicholas Liverpool</t>
  </si>
  <si>
    <t>John Murray</t>
  </si>
  <si>
    <t>Charles Russell Solicitors</t>
  </si>
  <si>
    <t>Coudert Brothers; Mr. Robert Blanchard, Jr.</t>
  </si>
  <si>
    <t>Annulment award 2019. Unable to find doc</t>
  </si>
  <si>
    <t>Guatemala</t>
  </si>
  <si>
    <t>Energía y Renovación Holding, S.A. v. Republic of Guatemala (ICSID Case No. ARB/21/56)</t>
  </si>
  <si>
    <t>Energía y Renovación Holding, S.A.</t>
  </si>
  <si>
    <t>FTA Central America - Panama 2002</t>
  </si>
  <si>
    <t>Greenberg Traurig</t>
  </si>
  <si>
    <t xml:space="preserve">ICSID </t>
  </si>
  <si>
    <t>Grupo Energía Bogotá S.A. E.S.P. and Transportadora de Energía de Centroamérica S.A. v. Republic of Guatemala (ICSID Case No. ARB/21/59)</t>
  </si>
  <si>
    <t>Transportadora de Energía de Centroamérica S.A.</t>
  </si>
  <si>
    <t>FTA Colombia - El Salvador - Guatemala and Honduras 2007</t>
  </si>
  <si>
    <t>Decided in favour of neither party</t>
  </si>
  <si>
    <t>Grupo Energía Bogotá S.A. E.S.P. and Transportadora de Energía de Centroamérica S.A. v. Republic of Guatemala (ICSID Case No. ARB/20/48)</t>
  </si>
  <si>
    <t>Grupo Energía Bogotá S.A. E.S.P.</t>
  </si>
  <si>
    <t>Daniel W. Kappes and Kappes, Cassidy &amp; Associates v. Republic of Guatemala (ICSID Case No. ARB/18/43)</t>
  </si>
  <si>
    <t>Daniel Kappes</t>
  </si>
  <si>
    <t>Kappes, Cassidy &amp; Associates</t>
  </si>
  <si>
    <t>Zachary Douglas</t>
  </si>
  <si>
    <t>John M. Townsend</t>
  </si>
  <si>
    <t>IC Power Asia Development Ltd. v. Republic of Guatemala (PCA Case No. 2019-43)</t>
  </si>
  <si>
    <t>IC Power Asia Development Ltd.</t>
  </si>
  <si>
    <t>Israel</t>
  </si>
  <si>
    <t>Guatemala-Israel BIT</t>
  </si>
  <si>
    <t>August 2022, Guatemala filed an action to confirm the award. The investor did not appeared in the proceeding. Now, the state moved for entry of a default judment against the investor, but it was denied.</t>
  </si>
  <si>
    <t>Iberdrola Energía, S.A. v. The Republic of Guatemala (II) (PCA Case No. 2017-41)</t>
  </si>
  <si>
    <t>Iberdrola Energía</t>
  </si>
  <si>
    <t xml:space="preserve">Guatemala - Spain BIT </t>
  </si>
  <si>
    <t>Uría Menéndez Abogados</t>
  </si>
  <si>
    <t>TECO Guatemala Holdings, LLC v. Republic of Guatemala
(ICSID Case No. ARB/10/23)</t>
  </si>
  <si>
    <t>TECO Guatemala Holdings, LLC</t>
  </si>
  <si>
    <t>Arenales &amp; Skinner Klée; Freshfields Bruckhaus Deringer</t>
  </si>
  <si>
    <t>Iberdrola Energía v. Guatemala (I)
Iberdrola Energía, S.A. v. Republic of Guatemala (I)
(ICSID Case No. ARB/09/5)</t>
  </si>
  <si>
    <t>Príncipe de Vergara</t>
  </si>
  <si>
    <t>RDC Guatemala Railroad Development Corporation v. Republic of Guatemala (ICSID Case No. ARB/07/23)</t>
  </si>
  <si>
    <t>RDV</t>
  </si>
  <si>
    <t>Stuart Eizenstat</t>
  </si>
  <si>
    <t>Díaz-Durán &amp; Asociados Central Law; Greenberg Traurig</t>
  </si>
  <si>
    <t>Guyana</t>
  </si>
  <si>
    <t>Smart City Solutions Holdings Inc. v. Co-operative Republic of Guyana (ICSID Case No. ARB/21/64)</t>
  </si>
  <si>
    <t>Smart City Solutions Holdings Inc.</t>
  </si>
  <si>
    <t>Investment Law - Guyana Investment Act No. 1 (2004)</t>
  </si>
  <si>
    <t>Campbell McLachlan</t>
  </si>
  <si>
    <t>Pillsbury Winthrop Shaw Pittman; Fraser &amp; Housty, Attorneys at Law</t>
  </si>
  <si>
    <t>Booker plc v. Co-operative Republic of Guyana (ICSID Case No. ARB/01/9)</t>
  </si>
  <si>
    <t>Booker</t>
  </si>
  <si>
    <t>Guyana - United Kingdom BIT</t>
  </si>
  <si>
    <t>Fenton Ramsahoye</t>
  </si>
  <si>
    <t>Honduras</t>
  </si>
  <si>
    <t>Inversiones Continental (Panamá), S.A. v. Republic of Honduras (ICSID Case No. ARB/18/40)</t>
  </si>
  <si>
    <t>Inversiones Continental</t>
  </si>
  <si>
    <t xml:space="preserve">Central America - Panama FTA </t>
  </si>
  <si>
    <t>Lucinda Low</t>
  </si>
  <si>
    <t>Carmen Nunez-Lagos</t>
  </si>
  <si>
    <t>Dorsey &amp; Whitney</t>
  </si>
  <si>
    <t>B. Cremades &amp; Asociados; Greenberg Traurig</t>
  </si>
  <si>
    <t>Trustees of the Gabourel Family Trust v. Honduras</t>
  </si>
  <si>
    <t xml:space="preserve">Gabourel Family Trust </t>
  </si>
  <si>
    <t>Honduras - United States of America BIT</t>
  </si>
  <si>
    <t>Appleton &amp; Associates; Reed Smith</t>
  </si>
  <si>
    <t>Elsamex, S.A. v. Republic of Honduras (ICSID Case No. ARB/09/4)</t>
  </si>
  <si>
    <t>Elsamex, S.A.</t>
  </si>
  <si>
    <t xml:space="preserve">Contratos para la rehabilitación de la Carretera
Tegucigalpa-Danlí </t>
  </si>
  <si>
    <t>Dorsey &amp; Whitney; Procurador General de la República</t>
  </si>
  <si>
    <t>B. Cremades y Asociados</t>
  </si>
  <si>
    <t>The annulment proceeding was discontinued in 2015.</t>
  </si>
  <si>
    <t>Astaldi S.p.A. v. Republic of Honduras (ICSID Case No. ARB/07/32)</t>
  </si>
  <si>
    <t>Astaldi S.p.A.</t>
  </si>
  <si>
    <t>Contrato de
Mejoramiento de la Carretera CA-5-Norte, Tramo Taulabe-La Barca</t>
  </si>
  <si>
    <t>Eduardo Sancho González</t>
  </si>
  <si>
    <t>Dorsey &amp; Whitney, Irvine; Procurador Judicial del Estado de Honduras; Procurador General de la República</t>
  </si>
  <si>
    <t>José Francisco Cordona Argüelles; Luca Puletti; Mauro Palumbo; Mario Pieragostini</t>
  </si>
  <si>
    <t>The annulment proceeding was discontinued in 2011.</t>
  </si>
  <si>
    <t>Astaldi S.p.A. &amp; Columbus Latinoamericana de Construcciones S.A. v. Republic of Honduras (ICSID Case No. ARB/99/8)</t>
  </si>
  <si>
    <t>Columbus Latinoamericana de Construcciones S.A.</t>
  </si>
  <si>
    <t>Italy; Panama</t>
  </si>
  <si>
    <t>German Flores</t>
  </si>
  <si>
    <t>Carlos Roberto Castillo</t>
  </si>
  <si>
    <t>Roberto Andino</t>
  </si>
  <si>
    <t>Andrea Gentili; Andrea Gentili, Antonio Oselini; Mario Ivan Casco</t>
  </si>
  <si>
    <t>Award partially annuled</t>
  </si>
  <si>
    <t>Doups Holdings LLC v. United Mexican States (ICSID Case No. ARB/22/24)</t>
  </si>
  <si>
    <t>Doups Holdings LLC</t>
  </si>
  <si>
    <t>NAFTA, USMCA</t>
  </si>
  <si>
    <t>Clifford Chance; García Barragán Abogados S.C., Cantoral Cárdenas Abogados S.C.</t>
  </si>
  <si>
    <t>Consolidated Water Coöperatief, U.A. v. United Mexican States (ICSID Case No. ARB/22/6)</t>
  </si>
  <si>
    <t>Consolidated Water Coöperatief, U.A.</t>
  </si>
  <si>
    <t>BIT Netherlands - Mexico 1998</t>
  </si>
  <si>
    <t>Finley Resources Inc., MWS Management Inc., and Prize Permanent Holdings, LLC v. United Mexican States (ICSID Case No. ARB/21/25)</t>
  </si>
  <si>
    <t>Finely Resources Inc., MWS Management Inc., and Prize Permanent Holdings, LLC</t>
  </si>
  <si>
    <t>Stirnimann Fuentes, Franz Xaver</t>
  </si>
  <si>
    <t xml:space="preserve">Manuel Conthe </t>
  </si>
  <si>
    <t>Pillsbury Winthrop Shaw Pittman; Tereposky &amp; DeRose</t>
  </si>
  <si>
    <t>First Majestic Silver Corp. v. United Mexican States (ICSID Case No. ARB/21/14)</t>
  </si>
  <si>
    <t>First Majestic Silver Corp.</t>
  </si>
  <si>
    <t xml:space="preserve">Giorgio Sacerdoti </t>
  </si>
  <si>
    <t>Tereposky &amp; DeRose; Pillsbury Winthrop Shaw Pittman</t>
  </si>
  <si>
    <t>Arent Fox</t>
  </si>
  <si>
    <t>Coöperatieve Rabobank U.A. v. United Mexican States (ICSID Case No. ARB/20/23)</t>
  </si>
  <si>
    <t>Coöperatieve Rabobank U.A.</t>
  </si>
  <si>
    <t>Houthoff</t>
  </si>
  <si>
    <t>On January 11, 2022 the Secretary-General issues an order taking note of the discontinuance of the proceeding pursuant to ICSID Arbitration Rule 44.</t>
  </si>
  <si>
    <t>Espiritu Santo Holdings, LP v. United Mexican States (ICSID Case No. ARB/20/13)</t>
  </si>
  <si>
    <t>Espiritu Santo Holding</t>
  </si>
  <si>
    <t>NAFTA</t>
  </si>
  <si>
    <t>Hogan Lovells; Freshfields Bruckhaus Deringer</t>
  </si>
  <si>
    <t>Carlos Sastre and others v. United Mexican States (ICSID Case No. UNCT/20/2)</t>
  </si>
  <si>
    <t xml:space="preserve">Carlos Esteban Sastre </t>
  </si>
  <si>
    <t>Maria Margarida Oliveira Azevedo de Abreu; Eduardo Nuno Vaz Osorio dos Santos Silva; Mónica Galán Ríos ; Graham Alexander; Renaud Jacquet</t>
  </si>
  <si>
    <t>BIT Mexico - Argentina 1996; BIT Mexico - France 1998; BIT Mexico - Portugal 1999; NAFTA (North American Free Trade Agreement)</t>
  </si>
  <si>
    <t>BIT; FTA</t>
  </si>
  <si>
    <t>Tereposky &amp; DeRose</t>
  </si>
  <si>
    <t>Shook, Hardy &amp; Bacon</t>
  </si>
  <si>
    <t>Arbitral tribunal rendered an award in November 2022 and declined its jurisdiction.</t>
  </si>
  <si>
    <t>Legacy Vulcan, LLC v. United Mexican States (ICSID Case No. ARB/19/1)</t>
  </si>
  <si>
    <t>Legacy Vulcan, LLC</t>
  </si>
  <si>
    <t>Sergio Puig</t>
  </si>
  <si>
    <t>Covington &amp; Burling; Creel, García-Cuéllar, Aiza y Enríquez, S.C.</t>
  </si>
  <si>
    <t>Terence Highlands v. United Mexican States (ICSID Case No. ARB/19/26)</t>
  </si>
  <si>
    <t>Terence Highlands</t>
  </si>
  <si>
    <t>BIT United Kingdom of Great Britain and Northern Ireland - Mexico 2006</t>
  </si>
  <si>
    <t>Alejandro García, Lee Bacon</t>
  </si>
  <si>
    <t>Clyde &amp; Co.; Garza Tello &amp; Asociados SC (Clyde &amp; Co LLP Mexico City)</t>
  </si>
  <si>
    <t>Odyssey Marin Exploration, Inc. v. United Mexican States (ICSID Case No. UNCT/20/1)</t>
  </si>
  <si>
    <t>Odyssey Marine Exploration, Inc.</t>
  </si>
  <si>
    <t>Rachel Thorn</t>
  </si>
  <si>
    <t>Cooley LLP; King Spalding</t>
  </si>
  <si>
    <t>Alicia Grace and others v. United Mexican States (ICSID Case No. UNCT/18/4)</t>
  </si>
  <si>
    <t>Alicia Grace</t>
  </si>
  <si>
    <t xml:space="preserve">Frederick Grace, Ampex Retirement Master Trust, Apple Oaks Partners, LLC, Brentwood Associates Private Equity Profit Sharing Plan and others </t>
  </si>
  <si>
    <t xml:space="preserve">David Orta </t>
  </si>
  <si>
    <t>Quinn Emanuel Urquhart &amp; Sullivan LLP</t>
  </si>
  <si>
    <t>PACC Offshore Services Holdings Ltd. v. United Mexican States (ICSID Case No. UNCT/18/5)</t>
  </si>
  <si>
    <t>PACC Offshore Services Holdings Ltd</t>
  </si>
  <si>
    <t>Singapore</t>
  </si>
  <si>
    <t>Mexico - Singapore BIT 2009</t>
  </si>
  <si>
    <t xml:space="preserve">Data not available </t>
  </si>
  <si>
    <t>Tereposky &amp; DeRose; Pillsbury Winthrop Shaw Pittman LLP</t>
  </si>
  <si>
    <t>Quinn Emanuel Urquhart &amp; Sullivan LLP/Sidley Austin</t>
  </si>
  <si>
    <t>February 10, 2022 - The Claimant files an application for additional award in accordance with Article 39 of the UNCITRAL Arbitration Rules (2010). In May 2022, the decision on the rate application was issued by the arbitral tribunal.</t>
  </si>
  <si>
    <t>Eutelsat S.A. v. United Mexican States (ICSID Case No. ARB(AF)/17/2)</t>
  </si>
  <si>
    <t>Eutelsat</t>
  </si>
  <si>
    <t xml:space="preserve">
Alfredo Bullard</t>
  </si>
  <si>
    <t>Vento Motorcycles, Inc. v. United Mexican States (ICSID Case No. ARB(AF)/17/3)</t>
  </si>
  <si>
    <t>Vento Motorcycles</t>
  </si>
  <si>
    <t>David Gantz</t>
  </si>
  <si>
    <t>Deana Anthone, Neil Ayervais, Douglas Black and others v. United Mexican States (ICSID Case No. ARB(AF)/16/3)</t>
  </si>
  <si>
    <t>B-Mex, LLC </t>
  </si>
  <si>
    <t>Neil Ayervais, Gordon G. Burr, Erin J. Burr, John Conley, David Figueiredo, Deana Anthone, Douglas Black, Howard Burns, Mark Burr</t>
  </si>
  <si>
    <t>Gary Born</t>
  </si>
  <si>
    <t>Gaetan Verhoosel</t>
  </si>
  <si>
    <t>Tereposky &amp; DeRose;
Pillsbury Winthrop Shaw Pittman</t>
  </si>
  <si>
    <t>Quinn Emanuel Urquhart &amp; Sullivan; Randall Taylor</t>
  </si>
  <si>
    <t>Joshua Dean Nelson v. United Mexican States (ICSID Case No. UNCT/17/1)</t>
  </si>
  <si>
    <t>Joshua Dean Nelson</t>
  </si>
  <si>
    <t>Tele Fácil México; Jorge Luis Blanco</t>
  </si>
  <si>
    <t>Mariano Gomezperalta</t>
  </si>
  <si>
    <t>Arent Fox; Innovista Law</t>
  </si>
  <si>
    <t>Lion Mexico Consolidated L.P. v. United Mexican States (ICSID Case No. ARB(AF)/15/2)</t>
  </si>
  <si>
    <t>Lion Mexico Consolidated</t>
  </si>
  <si>
    <t>Robert Kriss, Dany Khayat, Alejandro Lopez Ortiz, Jose Caicedo</t>
  </si>
  <si>
    <t>Mayer Brown</t>
  </si>
  <si>
    <t>Shanara Maritime International, S.A. and Marfield Ltd. Inc. v. United Mexican States</t>
  </si>
  <si>
    <t>Shanara Maritime International</t>
  </si>
  <si>
    <t>Marfield</t>
  </si>
  <si>
    <t xml:space="preserve">Mexico - Panama BIT </t>
  </si>
  <si>
    <t>Government Counsel</t>
  </si>
  <si>
    <t>Cemusa - Corporación Europea de Mobiliario Urbano, S.A. and Corporación Americana de Equipamientos Urbanos, S.L. v. United Mexican States
(ICSID Case No. ARB(AF)/13/2)</t>
  </si>
  <si>
    <t>Corporación Europea de Mobiliario Urbano</t>
  </si>
  <si>
    <t>Corporación Americana de Equipamientos Urbanos</t>
  </si>
  <si>
    <t xml:space="preserve">Mexico - Spain BIT </t>
  </si>
  <si>
    <t>Von Wobeser y Sierra</t>
  </si>
  <si>
    <t>KBR, Inc. v. United Mexican States (ICSID Case No. UNCT/14/1)</t>
  </si>
  <si>
    <t>KBR</t>
  </si>
  <si>
    <t>Gerardo Lozano Alarcón</t>
  </si>
  <si>
    <t>Telefónica S.A. v. United Mexican States (ICSID Case No. ARB(AF)/12/4)</t>
  </si>
  <si>
    <t>Mexico - Spain BIT</t>
  </si>
  <si>
    <t>Ricardo Ramírez</t>
  </si>
  <si>
    <t>Secretaría de Economía</t>
  </si>
  <si>
    <t>Jones Day; Holland &amp; Knight</t>
  </si>
  <si>
    <t>Contract case. Arbitrators agreed by the parties.</t>
  </si>
  <si>
    <t>Abengoa, S.A. y COFIDES, S.A. v. United Mexican States (ICSID Case No. ARB(AF)/09/2)</t>
  </si>
  <si>
    <t>Abengoa</t>
  </si>
  <si>
    <t>Borden Ladner Gervais; Pillsbury Winthrop Shaw Pittman</t>
  </si>
  <si>
    <t>Solorzano Carvajal Gonzalez y Perez-Correa</t>
  </si>
  <si>
    <t>Amount claimed in award isn't confirmed by award, thus alleged</t>
  </si>
  <si>
    <t>Bayview Irrigation District and others v. United Mexican States (ICSID Case No. ARB(AF)/05/1)</t>
  </si>
  <si>
    <t xml:space="preserve">Bayview Irrigation District </t>
  </si>
  <si>
    <t>Others</t>
  </si>
  <si>
    <t>Ignacio Gómez-Palacio</t>
  </si>
  <si>
    <t>Edwin Meese</t>
  </si>
  <si>
    <t>Marzulla &amp; Marzulla</t>
  </si>
  <si>
    <t xml:space="preserve">Data not available on claims. A contract is also an instrument invoked. </t>
  </si>
  <si>
    <t>Cargill, Incorporated v. United Mexican States (ICSID Case No. ARB(AF)/05/2)</t>
  </si>
  <si>
    <t>Cargill</t>
  </si>
  <si>
    <t>David Caron</t>
  </si>
  <si>
    <t>James Crawford; Pillsbury Winthrop Shaw Pittman; Thomas &amp; Partners</t>
  </si>
  <si>
    <t>Archer Daniels Midland and Tate &amp; Lyle Ingredients Americas, Inc. v. United Mexican States (ICSID Case No. ARB(AF)/04/5)</t>
  </si>
  <si>
    <t>ADM</t>
  </si>
  <si>
    <t>Tate &amp; Lyle Ingredients Americas</t>
  </si>
  <si>
    <t>Arthur Rovine</t>
  </si>
  <si>
    <t>Thomas &amp; Partners</t>
  </si>
  <si>
    <t>Akin Gump Strauss Hauer &amp; Feld; Sidley Austin</t>
  </si>
  <si>
    <t>Corn Products International, Inc. v. United Mexican States (ICSID Case No. ARB(AF)/04/1)</t>
  </si>
  <si>
    <t>Corn Products International</t>
  </si>
  <si>
    <t>Thomas &amp; Partners; Pillsbury Winthrop Shaw Pittman</t>
  </si>
  <si>
    <t>Akin Gump Strauss Hauer &amp; Feld; Sidley Austin; Miller &amp; Chevalier</t>
  </si>
  <si>
    <t>Gemplus, S.A., SLP, S.A., and Gemplus Industrial S.A. de C.V. v. United Mexican States (ICSID Case No. ARB(AF)/04/3)</t>
  </si>
  <si>
    <t>Gemplus</t>
  </si>
  <si>
    <t>SLP S.A.; Gemplus Industrial</t>
  </si>
  <si>
    <t xml:space="preserve">France - Mexico BIT </t>
  </si>
  <si>
    <t>Eduardo Magallón Gómez</t>
  </si>
  <si>
    <t>David Fraser and Edward Poulton Esqs; Baker &amp; McKenzie; Phillipe Sands</t>
  </si>
  <si>
    <t>Talsud, S.A. v. United Mexican States (ICSID Case No. ARB(AF)/04/4)</t>
  </si>
  <si>
    <t>Talsud</t>
  </si>
  <si>
    <t xml:space="preserve">Argentina </t>
  </si>
  <si>
    <t>Argentina - Mexico BIT</t>
  </si>
  <si>
    <t>Fireman's Fund Insurance Company v. The United Mexican States (ICSID Case No. ARB(AF)/02/1)</t>
  </si>
  <si>
    <t>Fireman's Fund Insurance Co.</t>
  </si>
  <si>
    <t>Alberto Guillermo Saavedra Olavarrieta</t>
  </si>
  <si>
    <t>Baker &amp; McKenzie; Sidley Austin</t>
  </si>
  <si>
    <t>Robert J. Frank v. United Mexican States</t>
  </si>
  <si>
    <t>Robert Frank</t>
  </si>
  <si>
    <t>No data on when case concluded</t>
  </si>
  <si>
    <t>GAMI Investments, Inc. v. United Mexican States</t>
  </si>
  <si>
    <t>GAMI Investments</t>
  </si>
  <si>
    <t>Julio Lacarte Múro</t>
  </si>
  <si>
    <t>Jan Paulsson</t>
  </si>
  <si>
    <t>Thomas &amp; Partners; Shaw Pittmann</t>
  </si>
  <si>
    <t>Weil Gotshal &amp; Manges; SAl Abogados</t>
  </si>
  <si>
    <t>International Thunderbird Gaming Corporation v. The United Mexican States</t>
  </si>
  <si>
    <t>International Thunderbird Gaming Corporation</t>
  </si>
  <si>
    <t>Agustín Portal Ariosa</t>
  </si>
  <si>
    <t>Thomas Wälde</t>
  </si>
  <si>
    <t>James D. Crosby; Todd Weiler</t>
  </si>
  <si>
    <t>Billy Joe Adams, Juan Alarcon, Roberto Alonzo et al. v. United Mexican States</t>
  </si>
  <si>
    <t>Billy Joe Adams</t>
  </si>
  <si>
    <t>Juan Alarcon; Roberto Alonzo et al.</t>
  </si>
  <si>
    <t>Peyton, Connell y Asociados</t>
  </si>
  <si>
    <t>L1bre Holding, LLC v. United Mexican States (ICSID Case No. ARB/21/55)</t>
  </si>
  <si>
    <t>L1bre Holding, LLC</t>
  </si>
  <si>
    <t>NAFTA/USMCA</t>
  </si>
  <si>
    <t>Hogan Lovells, Freshfields Bruckhaus Deringer</t>
  </si>
  <si>
    <t>March 7, 2022: The Secretary-General issues an order taking note of the discontinuance of the proceeding pursuant to ICSID Arbitration Rule 43(1).</t>
  </si>
  <si>
    <t>Técnicas Medioambientales Tecmed v. United Mexican States (ICSID Case No. ARB(AF)/00/2)</t>
  </si>
  <si>
    <t>Tecmed</t>
  </si>
  <si>
    <t>Carlos Bernal Verea</t>
  </si>
  <si>
    <t>José Carlos Fernández Rosas</t>
  </si>
  <si>
    <t>Waste Management v. United Mexican States (II) (ICSID Case No. ARB(AF)/00/3)</t>
  </si>
  <si>
    <t>Waste Management II</t>
  </si>
  <si>
    <t>Benjamin Civiletti</t>
  </si>
  <si>
    <t>Thomas &amp; Partners; Shaw Pittman</t>
  </si>
  <si>
    <t>Baker &amp; Botts</t>
  </si>
  <si>
    <t>Marvin Roy Feldman Karpa v. United Mexican States (ICSID Case No. ARB(AF)/99/1)</t>
  </si>
  <si>
    <t>Marvin Feldman Karpa</t>
  </si>
  <si>
    <t>Wholesale and retail trade; repair of motor vehicles and motorcycles</t>
  </si>
  <si>
    <t>Wholesale trade, except of motor vehicles and motorcycles</t>
  </si>
  <si>
    <t>Jorge Covarrubias Bravo</t>
  </si>
  <si>
    <t>Konstantinos Kerameus</t>
  </si>
  <si>
    <t>Feldman Law Offices; Miller, Cassidy, Larroca &amp; Lewin</t>
  </si>
  <si>
    <t>Waste Management, Inc. v. United Mexican States (I) (ICSID Case No. ARB(AF)/98/2)</t>
  </si>
  <si>
    <t xml:space="preserve">Waste Management </t>
  </si>
  <si>
    <t>Keith Highet</t>
  </si>
  <si>
    <t>Robert Azinian, Kenneth Davitian, &amp; Ellen Baca v. The United Mexican States (ICSID Case No. ARB (AF)/97/2)</t>
  </si>
  <si>
    <t>Robert Azinian</t>
  </si>
  <si>
    <t>Kenneth Davitian; Ellen Baca</t>
  </si>
  <si>
    <t>David J. St. Louis</t>
  </si>
  <si>
    <t>Metalclad Corporation v. The United Mexican States (ICSID Case No. ARB(AF)/97/1)</t>
  </si>
  <si>
    <t>Metalclad</t>
  </si>
  <si>
    <t>Waste collection, treatment and disposal activities; materials recovery</t>
  </si>
  <si>
    <t>Clyde C. Pearce</t>
  </si>
  <si>
    <t>Nicaragua</t>
  </si>
  <si>
    <t>Riverside Coffee, LLC v. Republic of Nicaragua (ICSID Case No. ARB/21/16)</t>
  </si>
  <si>
    <t>Riverside Coffee, LLC</t>
  </si>
  <si>
    <t>Philippe Couvreur</t>
  </si>
  <si>
    <t>Lucy Greenwood</t>
  </si>
  <si>
    <t>The Lopez-Goyne Family Trust and others v. Republic of Nicaragua (ICSID Case No. ARB/17/44)</t>
  </si>
  <si>
    <t>The Lopez-Goyne Family Trust</t>
  </si>
  <si>
    <t>David Michael Goyne, Esther Valentina Goyne,and others</t>
  </si>
  <si>
    <t>Dechamps International Law; Tariq Baloch</t>
  </si>
  <si>
    <t>Shell Brands International AG and Shell Nicaragua S.A. v. Republic of Nicaragua (ICSID Case No. ARB/06/14)</t>
  </si>
  <si>
    <t>Shell</t>
  </si>
  <si>
    <t>Netherlands - Nicaragua BIT</t>
  </si>
  <si>
    <t>Manufacture of chemicals and chemical products</t>
  </si>
  <si>
    <t>Yoram Moussaieff v. Republic of Panama (ICSID Case No. ARB/22/26)</t>
  </si>
  <si>
    <t>Yoram Moussaieff</t>
  </si>
  <si>
    <t>Dechamps International Law</t>
  </si>
  <si>
    <t>Samson Wu v. Republic of Panama (ICSID Case No. ARB/22/5)</t>
  </si>
  <si>
    <t>Samson Wu</t>
  </si>
  <si>
    <t>BIT Panama - United States of America 2000</t>
  </si>
  <si>
    <t>Suspended</t>
  </si>
  <si>
    <t>Carlos Paitan Contreras</t>
  </si>
  <si>
    <t>Francisco Gonzalez de Cossio</t>
  </si>
  <si>
    <t>Ignacio Torterola</t>
  </si>
  <si>
    <t>Morgan &amp; Morgan</t>
  </si>
  <si>
    <t>IBT Group LLC, IBT LLC and Eurofinsa Concesiones e Inversiones S.L. v. Republic of Panama (ICSID Case No. ARB/21/34)</t>
  </si>
  <si>
    <t xml:space="preserve">IBT Group LLC, IBT LLC </t>
  </si>
  <si>
    <t>Eurofinsa Concesiones e Inversiones S.L.</t>
  </si>
  <si>
    <t>US; Spain</t>
  </si>
  <si>
    <t>BIT Panama - United States of America 2000, BIT Panama - Spain 1997-2007, US Panama Trade Promotion Agreement (TPA)</t>
  </si>
  <si>
    <t>Hughes Hubbard &amp; Reed</t>
  </si>
  <si>
    <t>IBT Group, LLC and IBT, LLC v. Republic of Panama (ICSID Case No. ARB/20/31)</t>
  </si>
  <si>
    <t xml:space="preserve">IBT Group, LLC; IBT, LLC </t>
  </si>
  <si>
    <t>2007 US Panama Trade Promotion Agreement (TPA)</t>
  </si>
  <si>
    <t xml:space="preserve"> January 2022 the parties executed an agreement which was notified to the arbitral tribunal on July 2022.</t>
  </si>
  <si>
    <t>Campos de Pesé, S.A. v. Republic of Panama (ICSID Case No. ARB/20/19)</t>
  </si>
  <si>
    <t>Campos de Pese S.A.</t>
  </si>
  <si>
    <t>BIT Panama - Italy 2009</t>
  </si>
  <si>
    <t>Webuild S.p.A. (formerly Salini Impregilo S.p.A.) v. Republic of Panama (ICSID Case No. ARB/20/10)</t>
  </si>
  <si>
    <t>Helene Ruiz Fabri</t>
  </si>
  <si>
    <t>Lucy Reed</t>
  </si>
  <si>
    <t>Enel Fortuna S.A. v. Republic of Panama (ICSID Case No. ARB/19/5)</t>
  </si>
  <si>
    <t>Enel Fortuna S.A.</t>
  </si>
  <si>
    <t>Sacyr S.A. v. Republic of Panama (ICSID Case No. UNCT/18/6)</t>
  </si>
  <si>
    <t>Sacyr S.A.</t>
  </si>
  <si>
    <t>BIT Panama - Spain 1997</t>
  </si>
  <si>
    <t>Leopoldo Castillo Bozo v. Republic of Panama (PCA Case No. 2019-40)</t>
  </si>
  <si>
    <t>Leopoldo Castillo Bozo</t>
  </si>
  <si>
    <t xml:space="preserve">Caribbean </t>
  </si>
  <si>
    <t>Dominican Republic - Panama BIT (2003)</t>
  </si>
  <si>
    <t>Rodrigo Barahona Israel</t>
  </si>
  <si>
    <t xml:space="preserve">Deva Villanua </t>
  </si>
  <si>
    <t>Fernando Berrocal Soto; Guillermo Gomez Herrera; Rafael Contreras Millan</t>
  </si>
  <si>
    <t>Jochem Bernard Buse v. Republic of Panama (ICSID Case No. ARB/17/12)</t>
  </si>
  <si>
    <t>Jochem Bernard Buse</t>
  </si>
  <si>
    <t>Netherlands - Panama BIT</t>
  </si>
  <si>
    <t xml:space="preserve">Marcos Peña Rodriguez </t>
  </si>
  <si>
    <t>Lindeborg Counsellors at Law; Ramos Chue &amp; Associates; Zannis Mavrogordato, Emilie Gonin</t>
  </si>
  <si>
    <t>Bridgestone Americas, Inc. and Bridgestone Licensing Services, Inc. v. Republic of Panama (ICSID Case No. ARB/16/34)</t>
  </si>
  <si>
    <t>Bridgestone</t>
  </si>
  <si>
    <t>Panama - US FTA</t>
  </si>
  <si>
    <t>Manufacture of rubber and plastics products</t>
  </si>
  <si>
    <t>Nicholas Phillips</t>
  </si>
  <si>
    <t>Akin Gump Strauss Hauer &amp; Feld</t>
  </si>
  <si>
    <t>Omega Engineering LLC and Oscar Rivera v. Republic of Panama (ICSID Case No. ARB/16/42)</t>
  </si>
  <si>
    <t>Omega Engineering</t>
  </si>
  <si>
    <t>Oscar Rivera</t>
  </si>
  <si>
    <t>BIT United States of America - Panama 1982 - 2007 US Panama Trade Promotion Agreement (TPA)</t>
  </si>
  <si>
    <t>Laurence Shore</t>
  </si>
  <si>
    <t>Jones Day; Shook Hardy &amp; Bacon</t>
  </si>
  <si>
    <t>Award not public.</t>
  </si>
  <si>
    <t>Dominion Minerals Corp. v. Republic of Panama (ICSID Case No. ARB/16/13)</t>
  </si>
  <si>
    <t>Dominion Minerals Corp.</t>
  </si>
  <si>
    <t>BIT United States of America - Panama 1982</t>
  </si>
  <si>
    <t>Winston &amp; Strawn</t>
  </si>
  <si>
    <t>Álvarez y Marín Corporación S.A., Estudios Tributarios AP S.A., Stichting Administratiekantoor Anbadi, Bartus van Noordenne and Cornelis Willem van Noordenne v. Republic of Panama (ICSID Case No. ARB/15/14)</t>
  </si>
  <si>
    <t xml:space="preserve">Álvarez y Marín Corporación </t>
  </si>
  <si>
    <t>Estudios Tributarios AP S.A.; Stichting Administratiekantoor Anbadi; Bartus van Noordenne; Cornelis Willem van Noordenne</t>
  </si>
  <si>
    <t>Costa Rica; Netherlands</t>
  </si>
  <si>
    <t xml:space="preserve">Netherlands - Panama BIT; Central America - Panama FTA </t>
  </si>
  <si>
    <t>Henri Alvarez</t>
  </si>
  <si>
    <t>IBT Group LLC., Constructor, Consulting and Engineering (Panamá), S.A., and International Business and Trade, LLC. v. Republic of Panama (ICSID Case No. ARB/14/33)</t>
  </si>
  <si>
    <t>IBT</t>
  </si>
  <si>
    <t>Manufacture of other non-metallic mineral products</t>
  </si>
  <si>
    <t xml:space="preserve">
Jesús Remón Peñalver</t>
  </si>
  <si>
    <t>Britton &amp; Iglesias; Quinn Emanuel Urquhart &amp; Sullivan</t>
  </si>
  <si>
    <t>Transglobal Green Energy, LLC and Transglobal Green Panama, S.A. v. Republic of Panama
(ICSID Case No. ARB/13/28)</t>
  </si>
  <si>
    <t>Transglobal</t>
  </si>
  <si>
    <t>Christoph Schreuer</t>
  </si>
  <si>
    <t>Transglobal Green Energy</t>
  </si>
  <si>
    <t>Tribunal decided that it lacked jurisdiction.</t>
  </si>
  <si>
    <t>Nations Energy v. Panama
Nations Energy, Inc. and others v. Republic of Panama
(ICSID Case No. ARB/06/19)</t>
  </si>
  <si>
    <t>Nations Energy</t>
  </si>
  <si>
    <t>José María Chillón Medina</t>
  </si>
  <si>
    <t>Carlton Fields; Katz &amp; López; Law Offices of George Muñoz</t>
  </si>
  <si>
    <t>Paraguay</t>
  </si>
  <si>
    <t>Bureau Veritas, Inspection, Valuation, Assesment and Control, BIVAC B.V. v. Republic of Paraguay (ICSID Case No. ARB/07/9)</t>
  </si>
  <si>
    <t>Bureau Veritas</t>
  </si>
  <si>
    <t xml:space="preserve">Netherlands - Paraguay BIT </t>
  </si>
  <si>
    <t>Rolf Knieper</t>
  </si>
  <si>
    <t>Venable LLP</t>
  </si>
  <si>
    <t>Freshfields Bruckhaus Deringer; Mersán Abogados</t>
  </si>
  <si>
    <t>SGS Société Générale de Surveillance S.A. v. Republic of Paraguay
(ICSID Case No. ARB/07/29)</t>
  </si>
  <si>
    <t>SGS</t>
  </si>
  <si>
    <t>Paraguay - Switzerland BIT</t>
  </si>
  <si>
    <t>Pablo García Mexía</t>
  </si>
  <si>
    <t>Donald Francis Donovan</t>
  </si>
  <si>
    <t xml:space="preserve"> Settled before decision on liability</t>
  </si>
  <si>
    <t>Eudoro Armando Olguín v. Republic of Paraguay (ICSID Case No. ARB/98/5)</t>
  </si>
  <si>
    <t>Eudoro Armando Olguín</t>
  </si>
  <si>
    <t xml:space="preserve">Paraguay - Peru BIT </t>
  </si>
  <si>
    <t>Eduardo Mayora Alvarado</t>
  </si>
  <si>
    <t>García Calderón-Ghersi-Cateriano</t>
  </si>
  <si>
    <t>Bank of Nova Scotia v. Republic of Peru (ICSID Case No. ARB/22/30)</t>
  </si>
  <si>
    <t>Bank of Nova Scotia</t>
  </si>
  <si>
    <t>FTA Canada - Peru 2009</t>
  </si>
  <si>
    <t>Finance</t>
  </si>
  <si>
    <t>Banking Sector</t>
  </si>
  <si>
    <t>Torys; Payet, Rey, Cauvi, Perez Abogados</t>
  </si>
  <si>
    <t>Enagás Internacional S.L.U. v. Republic of Peru (ICSID Case No. ARB/21/65)</t>
  </si>
  <si>
    <t>Enagás Internacional S.L.U.</t>
  </si>
  <si>
    <t>BIT Spain - Peru 1994</t>
  </si>
  <si>
    <t>Arnold &amp; Porter; Special Commission Representing the Republic of Peru</t>
  </si>
  <si>
    <t>Linklaters; CMS-GRAU</t>
  </si>
  <si>
    <t>VINCI Highways SAS and VINCI Concessions SAS v. Republic of Peru (ICSID Case No. ARB/21/60)</t>
  </si>
  <si>
    <t>VINCI Highways SAS</t>
  </si>
  <si>
    <t>VINCI Concessions SAS</t>
  </si>
  <si>
    <t>BIT France - Peru 1993</t>
  </si>
  <si>
    <t>Barton Legum</t>
  </si>
  <si>
    <t>John Crook</t>
  </si>
  <si>
    <t>King &amp; Spalding; Estudio Echecopar</t>
  </si>
  <si>
    <t>Metro de Lima Línea 2, S.A. v. Republic of Peru (ICSID Case No. ARB/21/57)</t>
  </si>
  <si>
    <t>Roberto Hernández-García</t>
  </si>
  <si>
    <t>Cuatrecasa; Echecopar</t>
  </si>
  <si>
    <t>Raul Linares Sanoja v. Peru</t>
  </si>
  <si>
    <t>Raul Francisco Javier Linares Sanoja</t>
  </si>
  <si>
    <t>Italy-Peru BIT</t>
  </si>
  <si>
    <t>WDA Legal</t>
  </si>
  <si>
    <t>According to AI Reporter in August publication, the procedure has been suspended before the constitution of the arbitral tribunal.</t>
  </si>
  <si>
    <t>Concesionaria Peruana de Vías- COVINCA, S.A. v. Republic of Peru (ICSID Case No. ARB/21/45)</t>
  </si>
  <si>
    <t>Concesionaria Peruana de Vías- COVINA, S.A.</t>
  </si>
  <si>
    <t>Colombia/Peru</t>
  </si>
  <si>
    <t xml:space="preserve">Enrique Barros Bourie </t>
  </si>
  <si>
    <t>Cuatrecasas, Goncalves Pereira; Roselló Abogados</t>
  </si>
  <si>
    <t>Metro de Lima Línea 2 S.A. v. Republic of Peru (ICSID Case No. ARB/21/41)</t>
  </si>
  <si>
    <t>Metro de Lima Línea 2 S.A.</t>
  </si>
  <si>
    <t>Felipe Ossa Guzman</t>
  </si>
  <si>
    <t>Sandra Gonzalez</t>
  </si>
  <si>
    <t>Cuatrecasas, Goncalves Pereira; Echecopar</t>
  </si>
  <si>
    <t>Kaloti Metals &amp; Logistics, LLC v. Republic of Peru (ICSID Case No. ARB/21/29)</t>
  </si>
  <si>
    <t>Kaloti Metals &amp; Logistics, LLC</t>
  </si>
  <si>
    <t>Precious Metals Trading</t>
  </si>
  <si>
    <t>APM Terminals Callao S.A. v. Republic of Peru (ICSID Case No. ARB/21/28)</t>
  </si>
  <si>
    <t xml:space="preserve">APM Terminals Callao S.A. </t>
  </si>
  <si>
    <t>Andres Jana</t>
  </si>
  <si>
    <t>Chaffetz Lindsey LLP and Miranda &amp; Amado</t>
  </si>
  <si>
    <t>Telefónica S.A. v. Republic of Peru (ICSID Case No. ARB/21/10)</t>
  </si>
  <si>
    <t xml:space="preserve">Phillipi Prietocarrizosa Ferrero DU; Uría Ménendez </t>
  </si>
  <si>
    <t>Quanta Services Netherlands B.V. v. Republic of Peru (ICSID Case No. ARB/21/1)</t>
  </si>
  <si>
    <t>Quanta Services Netherlands B.V.</t>
  </si>
  <si>
    <t>BIT Netherlands - Peru 1994</t>
  </si>
  <si>
    <t xml:space="preserve">
Jean Engelmayer Kalicki </t>
  </si>
  <si>
    <t>Foley Hoag; J&amp;A Garrigues Perú</t>
  </si>
  <si>
    <t>King &amp; Spalding; Miranda &amp; Amado</t>
  </si>
  <si>
    <t>Bacilio Amorrortu v. The Republic of Peru (PCA Case N. 2020-11)</t>
  </si>
  <si>
    <t>Bacilio Amorrortu</t>
  </si>
  <si>
    <t>Peru - US TPA (2006)</t>
  </si>
  <si>
    <t>Toby Landau</t>
  </si>
  <si>
    <t>Akerman</t>
  </si>
  <si>
    <t>Minimum Standard of Treatement</t>
  </si>
  <si>
    <t>Lupaka Gold Corp. v. Republic of Peru (ICSID Case No. ARB/20/46)</t>
  </si>
  <si>
    <t>Lupaka Gold Corp</t>
  </si>
  <si>
    <t>Jonathan Schiller</t>
  </si>
  <si>
    <t>Desarrollo Vial de los Andes S.A.C. v. Republic of Peru (ICSID Case No. ARB/20/18)</t>
  </si>
  <si>
    <t>Desarrollo Vial de los Andes S.A.C.</t>
  </si>
  <si>
    <t>Jose Maria Alonso Puig</t>
  </si>
  <si>
    <t>King &amp; Spalding; Rossello Abogados</t>
  </si>
  <si>
    <t>SMM Cerro Verde Netherlands B.V. v. Republic of Peru (ICSID Case No. ARB/20/14)</t>
  </si>
  <si>
    <t>SMM Cerro Verde Netherlands B.V.</t>
  </si>
  <si>
    <t>Sidley Austin; Stanimir A. Alexandrov; Estudio Navarro &amp; Pazos Abogados</t>
  </si>
  <si>
    <t>Debevoise &amp; Plimpton; Nagashima Ohno &amp; Tsunematsu; Rodrigo, Elias &amp; Medrano Abogados</t>
  </si>
  <si>
    <t>Freeport-McMoRan Inc. v. Republic of Peru (ICSID Case No. ARB/20/8)</t>
  </si>
  <si>
    <t>Freeport-McMoRan</t>
  </si>
  <si>
    <t>Debevoise &amp; Plimpton; Rodrigo, Elias &amp; Medrano Abogados</t>
  </si>
  <si>
    <t>Odebrecht Latinvest S.à.r.l. v. Republic of Peru (ICSID Case No. ARB/20/4)</t>
  </si>
  <si>
    <t>Odebrecht Latinvest S.à.r.l.</t>
  </si>
  <si>
    <t>BIT Peru - Belgium-Luxembourg 2005</t>
  </si>
  <si>
    <t>August Reinisch</t>
  </si>
  <si>
    <t>Christopher Greenwood</t>
  </si>
  <si>
    <t>Worth Capital Holdings 27 LLC v. Republic of Peru (ICSID Case No. ARB/20/51</t>
  </si>
  <si>
    <t>Worth Capital Holdings 27 LLC</t>
  </si>
  <si>
    <t xml:space="preserve">Rolf Knieper </t>
  </si>
  <si>
    <t xml:space="preserve">Debevoise &amp; Plimpton; Dewey Pegno &amp; Kramarsky; Wilmer Hale </t>
  </si>
  <si>
    <t>Panamericana Television S.A. et al v. Peru (PCA Case, no. 2019-16)</t>
  </si>
  <si>
    <t>Panamericana Televisión S.A</t>
  </si>
  <si>
    <t>Ernest Victor Schütz Freundt; Lorena Vivian Schütz Freundt; Katerine Verónica Schütz Dalmau</t>
  </si>
  <si>
    <t>Peru-Switzerland BIT</t>
  </si>
  <si>
    <t>Raquel Rodriguez</t>
  </si>
  <si>
    <t>Fernandez, Heraud &amp; Sanchez</t>
  </si>
  <si>
    <t>The Renco Group, Inc. v. Peru (PCA Case No. 2019-46)</t>
  </si>
  <si>
    <t>The Renco Group, Inc</t>
  </si>
  <si>
    <t>Peru - United States FTA (2006)</t>
  </si>
  <si>
    <t xml:space="preserve">Christopher Thomas </t>
  </si>
  <si>
    <t>Allen &amp; Overy LLP</t>
  </si>
  <si>
    <t>Latam Hydro LLC and CH Mamacocha S.R.L. v. Republic of Peru (ICSID Case No. ARB/19/28)</t>
  </si>
  <si>
    <t xml:space="preserve">Latam Hydro LLC </t>
  </si>
  <si>
    <t>CH Mamacocha S.R.L.</t>
  </si>
  <si>
    <t>Baker &amp; Hostetler</t>
  </si>
  <si>
    <t>IC Power Ltd and Kenon Holdings Ltd v. Republic of Peru (ICSID Case No. ARB/19/19)</t>
  </si>
  <si>
    <t>IC Power Ltd and Kenon Holdings Ltd</t>
  </si>
  <si>
    <t>FTA Peru-Singapore</t>
  </si>
  <si>
    <t>Sidley Austin; Stanimir A. Alexandrov</t>
  </si>
  <si>
    <t>Hydrika 1 S.A.C. and others v. Republic of Peru (ICSID Case No. ARB/18/48)</t>
  </si>
  <si>
    <t>Hydrika 1 S.A.C.</t>
  </si>
  <si>
    <t>Hydrika 2 S.A.C., Hydrika 3 S.A.C., Hydrika 4 S.A.C., Hydrika 5 S.A.C., Hydrika 6 S.A.C.</t>
  </si>
  <si>
    <t xml:space="preserve">data not available </t>
  </si>
  <si>
    <t>Autopista del Norte S.A.C. v. Republic of Peru (ICSID Case No. ARB/18/17)</t>
  </si>
  <si>
    <t>Autopista del Norte S.A.C.</t>
  </si>
  <si>
    <t>Antonio Crivellaro</t>
  </si>
  <si>
    <t>Sidley Austin; Estudio Navarro &amp; Pazos Abogados</t>
  </si>
  <si>
    <t>Dechert; Miranda &amp; Amado Abogados</t>
  </si>
  <si>
    <t>Corporación América S.A. and Sociedad Aeroportuaria Kuntur Wasi S.A. v. Republic of Peru (ICSID Case No. ARB/18/27)</t>
  </si>
  <si>
    <t>Corporación América</t>
  </si>
  <si>
    <t xml:space="preserve">Sociedad Aeroportuaria Kuntur Wasi S.A. </t>
  </si>
  <si>
    <t>Argentina - Peru BIT</t>
  </si>
  <si>
    <t>Enrique Barros Bourie</t>
  </si>
  <si>
    <t>King &amp; Spalding; Bullard Falla Ezcurra +</t>
  </si>
  <si>
    <t>Enagás S.A. and Enagás Internacional S.L.U. v. Republic of Peru (ICSID Case No. ARB/18/26)</t>
  </si>
  <si>
    <t xml:space="preserve">ENAGÁS S.A; ENAGÁS Internacional S.L.U. </t>
  </si>
  <si>
    <t xml:space="preserve">Peru - Spain BIT </t>
  </si>
  <si>
    <t>Metro de Lima Línea 2 S.A. v. Republic of Peru (ICSID Case No. ARB/17/3)</t>
  </si>
  <si>
    <t>David J.A. Cairns</t>
  </si>
  <si>
    <t>Cuatrecasas</t>
  </si>
  <si>
    <t>Lidercón, S.L. v. Republic of Peru (ICSID Case No. ARB/17/9)</t>
  </si>
  <si>
    <t>Lidercón</t>
  </si>
  <si>
    <t xml:space="preserve">Repair of motor vehicles and motorcycles </t>
  </si>
  <si>
    <t>APM Terminals Callao S.A. v. Republic of Peru (ICSID Case No. ARB/16/33)</t>
  </si>
  <si>
    <t>Pier concession agreement</t>
  </si>
  <si>
    <t>Gramercy Funds Management LLC, and Gramercy Peru Holdings LLC v. The Republic of Peru (ICSID Case No. UNCT/18/2)</t>
  </si>
  <si>
    <t>Gramercy Funds Management</t>
  </si>
  <si>
    <t>Gramercy Peru Holdings</t>
  </si>
  <si>
    <t>Peru-US FTA</t>
  </si>
  <si>
    <t>Bear Creek Mining Corporation v. Republic of Peru (ICSID Case No. ARB/14/21)</t>
  </si>
  <si>
    <t>Bear Creek Mining</t>
  </si>
  <si>
    <t>Canada-Peru FTA</t>
  </si>
  <si>
    <t>Sidley Austin; Estudio Navarro &amp; Pazos Abogados; Stanimir A. Alexandrov PLLC</t>
  </si>
  <si>
    <t>King &amp; Spalding; Miranda &amp; Amado Abogados</t>
  </si>
  <si>
    <t>Exeteco International Company S.L. v. Republic of Peru</t>
  </si>
  <si>
    <t>Exeteco</t>
  </si>
  <si>
    <t>Peru - Spain BIT</t>
  </si>
  <si>
    <t>Alejandro Leon Martinez</t>
  </si>
  <si>
    <t>Paolo del Aguila</t>
  </si>
  <si>
    <t>Pluspetrol Perú Corporation and others v. Perupetro S.A. (ICSID Case No. ARB/12/28)</t>
  </si>
  <si>
    <t>Pluspetrol Perú Corporation</t>
  </si>
  <si>
    <t>Hunt Oil Company of Peru L.L.C., Sucursal del Perú (Peruvian), Pluspetrol Lote 56 S.A. (Peruvian), Pluspetrol Perú Corporation S.A. (Peruvian), Repsol Exploración Perú, Sucursal del Perú (Peruvian), SK Innovation, Sucursal Peruana (Peruvian), Sonatrach Perú Corporation S.A.C. (Peruvian), Tecpetrol Bloque 56 S.A.C. (Peruvian)</t>
  </si>
  <si>
    <t>Contrato de Licencia</t>
  </si>
  <si>
    <t>Estudio Navarro, Ferrero &amp; Pazos; Sidley Austin</t>
  </si>
  <si>
    <t>Miranda &amp; Amado Abogados; Weil, Gotshal &amp; Manges</t>
  </si>
  <si>
    <t>Isolux Corsán Concesiones S.A. v. Republic of Peru, ICSID Case No. ARB/12/5 (ICSID Case No. ARB/12/5)</t>
  </si>
  <si>
    <t>Isolux</t>
  </si>
  <si>
    <t>White &amp; Case; Estudio Echecopar</t>
  </si>
  <si>
    <t>Shearman &amp; Sterling; Payet, Rey, Cauvi Abogados</t>
  </si>
  <si>
    <t>Caravelí Cotaruse Transmisora de Energía S.A.C. v. Republic of Peru (ICSID Case No. ARB/11/9)</t>
  </si>
  <si>
    <t>Caravelí Cotaruse Transmisora de Energía S.A.C.</t>
  </si>
  <si>
    <t>Concession contracts</t>
  </si>
  <si>
    <t>Estudio Echecopar; Ministerio de Economía y Finanzas; White &amp; Case</t>
  </si>
  <si>
    <t>Payet, Rey, Cauvi Abogados; Shearman &amp; Sterling</t>
  </si>
  <si>
    <t>Renée Rose Levy and Gremcitel S.A. v. Republic of Peru (ICSID Case No. ARB/11/17)</t>
  </si>
  <si>
    <t>Renée Rose Levy</t>
  </si>
  <si>
    <t xml:space="preserve">Gremcitel </t>
  </si>
  <si>
    <t>France - Peru BIT</t>
  </si>
  <si>
    <t>Fernando Olivares</t>
  </si>
  <si>
    <t>Settled or discontinued before decision on liability</t>
  </si>
  <si>
    <t>The Renco Group, Inc. v. Republic of Peru (ICSID Case No. UNCT/13/1)</t>
  </si>
  <si>
    <t>Renco Group</t>
  </si>
  <si>
    <t>Michael J. Moser</t>
  </si>
  <si>
    <t>DP World Callao S.R.L., P&amp;O Dover (Holding) Limited, and The Peninsular and Oriental Steam Navigation Company v. Republic of Peru (ICSID Case No. ARB/11/21)</t>
  </si>
  <si>
    <t>DP World Callao</t>
  </si>
  <si>
    <t>P&amp;O Dover (Holding) Limited; The Peninsular and Oriental Steam Navigation Company</t>
  </si>
  <si>
    <t xml:space="preserve">Peru - United Kingdom BIT </t>
  </si>
  <si>
    <t>Cleary Gottlieb Steen &amp; Hamilton</t>
  </si>
  <si>
    <t>All claims dismissed at the merits stage</t>
  </si>
  <si>
    <t>Convial Callao S.A. and CCI - Compañía de Concesiones de Infraestructura S.A. v. Republic of Peru (ICSID Case No. ARB/10/2)</t>
  </si>
  <si>
    <t>Convial Callao</t>
  </si>
  <si>
    <t>Rectification Decision (2013) increased the amount of the award</t>
  </si>
  <si>
    <t>Renée Rose Levy de Levi v. Republic of Peru (ICSID Case No. ARB/10/17)</t>
  </si>
  <si>
    <t>Joaquín Morales Godoy</t>
  </si>
  <si>
    <t>Sidley Austin; Estudio Navarro, Ferrero &amp; Pazos</t>
  </si>
  <si>
    <t>Estudio Paitán &amp; Abogados</t>
  </si>
  <si>
    <t>Brigitte Stern sole arbitrator. Data not available on claims.</t>
  </si>
  <si>
    <t>Tza Yap Shum v. Republic of Peru (ICSID Case No. ARB/07/6)</t>
  </si>
  <si>
    <t xml:space="preserve">Tza Yap Shum </t>
  </si>
  <si>
    <t xml:space="preserve">China - Peru BIT </t>
  </si>
  <si>
    <t>Hernando Otero</t>
  </si>
  <si>
    <t>Aguaytia Energy, LLC v. Republic of Peru (ICSID Case No. ARB/06/13)</t>
  </si>
  <si>
    <t>Aguaytia Energy, LLC</t>
  </si>
  <si>
    <t>Conite Agreement</t>
  </si>
  <si>
    <t>J. William Rowley</t>
  </si>
  <si>
    <t>Robert Briner</t>
  </si>
  <si>
    <t>Estudio Echecopar; White &amp; Case</t>
  </si>
  <si>
    <t>Claims dismissed on merits</t>
  </si>
  <si>
    <t>Duke Energy International Peru Investments No. 1 Ltd. v. Republic of Peru (ICSID Case No. ARB/03/28)</t>
  </si>
  <si>
    <t>Duke Energy International Peru Investments No. 1 Ltd.</t>
  </si>
  <si>
    <t>Legal Stabilization Agreement</t>
  </si>
  <si>
    <t>Sidley Austin; Stantistevan de Noriega &amp; Asociados;
Stephen M. Schwebel</t>
  </si>
  <si>
    <t>Crowell &amp; Moring; Fullbright &amp; Jaworski; Miranda &amp; Amado Abogados</t>
  </si>
  <si>
    <t>Dismissed for jurisdiction as dual nationals cannot bring claim against their own state under the BIT</t>
  </si>
  <si>
    <t>Industria Nacional de Alimentos, S.A. and Indalsa Perú, S.A. (formerly Empresas Lucchetti, S.A. and Lucchetti Perú, S.A.) v. Republic of Peru (ICSID Case No. ARB/03/4)</t>
  </si>
  <si>
    <t>Industria Nacional de Alimentos</t>
  </si>
  <si>
    <t>Indalsa Perú</t>
  </si>
  <si>
    <t>Chile - Peru BIT</t>
  </si>
  <si>
    <t>Herbert Smith; Edmundo Eluchans y Cia</t>
  </si>
  <si>
    <t>Compagnie Minière Internationale Or S.A. v. Republic of Peru (ICSID Case No. ARB/98/6)</t>
  </si>
  <si>
    <t xml:space="preserve">Compagnie Minière </t>
  </si>
  <si>
    <t xml:space="preserve">France - Peru BIT </t>
  </si>
  <si>
    <t>Ian Brownlie</t>
  </si>
  <si>
    <t>Baker and Hostetler</t>
  </si>
  <si>
    <t>Data not available on claims (however, see doc to ensure. Spanish). Jurisdiction declined. Verified.</t>
  </si>
  <si>
    <t>Trinidad &amp; Tobago</t>
  </si>
  <si>
    <t>F-W Oil Interests, Inc. v. Republic of Trinidad &amp; Tobago (ICSID Case No. ARB/01/14)</t>
  </si>
  <si>
    <t>F-W Oil Interests, Inc.</t>
  </si>
  <si>
    <t>Trinidad and Tobago - United States of America BIT (1994)</t>
  </si>
  <si>
    <t>Michael Mustill</t>
  </si>
  <si>
    <t>Carol Bristol; Charles Russell Solicitors; 
James Dingemans</t>
  </si>
  <si>
    <t>iCSID</t>
  </si>
  <si>
    <t>Uruguay</t>
  </si>
  <si>
    <t>Latin American Regional Aviation Holding S. de R.L. v. Oriental Republic of Uruguay (ICSID Case No. ARB/19/16)</t>
  </si>
  <si>
    <t>Latin American Regional Aviation Holding S. de R.L.</t>
  </si>
  <si>
    <t>BIT Panama - Uruguay 1998</t>
  </si>
  <si>
    <t>Freshfields Bruckhaus Deringer; FERRERE; Dechamps International Law</t>
  </si>
  <si>
    <t>Prenay Agarwal, Vinita Agarwal and Ritika Mehta v. Orientala Republic of Uruguay (PCA Case No. 2018-04)</t>
  </si>
  <si>
    <t>Prenay Agarwal</t>
  </si>
  <si>
    <t>Vinita Agarwal; Ritika Mehta</t>
  </si>
  <si>
    <t>United Kingdom - Uruguay BIT</t>
  </si>
  <si>
    <t>Pierre Mayer</t>
  </si>
  <si>
    <t>O. Thomas Johnson</t>
  </si>
  <si>
    <t>Italba Corporation v. Oriental Republic of Uruguay (ICSID Case No. ARB/16/9)</t>
  </si>
  <si>
    <t>Italba</t>
  </si>
  <si>
    <t>United States of America - Uruguay BIT</t>
  </si>
  <si>
    <t>Alston &amp; Bird; Hughes Hubbard &amp; Reed</t>
  </si>
  <si>
    <t>An annulment proceeding was started in 2019, but was discontinued in 2020 pursuant administrative and financial regulations. On June 2022, in Uruguay seeked the enforcement of the arbitral award; the investor opposed the motion arguing there were factual disputes that precluded the judgment. Also, the ivnestor challenged the authenticity of the award submitted with the enforcement petition and whether Uruguay was or not entitled to prejudgement interest. The US Dis. Court. Southern District of Florida granted Uruguay's motion for judgment on the pleadings partially.</t>
  </si>
  <si>
    <t>Philip Morris Brand Sàrl (Switzerland), Philip Morris Products S.A. (Switzerland) and Abal Hermanos S.A. (Uruguay) v. Oriental Republic of Uruguay (ICSID Case No. ARB/10/7)</t>
  </si>
  <si>
    <t>Phillip Morris</t>
  </si>
  <si>
    <t>Abal Hermanos</t>
  </si>
  <si>
    <t xml:space="preserve">Switzerland - Uruguay BIT </t>
  </si>
  <si>
    <t>Sidley Austin; Lalive; Shook, Hardy &amp; Bacon</t>
  </si>
  <si>
    <t>Contract case. Eduardo Sancho sole arbitrator.</t>
  </si>
  <si>
    <t>Stéphane Benhamou v. Oriental Republic of Uruguay</t>
  </si>
  <si>
    <t xml:space="preserve">Stéphane Benhamou </t>
  </si>
  <si>
    <t xml:space="preserve">France - Uruguay BIT </t>
  </si>
  <si>
    <t>Jorge Talice</t>
  </si>
  <si>
    <t>François Lasry</t>
  </si>
  <si>
    <t>Tomás Brause Berreta</t>
  </si>
  <si>
    <t>Fabio Soldati; Carios Curbelo</t>
  </si>
  <si>
    <t>SGO Corporation Limited v. Bolivarian Republic of Venezuela (ICSID Case No. ARB(AF)/22/2)</t>
  </si>
  <si>
    <t>SGO Corporation Limited</t>
  </si>
  <si>
    <t>BIT Bolivarian Republic of Venezuela - United Kingdom of Great Britain and Northern Ireland 1995</t>
  </si>
  <si>
    <t>Election technology enterprise</t>
  </si>
  <si>
    <t>John Henry Rooney</t>
  </si>
  <si>
    <t>FD &amp; Asociados; Busch Mills &amp; Slomka; Procuraduría General de la República</t>
  </si>
  <si>
    <t>Fábrica de Vidrio Los Andes, C.A. and Owens-Illinois de Venezuela, C.A. v. Bolivarian Republic of Venezuela (ICSID Case No. ARB(AF)/22/3)</t>
  </si>
  <si>
    <t>Glass production</t>
  </si>
  <si>
    <t>Nacama N.V., Nacato N.V., Pimento N.V., Racana N.V. v. Bolivarian Republic of Venezuela (ICSID Case No. ARB(AF)22/6</t>
  </si>
  <si>
    <t>Nacato N.V.</t>
  </si>
  <si>
    <t xml:space="preserve">Nacama N.V., Pimento N.V., Racana N.V. </t>
  </si>
  <si>
    <t>Netherlands - Bolilvarian Republic of Venezuela BIT</t>
  </si>
  <si>
    <t>Insurance</t>
  </si>
  <si>
    <t>Steptoe &amp; Johnson</t>
  </si>
  <si>
    <t>Lufthansa v. Bolivarian Republic of Venezuela(PCA Case No. 2022-03)</t>
  </si>
  <si>
    <t>Deutsche Lufthansa A.G.</t>
  </si>
  <si>
    <t>Germany - Bolivarian Republic of Venezuela BIT</t>
  </si>
  <si>
    <t>Freshfields Bruckhaus Deringer; Dechamps International Law; D'Empaire Reyna Abogados</t>
  </si>
  <si>
    <t>Liberty Seguros, Compañía de Seguros y Reaseguros S.A. (Spain) v. Bolivarian Republic of Venezuela (PCA Case No. 2021-35)</t>
  </si>
  <si>
    <t>No new information for this case.</t>
  </si>
  <si>
    <t>Raimundo Santamarta Davis v. Bolivarian Republic of Venezuela</t>
  </si>
  <si>
    <t>Raimundo Santamarta</t>
  </si>
  <si>
    <t>Pharmaceutical</t>
  </si>
  <si>
    <t>B. Cremades y Asociados; WDA Legal</t>
  </si>
  <si>
    <t>Liberty Seguros, Compañia de Seguros Y Reaseguros and Liberty UK and Europe Holdings Limited (UK) v. Bolivarian Republic of Venezuela (ICSID Case No. ARB(AF)/20/3)</t>
  </si>
  <si>
    <t>Liberty Seguros, Compañia de Seguros Y Reaseguros</t>
  </si>
  <si>
    <t>Liberty UK and Europe Holdings Limited</t>
  </si>
  <si>
    <t>Spain; UK</t>
  </si>
  <si>
    <t>BIT Spain - Bolivarian Republic of Venezuela 1995; BIT Bolivarian Republic of Venezuela - United Kingdom of Great Britain and Northern Ireland 1995</t>
  </si>
  <si>
    <t>De Jesús &amp; De Jesús S.A; Alfredo De Jesús O. - Transnational Arbitration &amp; Litigation</t>
  </si>
  <si>
    <t>Gibson, Dunn &amp; Crutcher</t>
  </si>
  <si>
    <t>Diamante Trading Investments Ltd. and others v. Bolivarian Republic of Venezuela (PCA Case No. 2019-49)</t>
  </si>
  <si>
    <t>Diamante Trading Investments</t>
  </si>
  <si>
    <t>Spain; Barbados</t>
  </si>
  <si>
    <t>Barbados - Bolivarian Republic of Venezuela BIT; Spain - Bolivarian Republic of Venezuela BIT</t>
  </si>
  <si>
    <t>Gustavo Maeso Lando v. Bolivarian Republic of Venezuela (ICSID Case No. ARB(AF)/19/2)</t>
  </si>
  <si>
    <t>Gustavo Maeso Lando</t>
  </si>
  <si>
    <t>BIT Uruguay - Bolivarian Republic of Venezuela</t>
  </si>
  <si>
    <t>Tobacco industry</t>
  </si>
  <si>
    <t>Makhdoom Ali Khan</t>
  </si>
  <si>
    <t>Alston &amp; Bird</t>
  </si>
  <si>
    <t>The Williams Companies International Holdings B.V., WilPro Energy Services (El Furrial) Limited and WilPro Energy Services (Pigap II) Limited v. Bolivarian Republic of Venezuela (II) (ICSID Case No. ARB(AF)/19/3)</t>
  </si>
  <si>
    <t xml:space="preserve">The Williams Companies International Holdings B.V. </t>
  </si>
  <si>
    <t>WilPro Energy Services</t>
  </si>
  <si>
    <t>BIT Netherlands - Venezuela</t>
  </si>
  <si>
    <t>Alvaro Galindo</t>
  </si>
  <si>
    <t>Hi-Taek Shin</t>
  </si>
  <si>
    <t>Fernando Fraiz Trapote v. Bolivarian Republic of Venezuela (PCA Case No. 2019-11)</t>
  </si>
  <si>
    <t>Fernando Fraiz Trapote</t>
  </si>
  <si>
    <t>Nigel Blackaby, Noiana Marigo, Lluis Paradell</t>
  </si>
  <si>
    <t>Dechamps International Law; D'Empaire; Freshfields Bruckhaus Deringer</t>
  </si>
  <si>
    <t>UNICTRAL</t>
  </si>
  <si>
    <t>January 31, 2022, the Tribunal determined it lacked of jurisdiction to know about the case. https://globalarbitrationreview.com/venezuela-defeats-dual-nationals-billion-dollar-claim</t>
  </si>
  <si>
    <t>Enrique Heemsen and Jorge Heemsen v. Bolivarian Republic of Venezuela (PCA Case No. 2017-18)</t>
  </si>
  <si>
    <t>Enrique Heemsen</t>
  </si>
  <si>
    <t>Jorse Heemsen</t>
  </si>
  <si>
    <t>Tribunal declined jurisdiction based on ratione voluntatis</t>
  </si>
  <si>
    <t>Dick Fernando Abanto Ishivata v. Bolivarian Republic of Venezuela
(ICSID Case No. ARB(AF)/18/6)</t>
  </si>
  <si>
    <t>Dick Fernando Abanto Ishivata</t>
  </si>
  <si>
    <t>Peru - Bolivarian Republic of Venezuela BIT</t>
  </si>
  <si>
    <t>Dechamps International Law; Freshfields Bruckhaus Deringer; D’Empaire Reyna Abogados</t>
  </si>
  <si>
    <t>Kimberly-Clark BVBA, Kimberly-Clark Dutch Holdings, B.V., Kimberly-Clark S.L.U. v. Bolivarian Republic of Venezuela (ICSID Case No. ARB(AF)/18/3)</t>
  </si>
  <si>
    <t>Kimberly-Clark</t>
  </si>
  <si>
    <t>Belgium, Netherlands, Spain</t>
  </si>
  <si>
    <t xml:space="preserve">BLEU (Belgium-Luxembourg Economic Union) - Bolivarian Republic of Venezuela BIT; Spain - Bolivarian Republic of Venezuela BIT; Netherlands - Bolivarian Republic of Venezuela BIT </t>
  </si>
  <si>
    <t>Manufacture of paper and paper products</t>
  </si>
  <si>
    <t>Alfredo De Jesús O.</t>
  </si>
  <si>
    <r>
      <rPr>
        <sz val="12"/>
        <rFont val="Calibri"/>
        <family val="2"/>
      </rPr>
      <t xml:space="preserve">November 5, 2021 the arbitral tribunal rendered award indicating that it lacked of jurisdiction. </t>
    </r>
    <r>
      <rPr>
        <u/>
        <sz val="12"/>
        <color rgb="FF1155CC"/>
        <rFont val="Calibri"/>
        <family val="2"/>
      </rPr>
      <t>http://icsidfiles.worldbank.org/icsid/ICSIDBLOBS/OnlineAwards/C7147/DS16929_Sp.pdf</t>
    </r>
  </si>
  <si>
    <t>Smurfit Holding B.V. v. Bolivarian Republic of Venezuela (ICSID Case No. ARB/18/49)</t>
  </si>
  <si>
    <t>Smurfit Holding</t>
  </si>
  <si>
    <t>Netherlands - Bolivarian Republic of Venezuela BIT</t>
  </si>
  <si>
    <t>Howard Mann</t>
  </si>
  <si>
    <t>Elliot Polebaum</t>
  </si>
  <si>
    <t>Freshfields Bruckhaus Deringer; D’Empaire Reyna Abogados</t>
  </si>
  <si>
    <t>Air Canada v. Bolivarian Republic of Venezuela (ICSID Case No. ARB(AF)/17/1)</t>
  </si>
  <si>
    <t>Air Canada</t>
  </si>
  <si>
    <t xml:space="preserve">Deva Villanua Gomez </t>
  </si>
  <si>
    <t xml:space="preserve">Kenneth Fleuriet; Reginald Smith </t>
  </si>
  <si>
    <t>x</t>
  </si>
  <si>
    <t>Venoklim Holding B.V. v. Bolivarian Republic of Venezuela (ICSID Case No. ARB(AF)/17/4)</t>
  </si>
  <si>
    <t xml:space="preserve">Venoklim Holding B.V. </t>
  </si>
  <si>
    <t>Juan Padro Cárdenas Mejía</t>
  </si>
  <si>
    <t>Eduardo Damião Goncalves</t>
  </si>
  <si>
    <t>De Jesús &amp; De Jesús</t>
  </si>
  <si>
    <t>Jiménez &amp; Liévano Abogados</t>
  </si>
  <si>
    <t>Agroinsumos Ibero-Americanos, S.L., Inica Latinoamericana, S.L., Proyefa Internacional, S.L., Verica Atlántica, S.L. v. Bolivarian Republic of Venezuela (ICSID Case No. ARB/16/23)</t>
  </si>
  <si>
    <t>Agroinsumos Ibero-Americanos</t>
  </si>
  <si>
    <t>Inica Latinoamericana; Proyefa Internacional;  Verica Atlántica</t>
  </si>
  <si>
    <t xml:space="preserve">Freshfields Bruckhaus Deringer; Baker  McKenzie; Altum Abogados </t>
  </si>
  <si>
    <t>Luis García Armas v. Bolivarian Republic of Venezuela (ICSID Case No. ARB(AF)/16/1)</t>
  </si>
  <si>
    <t xml:space="preserve">Luis García Armas </t>
  </si>
  <si>
    <t>Saint Patrick Properties Corporation v. Bolivarian Republic of Venezuela (ICSID Case No. ARB/16/40)</t>
  </si>
  <si>
    <t>Saint Patrick Properties Corporation</t>
  </si>
  <si>
    <t>Doug Jones</t>
  </si>
  <si>
    <t>December 3, 2021: The Tribunal issues an order taking note of the discontinuance of the proceeding pursuant to ICSID Administrative and Financial Regulation 14(3)(d).</t>
  </si>
  <si>
    <t>Clorox Spain S.L. v. Bolivarian Republic of Venezuela (PCA Case No. 2015-30)</t>
  </si>
  <si>
    <t>Clorox</t>
  </si>
  <si>
    <t>GST; García &amp; Morris Abogados</t>
  </si>
  <si>
    <t>Domingo García Armas, Manuel García Armas, Pedro García Armas and others v. Bolivarian Republic of Venezuela (PCA Case No. 2016-08)</t>
  </si>
  <si>
    <t>Domingo García Armas</t>
  </si>
  <si>
    <t xml:space="preserve">Manuel García Armas; Pedro García Armas; others </t>
  </si>
  <si>
    <t xml:space="preserve">Spain - Venezuela, Bolivarian Republic of BIT </t>
  </si>
  <si>
    <t>Anglo American PLC v. Bolivarian Republic of Venezuela (ICSID Case No. ARB(AF)/14/1)</t>
  </si>
  <si>
    <t>Anglo American</t>
  </si>
  <si>
    <t>United Kingdom - Bolivarian Republic of Venezuela BIT</t>
  </si>
  <si>
    <t>Baker &amp; McKenzie; Freshfields Bruckhaus Deringer</t>
  </si>
  <si>
    <t>Highbury International AVV, Compañía Minera de Bajo Caroní AVV, and Ramstein Trading Inc. v. Bolivarian Republic of Venezuela (ICSID Case No. ARB/14/10)</t>
  </si>
  <si>
    <t>Highbury International</t>
  </si>
  <si>
    <t>Compañía Minera de Bajo Caroní; Ramstein Trading</t>
  </si>
  <si>
    <t>Netherlands; Panama</t>
  </si>
  <si>
    <t>González de Cossío Abogados; Homer Bonner Jacobs; Mezgravis</t>
  </si>
  <si>
    <t>Venezuela US, S.R.L. v. Bolivarian Republic of Venezuela (PCA Case No. 2013-34)</t>
  </si>
  <si>
    <t>Venezuela US</t>
  </si>
  <si>
    <t>Partial award on jurisdicton and liability was issued in February 2021. Final award on costs was issued in November 2022.</t>
  </si>
  <si>
    <t>Serafín García Armas and Karina García Gruber v. The Bolivarian Republic of Venezuela (PCA Case No. 2013-3)</t>
  </si>
  <si>
    <t>Serafín García Armas</t>
  </si>
  <si>
    <t>Karina García Gruber</t>
  </si>
  <si>
    <t>Eduardo Grebler</t>
  </si>
  <si>
    <t>Valores Mundiales, S.L. and Consorcio Andino S.L. v. Bolivarian Republic of Venezuela (ICSID Case No. ARB/13/11)</t>
  </si>
  <si>
    <t>Valores Mundiales</t>
  </si>
  <si>
    <t>Consorcio Andino</t>
  </si>
  <si>
    <t>Blue Bank International &amp; Trust (Barbados) Ltd. v. Bolivarian Republic of Venezuela (ICSID Case No. ARB/12/20)</t>
  </si>
  <si>
    <t>Blue Bank International</t>
  </si>
  <si>
    <t>Travel agency, tour operator, reservation service and related activities</t>
  </si>
  <si>
    <t>George Bermann</t>
  </si>
  <si>
    <t>Fábrica de Vidrios Los Andes, C.A. and Owens-Illinois de Venezuela, C.A. v. Bolivarian Republic of Venezuela (ICSID Case No. ARB/12/21)</t>
  </si>
  <si>
    <t xml:space="preserve">Fabrica de Vidrios </t>
  </si>
  <si>
    <t>Owens-Illinois de Venezuela</t>
  </si>
  <si>
    <t xml:space="preserve">Netherlands - Venezuela, Bolivarian Republic of BIT </t>
  </si>
  <si>
    <t>Volterra Fietta; Escritorio Muci-Abraham &amp; Asociados</t>
  </si>
  <si>
    <t>Data not available on the annulment decision</t>
  </si>
  <si>
    <t>Saint-Gobain Performance Plastics Europe v. Bolivarian Republic of Venezuela (ICSID Case No. ARB/12/13)</t>
  </si>
  <si>
    <t>Saint-Gobain</t>
  </si>
  <si>
    <t xml:space="preserve">France - Venezuela, Bolivarian Republic of BIT </t>
  </si>
  <si>
    <t>Freshfields Bruckhaus Deringer; Hughes Hubbard &amp; Reed</t>
  </si>
  <si>
    <t>Tenaris and Talta v. Venezuela (II)
Tenaris S.A. and Talta - Trading e Marketing Sociedade Unipessoal Lda. v. Bolivarian Republic of Venezuela (II) (ICSID Case No. ARB/12/23)</t>
  </si>
  <si>
    <t>Tenaris</t>
  </si>
  <si>
    <t>Talta</t>
  </si>
  <si>
    <t>Luxembourg; Portugal</t>
  </si>
  <si>
    <t xml:space="preserve">Portugal - Venezuela, Bolivarian Republic of BIT 
BLEU (Belgium-Luxembourg Economic Union) - Venezuela, Bolivarian Republic of BIT </t>
  </si>
  <si>
    <t>Manufacture of basic metals</t>
  </si>
  <si>
    <t>No offer</t>
  </si>
  <si>
    <t>Ternium S.A. and Consorcio Siderurgia Amazonia S.L. v. Bolivarian Republic of Venezuela
(ICSID Case No. ARB/12/19)</t>
  </si>
  <si>
    <t>Ternium</t>
  </si>
  <si>
    <t>Spain; Luxembourg</t>
  </si>
  <si>
    <t xml:space="preserve">BLEU (Belgium-Luxembourg Economic Union) - Venezuela, Bolivarian Republic of BIT ;
Spain - Venezuela, Bolivarian Republic of BIT </t>
  </si>
  <si>
    <t>Procuraduría General de la República</t>
  </si>
  <si>
    <t>Transban Investments Corp. v. Bolivarian Republic of Venezuela (ICSID Case No. ARB/12/24)</t>
  </si>
  <si>
    <t>Transban</t>
  </si>
  <si>
    <t xml:space="preserve">Barbados - Venezuela, Bolivarian Republic of BIT </t>
  </si>
  <si>
    <t>DLA Piper</t>
  </si>
  <si>
    <t>Several interim awards. See documents</t>
  </si>
  <si>
    <t>Valle Verde Sociedad Financiera S.L. v. Bolivarian Republic of Venezuela (ICSID Case No. ARB/12/18)</t>
  </si>
  <si>
    <t>Valle Verde</t>
  </si>
  <si>
    <t>DIscontinued</t>
  </si>
  <si>
    <t>Mezgravis</t>
  </si>
  <si>
    <t>Crystallex International Corporation v. Bolivarian Republic of Venezuela
(ICSID Case No. ARB(AF)/11/2)</t>
  </si>
  <si>
    <t>Crystallex</t>
  </si>
  <si>
    <t>Canada - Venezuela, Bolivarian Republic of BIT</t>
  </si>
  <si>
    <t>John Gotanda</t>
  </si>
  <si>
    <t>Laurent Lévy</t>
  </si>
  <si>
    <t>Freshfields Bruckhaus Deringer; Hughes Hubbard &amp; Reed; Travieso Evans Arria Rengel &amp; Paz; Wallis &amp; Guerrero</t>
  </si>
  <si>
    <t>Rusoro Mining Ltd. v. Bolivarian Republic of Venezuela
(ICSID Case No. ARB(AF)/12/5)</t>
  </si>
  <si>
    <t>Rusoro Mining</t>
  </si>
  <si>
    <t>Freshfields Bruckhaus Deringer; Figueiras &amp; Fishbach; Mezgravis &amp; Asociados</t>
  </si>
  <si>
    <t>Award not yet published OR not available</t>
  </si>
  <si>
    <t>Gambrinus, Corp. v. Bolivarian Republic of Venezuela (ICSID Case No. ARB/11/31)</t>
  </si>
  <si>
    <t>Gambrinus</t>
  </si>
  <si>
    <t>Award upheld. All claims dismissed at the merits stage</t>
  </si>
  <si>
    <t>Highbury International AVV and Ramstein Trading Inc. v. Bolivarian Republic of Venezuela (ICSID Case No. ARB/11/1)</t>
  </si>
  <si>
    <t>Netherlands - Venezuela, Bolivarian Republic of BIT</t>
  </si>
  <si>
    <t>Settlement agreed by the parties and settlement recorded at their request in the form of an award (pursuant to ICSID Arbitration Rule 43(2)). *Arbitrators appointed by both parties, not one each by State and Claimant</t>
  </si>
  <si>
    <t>Koch Minerals Sàrl and Koch Nitrogen International Sàrl v. Bolivarian Republic of Venezuela (ICSID Case No. ARB/11/19)</t>
  </si>
  <si>
    <t>Koch Minerals</t>
  </si>
  <si>
    <t>Koch Nitrogen</t>
  </si>
  <si>
    <t>Switzerland - Venezuela, Bolivarian Republic of BIT</t>
  </si>
  <si>
    <t>Shearman &amp; Sterling; De Jesús &amp; De Jesús; GST; Jose Pertierra</t>
  </si>
  <si>
    <t>Chadbourne &amp; Parke;  Volterra Fietta; Cooley</t>
  </si>
  <si>
    <t>Award upheld .</t>
  </si>
  <si>
    <t>Longreef Investments A.V.V. v. Bolivarian Republic of Venezuela (ICSID Case No. ARB/11/5)</t>
  </si>
  <si>
    <t>Longreef Investments</t>
  </si>
  <si>
    <t>David A.O. Edward</t>
  </si>
  <si>
    <t>No information available on the decision held by the ad-hoc committee on annulment proceeding.</t>
  </si>
  <si>
    <t>Nova Scotia Power Incorporated v. Bolivarian Republic of Venezuela (II) (ICSID Case No. ARB(AF)/11/1)</t>
  </si>
  <si>
    <t>Nova Scotia Power</t>
  </si>
  <si>
    <t>Torys LLP</t>
  </si>
  <si>
    <t xml:space="preserve">Case settled after the tribunal started hearing submissions about provisional measures. No amount claimed because the claimant never filed their first submission and it is not in the request for arbitration. </t>
  </si>
  <si>
    <t>OI European Group B.V. v. Bolivarian Republic of Venezuela (ICSID Case No. ARB/11/25)</t>
  </si>
  <si>
    <t>OI European Group</t>
  </si>
  <si>
    <t>Escritorio Muci-Abraham &amp; Asociados; Lucas Bastin; Volterra Fietta</t>
  </si>
  <si>
    <t>Hortensia Margarita Shortt v. Bolivarian Republic of Venezuela
(ICSID Case No. ARB/11/30)</t>
  </si>
  <si>
    <t>Hortensia Margarita Shortt</t>
  </si>
  <si>
    <t>United Kingdom - Venezuela, Bolivarian Republic of BIT</t>
  </si>
  <si>
    <t>Water transport</t>
  </si>
  <si>
    <t>Ignacio de León and Javier Manstretta</t>
  </si>
  <si>
    <t>Tenaris and Talta v. Venezuela (I)
Tenaris S.A. and Talta - Trading e Marketing Sociedade Unipessoal Lda v. Bolivarian Republic of Venezuela (I) (ICSID Case No. ARB/11/26)</t>
  </si>
  <si>
    <t>Portugal; Luxembourg</t>
  </si>
  <si>
    <t>The Williams Companies, International Holdings B.V., WilPro Energy Services (El Furrial) Limited and WilPro Energy Services (Pigap II) Limited v. Bolivarian Republic of Venezuela (ICSID Case No. ARB/11/10)</t>
  </si>
  <si>
    <t>The Williams Companies</t>
  </si>
  <si>
    <t xml:space="preserve">WilPro Energy Services </t>
  </si>
  <si>
    <t>Weil, Gotshal &amp; Manges</t>
  </si>
  <si>
    <t>Flughafen Zürich A.G. and Gestión e Ingenería IDC S.A. v. Bolivarian Republic of Venezuela (ICSID Case No. ARB/10/19)</t>
  </si>
  <si>
    <t>Flughafen Zürich</t>
  </si>
  <si>
    <t xml:space="preserve">Gestión e Ingenería </t>
  </si>
  <si>
    <t>Switzerland; Chile</t>
  </si>
  <si>
    <t xml:space="preserve">Switzerland - Venezuela, Bolivarian Republic of BIT;
Chile - Venezuela, Bolivarian Republic of BIT </t>
  </si>
  <si>
    <t>Bofill Mir &amp; Álvarez Jana Abogados</t>
  </si>
  <si>
    <t>Contract case. Award not public. Arbitrators chosed by the parties by mutual agreement.</t>
  </si>
  <si>
    <t>Tidewater Investment SRL and Tidewater Caribe, C.A. v. Bolivarian Republic of Venezuela (ICSID Case No. ARB/10/5)</t>
  </si>
  <si>
    <t xml:space="preserve">Tidewater </t>
  </si>
  <si>
    <t>Contract case. Enrique Gómez-Pinzón sole arbitrator.</t>
  </si>
  <si>
    <t>Universal Compression International Holdings, S.L.U. v. Bolivarian Republic of Venezuela
(ICSID Case No. ARB/10/9)</t>
  </si>
  <si>
    <t>Universal Compression</t>
  </si>
  <si>
    <t>BrIgitte Stern</t>
  </si>
  <si>
    <t>Norton Rose; King &amp; Spalding</t>
  </si>
  <si>
    <t>Holcim Limited, Holderfin B.V. and Caricement B.V. v. Bolivarian Republic of Venezuela (ICSID Case No. ARB/09/3)</t>
  </si>
  <si>
    <t>Holcim</t>
  </si>
  <si>
    <t>Caricement</t>
  </si>
  <si>
    <t>Netherlands; Switzerland</t>
  </si>
  <si>
    <t xml:space="preserve">Switzerland - Venezuela, Bolivarian Republic of BIT; 
Netherlands - Venezuela, Bolivarian Republic of BIT </t>
  </si>
  <si>
    <t>Gold Reserve Inc. v. Bolivarian Republic of Venezuela (ICSID Case No. ARB(AF)/09/1)</t>
  </si>
  <si>
    <t>Gold Reserve</t>
  </si>
  <si>
    <t xml:space="preserve">Caricement B.V. </t>
  </si>
  <si>
    <t xml:space="preserve">Holcim Limited; Holderfin B.V. </t>
  </si>
  <si>
    <t>Switzerland/Netherlands</t>
  </si>
  <si>
    <t>BIT Netherlands - Venezuela, Republica Bolivariana de 1991, BIT Venezuela, Republica Bolivariana de - Switzerland 1993</t>
  </si>
  <si>
    <t xml:space="preserve">Georges Abi-Saab </t>
  </si>
  <si>
    <t>CEMEX Caracas Investments B.V. and CEMEX Caracas II Investments B.V. v. Bolivarian Republic of Venezuela (ICSID Case No. ARB/08/15)</t>
  </si>
  <si>
    <t>CEMEX Caracas</t>
  </si>
  <si>
    <t>Robert B. von Mehren</t>
  </si>
  <si>
    <t>Gilbert Guillaume</t>
  </si>
  <si>
    <t>Award not public</t>
  </si>
  <si>
    <t>Nova Scotia Power Incorporated v. Bolivarian Republic of Venezuela (I)</t>
  </si>
  <si>
    <t>Fulbright &amp; Jaworski</t>
  </si>
  <si>
    <t>Venezuela Holdings B.V. and others v. Bolivarian Republic of Venezuela (ICSID Case No. ARB/07/27)</t>
  </si>
  <si>
    <t xml:space="preserve">Mobil Cerro Negro Holding, Ltd. </t>
  </si>
  <si>
    <t xml:space="preserve">Mobil Cerro Negro, Ltd., Mobil Corporation, Mobil Venezolana de Petróleos Holdings, Inc., Mobil Venezolana de Petróleos, Inc., Venezuela Holdings, B.V. </t>
  </si>
  <si>
    <t>US; Bahamas; Netherlands</t>
  </si>
  <si>
    <t>BIT Netherlands - Venezuela, Republica Bolivariana de 1991 - Investment Law - Venezuela (1999)</t>
  </si>
  <si>
    <t>Ahmed Sadek El-Kosheri</t>
  </si>
  <si>
    <t>Procuraduría General de la República; Curtis, Mallet-Prevost, Colt &amp; Mosle LLP</t>
  </si>
  <si>
    <t>ConocoPhillips v. Venezuela
ConocoPhillips Petrozuata B.V., ConocoPhillips Hamaca B.V. and ConocoPhillips Gulf of Paria B.V. v. Bolivarian Republic of Venezuela
(ICSID Case No. ARB/07/30)</t>
  </si>
  <si>
    <t>ConocoPhillips</t>
  </si>
  <si>
    <t>Oil, Gas &amp; Mining</t>
  </si>
  <si>
    <t>Freshfields Bruckhaus Deringer; Three Crowns</t>
  </si>
  <si>
    <t>Eni Dación B.V. v. Bolivarian Republic of Venezuela (ICSID Case No. ARB/07/4)</t>
  </si>
  <si>
    <t>Eni Dación</t>
  </si>
  <si>
    <t>Freshfields Bruckhaus Deringer; Travieso Evans Arria Rengel &amp; Pa</t>
  </si>
  <si>
    <t>Vestey Group Ltd v. Bolivarian Republic of Venezuela (ICSID Case No. ARB/06/4)</t>
  </si>
  <si>
    <t>Vestey Group</t>
  </si>
  <si>
    <t>Freshfields Bruckhaus Deringer; Travieso Evans Arria Rengel &amp; Paz</t>
  </si>
  <si>
    <t>I&amp;I Beheer B.V. v. Bolivarian Republic of Venezuela (ICSID Case No. ARB/05/4)</t>
  </si>
  <si>
    <t>I&amp;I Beheer</t>
  </si>
  <si>
    <t>Arnold &amp; Porter;  Foley Hoag; Loaiza Bigott &amp; Asociados</t>
  </si>
  <si>
    <t>I&amp;! Beeher</t>
  </si>
  <si>
    <t>Vannessa Ventures Ltd v. Bolivarian Republic of Venezuela (ICSID Case No. ARB(AF)/04/6)</t>
  </si>
  <si>
    <t>Vannessa Ventures</t>
  </si>
  <si>
    <t>FEDAX N.V. v. The Republic of Venezuela (ICSID Case No. ARB/96/3)</t>
  </si>
  <si>
    <t>FEDAX</t>
  </si>
  <si>
    <t>Roberts Owen</t>
  </si>
  <si>
    <t>Meir Hath</t>
  </si>
  <si>
    <t>Alberto Baumeister Toledo</t>
  </si>
  <si>
    <t>Unclear claims. Jurisdiction declined.</t>
  </si>
  <si>
    <t>Breach?2</t>
  </si>
  <si>
    <t>Breach?3</t>
  </si>
  <si>
    <t>Breach?4</t>
  </si>
  <si>
    <t>Breach?5</t>
  </si>
  <si>
    <t>Breach?6</t>
  </si>
  <si>
    <t>Breach?7</t>
  </si>
  <si>
    <t>Breach?8</t>
  </si>
  <si>
    <t>Breach?9</t>
  </si>
  <si>
    <t>Breach?10</t>
  </si>
  <si>
    <t>Breach?11</t>
  </si>
  <si>
    <t>Breach?12</t>
  </si>
  <si>
    <t>Fernando Paiz Andrade and Anabella Schloesser de León de Paiz v. Republic of Honduras (ICSID Case No. ARB/23/43)</t>
  </si>
  <si>
    <t>Fernando Paiz Andrade, Schloesser de León de Paiz</t>
  </si>
  <si>
    <t>Palmerola International Airport, S.A. de C.V. v. Republic of Honduras (ICSID Case No. ARB/23/42)</t>
  </si>
  <si>
    <t>Palmerola International Airport, S.A. de C.V.</t>
  </si>
  <si>
    <t>Interjuris abogados, José Ignagio Garcia - Clifford and Chance</t>
  </si>
  <si>
    <t>ICSID Arbitration Rules 2022</t>
  </si>
  <si>
    <t>Banesco Holding Latin America, S.A</t>
  </si>
  <si>
    <t>Inversiones y Desarrollos Energéticos, S.A. v. Republic of Honduras (ICSID Case No. ARB/23/40)</t>
  </si>
  <si>
    <t>Inversiones y Desarrollos Energéticos, S.A</t>
  </si>
  <si>
    <t>Abertis Infraestructuras, S.A. v. Argentine Republic (ICSID Case No. ARB/23/39)</t>
  </si>
  <si>
    <t>Freshfields Bruckhaus Deringer; Marvel, O'Farrell &amp;Mairal</t>
  </si>
  <si>
    <t>TV Azteca S.A.B de C.V. and Azteca Comunicaciones Perú S.A.C. v. Republic of Peru (ICSID Case No. ARB/23/37)</t>
  </si>
  <si>
    <t>TV Azteca S.A.B de C.V. ; Azteca Comunicaciones Peru S.A.C</t>
  </si>
  <si>
    <t>Mexico/Peru</t>
  </si>
  <si>
    <t>FTA México - Peru 2011</t>
  </si>
  <si>
    <t>Information and Communications</t>
  </si>
  <si>
    <t>Squire Patton Boggs; Comisión Especial que Representa al Estado en Controversias Internacionales de Inversión</t>
  </si>
  <si>
    <t>Cyrus Capital Partners, L.P. and Contrarian Capital Management, LLC v. United Mexican States (ICSID Case No. ARB/23/33)</t>
  </si>
  <si>
    <t>Cyrus Capital Partners, L.P. ; Contrarian Capital Management, LLC</t>
  </si>
  <si>
    <t>BA Desarrollos LLC v. Argentine Republic (ICSID Case No. ARB/23/32)</t>
  </si>
  <si>
    <t>BA Desarrollos LLC</t>
  </si>
  <si>
    <t>Mario Noriega Willars v. United Mexican States (ICSID Case No. ARB/23/29)</t>
  </si>
  <si>
    <t>Mario Noriega Willars</t>
  </si>
  <si>
    <t>Andres Moreno Gutierrez</t>
  </si>
  <si>
    <t>First Majestic Silver Corp. v. United Mexican States (ICSID Case No. ARB/23/28)</t>
  </si>
  <si>
    <t>Arent Fox; Foley Hoag LLP</t>
  </si>
  <si>
    <t>Highbury International AVV, Compañía Minera de Bajo Caroní AVV, and Ramstein Trading Inc. v. Bolivarian Republic of Venezuela (ICSID Case No. ARB/23/27)</t>
  </si>
  <si>
    <t>Highbury International AVV; Compañía Minera de Bajo Caroní AVV; Ramstein Trading Inc</t>
  </si>
  <si>
    <t>Alston &amp; Bird; Mezgravis &amp; Asociados</t>
  </si>
  <si>
    <t>Arbor Confections Inc., Mark Alan Ducorsky and Brad Ducorsky v. United Mexican States (ICSID Case No. ARB/23/25)</t>
  </si>
  <si>
    <t>Arbor Confections Inc; Mark Alan Ducorsky ; Brad Ducorsky</t>
  </si>
  <si>
    <t>Food industry</t>
  </si>
  <si>
    <t>ReedSmith; Osuna Gonzalez y Asociados; Bergolla</t>
  </si>
  <si>
    <t>Silver Bull Resources, Inc. v. United Mexican States (ICSID Case No. ARB/23/24)</t>
  </si>
  <si>
    <t>Silver bull Resources</t>
  </si>
  <si>
    <t>Enerflex US Holdings Inc. and Exterran Energy Solutions, L.P. v. United Mexican States (ICSID Case No. ARB/23/22)</t>
  </si>
  <si>
    <t xml:space="preserve">Enerflex US Holdings Inc. ; Exterran Energy Solutions, L.P. </t>
  </si>
  <si>
    <t>Juan Carlos Arguello and Ernesto Arguello v. Republic of Honduras (ICSID Case No. ARB/23/17)</t>
  </si>
  <si>
    <t>Juan Carlos Arguello; Ernesto Arguello</t>
  </si>
  <si>
    <t>Miguel Virgós</t>
  </si>
  <si>
    <t>Kurt Harald Grüninger, Alexandra Grüninger, and Sascha Spittel v. Republic of Costa Rica (ICSID Case No. ARB/23/16)</t>
  </si>
  <si>
    <t>Kurt Harald Grüninger, Alexandra Grüninger, Sascha Spittel</t>
  </si>
  <si>
    <t>BIT Germany - Costa Rica 1994</t>
  </si>
  <si>
    <t xml:space="preserve"> BIT</t>
  </si>
  <si>
    <t>Access Business Group LLC v. United Mexican States (ICSID Case No. ARB/23/15)</t>
  </si>
  <si>
    <t>Access Business Group LLC</t>
  </si>
  <si>
    <t>Food</t>
  </si>
  <si>
    <t>Norfund and KLP Norfund Investments AS v. Republic of Honduras (ICSID Case No. ARB/23/13)</t>
  </si>
  <si>
    <t>Norfund; KLP Norfund Investments</t>
  </si>
  <si>
    <t>Norway</t>
  </si>
  <si>
    <t>Honduras Investment Law</t>
  </si>
  <si>
    <t>Scatec ASA v. Republic of Honduras (ICSID Case No. ARB/23/12)</t>
  </si>
  <si>
    <t>Sactec ASA</t>
  </si>
  <si>
    <t>Operadora Ecológica del Titicaca S.A.C. v. Republic of Peru (ICSID Case No. ARB/23/11)</t>
  </si>
  <si>
    <t>Operadora Ecológica del Titiaca S.A.C</t>
  </si>
  <si>
    <t>Jose Antonio Cainzos Fernandez</t>
  </si>
  <si>
    <t>Uría Menéndez Abogados; Phillippi Pietrocarrioza Ferrero DU &amp; Uría</t>
  </si>
  <si>
    <t>Autopistas del Atlántico, S.A. de C.V. and others v. Republic of Honduras (ICSID Case No. ARB/23/10)</t>
  </si>
  <si>
    <t>Honduras, United States, Panama, Chile, Caymann</t>
  </si>
  <si>
    <t xml:space="preserve">Autopistas del Atlántico, S.A. de C.V; JP Morgan Chase Bank, N.A.; Corporación Interamericana para el Financiamiento de Infraestructura S.A. ; Moneda Alturas II Fondo de Inversión ;  Moneda Deuda Latinoamericana Fondo de Inversión ; Global Opportunities Offshore, Ltd. ;Global Opportunities, LLC </t>
  </si>
  <si>
    <t>Nelson Mullis Riley &amp; Scarborough; Clifford Chance</t>
  </si>
  <si>
    <t xml:space="preserve">Sofia Martins </t>
  </si>
  <si>
    <t>Valeria Galindes</t>
  </si>
  <si>
    <t>China Machinery Engineering Corporation v. Republic of Trinidad and Tobago (ICSID Case No. ARB/23/8)</t>
  </si>
  <si>
    <t>China Machinery Engineering Corporation</t>
  </si>
  <si>
    <t>BIT China - Trinidad &amp; Tobago 2002</t>
  </si>
  <si>
    <t xml:space="preserve">Metals </t>
  </si>
  <si>
    <t xml:space="preserve">Steel </t>
  </si>
  <si>
    <t>Charles Russell Speechlys</t>
  </si>
  <si>
    <t>Sepadeve International LLC v. United Mexican States (ICSID Case No. ARB/23/6)</t>
  </si>
  <si>
    <t>Spadeve International LLC</t>
  </si>
  <si>
    <t>Garcia Barragan Abogados; Clifford and Chance</t>
  </si>
  <si>
    <t>Case dismissed September 8, 2023, based on article 56 of the ISCID Arbitration Rules</t>
  </si>
  <si>
    <t>Goldgroup Resources, Inc. v. United Mexican States (ICSID Case No. ARB/23/4)</t>
  </si>
  <si>
    <t>Goldgroup Resources Inc</t>
  </si>
  <si>
    <t>Jean E. Kalicki</t>
  </si>
  <si>
    <t>JLL Capital, S.A.P.I. de C.V. v. Republic of Honduras (ICSID Case No. ARB/23/3)</t>
  </si>
  <si>
    <t>JLL Capital, S.A.P.I. de C.V.</t>
  </si>
  <si>
    <t xml:space="preserve">Mexico </t>
  </si>
  <si>
    <t>FTA Mexico - Costa Rica - El Salvador - Guatemala - Honduras - Nicaragua</t>
  </si>
  <si>
    <t>Christian Albanessi</t>
  </si>
  <si>
    <t>Juan Pablo Cárdenas Mejía</t>
  </si>
  <si>
    <t>Gonzalez de Cossio Abogados</t>
  </si>
  <si>
    <t>Honduras Próspera Inc., St. John’s Bay Development Company LLC, and Próspera Arbitration Center LLC v. Republic of Honduras (ICSID Case No. ARB/23/2)</t>
  </si>
  <si>
    <t xml:space="preserve">Honduras Prospera Inc; St. John’s Bay Development Company LLC; Próspera Arbitration Center LLC </t>
  </si>
  <si>
    <t xml:space="preserve">Legal Stabilization Agreement; CAFTA - DR </t>
  </si>
  <si>
    <t>David W. Rivkin</t>
  </si>
  <si>
    <t>Amerra Capital Management LLC and others v. United Mexican States (ICSID Case No. UNCT/23/1)</t>
  </si>
  <si>
    <t>Amerra Capital Managment LLC, JP Morgan Chase</t>
  </si>
  <si>
    <t>SAI Derecho &amp; Economia; King and Spalding</t>
  </si>
  <si>
    <t>Canal Extensia, S.A.U. v. Republic of Colombia (ICSID Case No. ARB/23/1)</t>
  </si>
  <si>
    <t>Canal Extensia S.A.U</t>
  </si>
  <si>
    <t>Joseph M. Tirado</t>
  </si>
  <si>
    <t>Eversheds Sutherland</t>
  </si>
  <si>
    <t>Dechamps International Law; Pearl Cohen Zedek Latzer Baratz and Co., Tapia &amp; Co. Law Firm</t>
  </si>
  <si>
    <t>Discontinued based on ICISD Arbitration Rule 44 on February 13, 2023</t>
  </si>
  <si>
    <t>ICSID Arbitration Rules 2006</t>
  </si>
  <si>
    <t>Antolin Fernandez Antuña</t>
  </si>
  <si>
    <t xml:space="preserve">April 25, 2023 the procedure is discontinued based on rule 43.1 of the ICISD Rules. Procedural Notice and order taking notice of the discontinuance are public documents published on the ICISD Website. </t>
  </si>
  <si>
    <t>September 6, 2023 proceeding is discontinued based on rule 43.1 of the ICSID convention</t>
  </si>
  <si>
    <t>Coal</t>
  </si>
  <si>
    <t>Arnold &amp; Porter; Kaye Scholer</t>
  </si>
  <si>
    <t>Veijo Heiskanen</t>
  </si>
  <si>
    <t>British Caribbean Bank Limited &amp; Prize Holdings International Limited v. The Government of Belize [2023-38]</t>
  </si>
  <si>
    <t>British Caribbean Bank; Prize Holdings</t>
  </si>
  <si>
    <t>Agreement between the Government of the United Kingdom of Great Britain and Northern Ireland and the Government of Belize for the Promotion and Protection of Investments of 30 April 1982</t>
  </si>
  <si>
    <t>Cave Lochan Watson</t>
  </si>
  <si>
    <t>Judith Levine</t>
  </si>
  <si>
    <t>Sea Search-Armada, LLC (USA) v. The Republic of Colombia [2023-37]</t>
  </si>
  <si>
    <t>Sea Seach Armada LLC</t>
  </si>
  <si>
    <t>National treasures</t>
  </si>
  <si>
    <t>National resources</t>
  </si>
  <si>
    <t>Stephen Jagush</t>
  </si>
  <si>
    <t>Bacilio Amorrortu (USA) v. The Republic of Peru [2023-22]</t>
  </si>
  <si>
    <t>Bryan Schwartz</t>
  </si>
  <si>
    <t>Foley Hoag; Estudio Navarro &amp; Pazos Abogados</t>
  </si>
  <si>
    <t>Kanneth Juan Figueroa; Ricardo Puccio Sala</t>
  </si>
  <si>
    <t>Case regarding oil drilling rights. Public documents include claimants request, respondents response (two documents) and procedural order 1 with terms of appointment of the tribunal (July 2023).</t>
  </si>
  <si>
    <t xml:space="preserve">Lynton Trading LTD. (United States of America) v. The Republic of Ecuador [2023-20] </t>
  </si>
  <si>
    <t>Lynton Trading LTD</t>
  </si>
  <si>
    <t>BIT United States - Ecuador 1993</t>
  </si>
  <si>
    <t>Unclear</t>
  </si>
  <si>
    <t>Homer Bonner Jacobs Ortiz; Rivero Mestre LLP; Echaiz y Asociados</t>
  </si>
  <si>
    <t>No public information regarding the dispute. Arbitration tribunal established in 2023</t>
  </si>
  <si>
    <t>Blue Sea Holding LLC and Oceans Group International SA v The Republic of Panama [2022-50]</t>
  </si>
  <si>
    <t>Blue Sea Holding; Oceans Group International</t>
  </si>
  <si>
    <t>Gonzalo Stampa</t>
  </si>
  <si>
    <t>Richard Lorenzo</t>
  </si>
  <si>
    <t>No more public information</t>
  </si>
  <si>
    <t>(1) María de la Concepción Felipe Velázquez, (2) Daniel Nava Felipe and (3) Maitte Josefina Nava Felipe v. Bolivarian Republic of Venezuela [2022-02]</t>
  </si>
  <si>
    <t>(1) María de la Concepción Felipe Velázquez (2) Daniel Nava Felipe and (3) Maitte Josefina Nava Felipe</t>
  </si>
  <si>
    <t>BIT Spain - Bolivarian Republic of Venezuela 1995</t>
  </si>
  <si>
    <t>Judith Gill</t>
  </si>
  <si>
    <t>Alfredo de Jesus</t>
  </si>
  <si>
    <t>Dechamps International Law; D'Empaire; Freshfields Bruckhaus Deringer; Rodrigo da Silva; Robert W Pittman</t>
  </si>
  <si>
    <t>Lawrence Collins</t>
  </si>
  <si>
    <t>Constantino Salondis</t>
  </si>
  <si>
    <t>On January 24, 2023 The third annulment proceeding ad hoc Committee issues a procedural order taking note of the discontinuance of the proceeding pursuant to ICSID Arbitration Rules 53 and 43(1).</t>
  </si>
  <si>
    <t>Prize Holdings</t>
  </si>
  <si>
    <t xml:space="preserve">
Holcim Investments (Spain), S.L. v. the Republic of Ecuador (PCA 2021-31)</t>
  </si>
  <si>
    <t>November 5, 2021 the arbitral tribunal rendered award indicating that it lacked of jurisdiction. http://icsidfiles.worldbank.org/icsid/ICSIDBLOBS/OnlineAwards/C7147/DS16929_Sp.pdf</t>
  </si>
  <si>
    <t>Chile - Colombia FTA</t>
  </si>
  <si>
    <t>PanamA</t>
  </si>
  <si>
    <t xml:space="preserve">US </t>
  </si>
  <si>
    <t>Covington &amp; Burling; Three Crowns LLP</t>
  </si>
  <si>
    <t xml:space="preserve">October 2023 - Investor files observations on Argentinas submission of costs. </t>
  </si>
  <si>
    <t xml:space="preserve">May 8 2023, Tribunal decides on investors request to include new evidence. Last update. </t>
  </si>
  <si>
    <t>Glencore International A.G. &amp; others v. Republic of Colombia (ICSID Case No. ARB/23/50)</t>
  </si>
  <si>
    <t>Prodeco; Consorcio Minero Unido; Carbones de la Jagua</t>
  </si>
  <si>
    <t xml:space="preserve">Award rendered September 8, 2023 in favor of Glencore. Investor filed enforcement action in Washington D.C. on October 11, 2023. </t>
  </si>
  <si>
    <t xml:space="preserve">Final award rended October 6, 2023 in favor of Investor with dissenting opinion from Marcelo Kohen. The Domincan Republic filed a request to correct the award on November 6, 2023 - correction pending. </t>
  </si>
  <si>
    <t>November 9, 2023 - The United States of America files a written submission as a non-disputing State Party pursuant to DR-CAFTA Article 10.20.2.</t>
  </si>
  <si>
    <t>Proceedings suspended by tribunal decision on November 14, 2023</t>
  </si>
  <si>
    <t>Thomas Clay</t>
  </si>
  <si>
    <t>GST; Holland &amp; Knight</t>
  </si>
  <si>
    <t xml:space="preserve">September 11, 2023 Tribunal decides on production of documents. </t>
  </si>
  <si>
    <t>Oscar M. Garibaldi</t>
  </si>
  <si>
    <t>Column1</t>
  </si>
  <si>
    <t>Column2</t>
  </si>
  <si>
    <t>Column3</t>
  </si>
  <si>
    <t>Column4</t>
  </si>
  <si>
    <t>Column5</t>
  </si>
  <si>
    <t>Column6</t>
  </si>
  <si>
    <t>Column7</t>
  </si>
  <si>
    <t>Column8</t>
  </si>
  <si>
    <t>Column9</t>
  </si>
  <si>
    <t>Column10</t>
  </si>
  <si>
    <t>Column11</t>
  </si>
  <si>
    <t>Column12</t>
  </si>
  <si>
    <t>Column13</t>
  </si>
  <si>
    <t>Column14</t>
  </si>
  <si>
    <t>Column15</t>
  </si>
  <si>
    <t>Column16</t>
  </si>
  <si>
    <t>Column17</t>
  </si>
  <si>
    <t>Column18</t>
  </si>
  <si>
    <t>Column19</t>
  </si>
  <si>
    <t>Column20</t>
  </si>
  <si>
    <t>Column21</t>
  </si>
  <si>
    <t>Column22</t>
  </si>
  <si>
    <t>Column23</t>
  </si>
  <si>
    <t>Silvina Gonzalez Napolitano</t>
  </si>
  <si>
    <t>Banesco Holding Latinoamérica, S.A. and Banesco (Panamá), S.A. v. Republic of Panama (ICSID Case No. ARB/23/41)</t>
  </si>
  <si>
    <t>March 1, 2023 the Tribunal renders its award. Investor files for annullment in June 14. On September 20, 2023 the Secretary-General issues an order taking note of the discontinuance of the proceeding pursuant to ICSID Arbitration Rules 53 and 44.</t>
  </si>
  <si>
    <t>On June 2023 the Tribunal holds a hearing on jurisdiction. Last update October 7, 2023 with filing of post hearing briefs by the parties</t>
  </si>
  <si>
    <t>October 17, 2023 - Each party files a submission on costs.</t>
  </si>
  <si>
    <t>Award rendered december 6, 2022 deciding in favor of investor with a dissenting opinion from Brigitte Stern</t>
  </si>
  <si>
    <t>Kellogg Latin America Holding Company (One) Limited v. Bolivarian Republic of Venezuela (ICSID Case No. ARB (AF)/23/2)</t>
  </si>
  <si>
    <t>Kellogg Latin America Holding Company (One) Limited</t>
  </si>
  <si>
    <t>Jenner &amp; Block</t>
  </si>
  <si>
    <t>Claudia Salomon</t>
  </si>
  <si>
    <t>Mahmoud Mohamed S Abdel Whab El Kharashy</t>
  </si>
  <si>
    <t>Tribunal renders award on resubmission on July 2023</t>
  </si>
  <si>
    <t>Electricity, gas, steam &amp; air conditioning supply</t>
  </si>
  <si>
    <t>Water supply, sewerage, waste management</t>
  </si>
  <si>
    <t>Transportation &amp; Storage</t>
  </si>
  <si>
    <t>Real estate</t>
  </si>
  <si>
    <t>Albert Jan van den Berg</t>
  </si>
  <si>
    <t xml:space="preserve">Award rendered April 5th, 2024 in favor of MetLife. </t>
  </si>
  <si>
    <t>Award rendered december 14, 2023 in favor of the State</t>
  </si>
  <si>
    <t>IJM Corporation Berhad v. Argentine Republic (ICSID Case No. ARB/23/52)</t>
  </si>
  <si>
    <t>IJM Corporation Berhad</t>
  </si>
  <si>
    <t>Argentina - Malaysia BIT 1994</t>
  </si>
  <si>
    <t>Tolls</t>
  </si>
  <si>
    <t xml:space="preserve">
Marval, O’Farrell &amp; Mairal</t>
  </si>
  <si>
    <t>Case settled between the parties</t>
  </si>
  <si>
    <t xml:space="preserve">Award rendered November 2, 2023 dismissing all claims by the investor. </t>
  </si>
  <si>
    <t>Tribunal renders award dismissing the case for lack of jurisdiction on November 29, 2023</t>
  </si>
  <si>
    <t xml:space="preserve">No update reported. </t>
  </si>
  <si>
    <t>Montauk Metals (Previously Galway Gold v. Colombia)
Galway Gold Inc. v. Republic of Colombia
(ICSID Case No. ARB/18/13)</t>
  </si>
  <si>
    <t>Last update January 2023, parties file submissions on costs</t>
  </si>
  <si>
    <t xml:space="preserve">The tribunal renders its award on February 23, 2024 dismissing all the claims made by the investor. </t>
  </si>
  <si>
    <t>Tribunal renders award on April 19th, 2024 in favor of Investor</t>
  </si>
  <si>
    <t>On April 30, 2024 the tribunal discontinues the proceeding based on Arbitration rule 44</t>
  </si>
  <si>
    <t>Case regarding Sea Search's predecessor GMC's rights to explore and obtain the treasures from the shipwreck of galeon San José from the Colombian coast. According to the claimant, SSA was entitled to 50% of the findings accounting to 10 billion dollars. Both the claimants request and the respondents response are public documents, as well as the first proceedings of the tribunal. The U.S. makes a submission on december 8, 2023</t>
  </si>
  <si>
    <t>InfraRed Infrastructure RAM GP Limited, InfraRed Infrastructure RAM LP and InfraRed Infrastructure RAM, S.L. v. Republic of Colombia (ICSID Case No. ARB/24/3)</t>
  </si>
  <si>
    <t>InfraRed Infrastructure RAM</t>
  </si>
  <si>
    <t>InfraRed Infrastructure RAM, S.L.</t>
  </si>
  <si>
    <t>UK; Spain</t>
  </si>
  <si>
    <t>BIT Colombia - United Kingdom of Great Britain and Northern Ireland 2010; BIT Colombia - Spain 2005</t>
  </si>
  <si>
    <t>Tribunal renders its award on April 24, 2024</t>
  </si>
  <si>
    <t>Award rendered December 16, 2022</t>
  </si>
  <si>
    <t>Award rendered December 23, 2023</t>
  </si>
  <si>
    <t>Tribunal constituted November 2023</t>
  </si>
  <si>
    <t>Ignacio Suarez Anzorena</t>
  </si>
  <si>
    <t>Sofia Martins</t>
  </si>
  <si>
    <t>Santiago Romero Barst; Maria Auxiliadora Rodriguez</t>
  </si>
  <si>
    <t>Ecuador - Italy BIT 2001</t>
  </si>
  <si>
    <t>Luis O'Naghten</t>
  </si>
  <si>
    <t xml:space="preserve">1. Santiago Romero Barst, 2. María Auxiliadora Rodríguez v. The Republic of Ecuador [2023-23] </t>
  </si>
  <si>
    <t>Dario Moura Vicente</t>
  </si>
  <si>
    <t>Jana &amp; Gil Dispute Resolution</t>
  </si>
  <si>
    <t>Monica Pinto</t>
  </si>
  <si>
    <t>Dyala Jimenez Figures</t>
  </si>
  <si>
    <t>Ian Glick</t>
  </si>
  <si>
    <t>Caisse de dépôt et placement du Québec and CDP Groupe Infrastructures Inc. v. United Mexican States (ICSID Case No. ARB/23/53)</t>
  </si>
  <si>
    <t>Caisse de dépôt et placement du Québec</t>
  </si>
  <si>
    <t>Comprehensive and Progressive Agreement for Trans-Pacific Partnership (CPTPP)</t>
  </si>
  <si>
    <t>Case filed December 15, 2023 and suspended December 19, 2024</t>
  </si>
  <si>
    <t>Fotowatio Renewable Ventures S.L.U., FRV Solar Holdings III, S.L.U. and FRV Solar Holdings VI, S.L.U. v. United Mexican States (ICSID Case No. ARB/24/5)</t>
  </si>
  <si>
    <t>Fotowatio Renewable Ventures S.L.U</t>
  </si>
  <si>
    <t>Final award rendered December 2022</t>
  </si>
  <si>
    <t>Final award rendered March 1, 2024 declining jurisdiction over the dispute. However on April 16, 2024 the Secretary-General registers a request for rectification of the award filed by Campos de Pesé S.A.</t>
  </si>
  <si>
    <t>A decision on preliminary objections on jurisdiction issued by the tribunal in november 2023</t>
  </si>
  <si>
    <t>Franz X Stirnimann Fuentes</t>
  </si>
  <si>
    <t>Rafael Rincon Ordonez</t>
  </si>
  <si>
    <t>Tribunal renders its award in favor of the investor on March 21, 2024. May 7, 2024 - The Secretary-General registers a request for rectification of the award filed by Metro de Lima Línea 2, S.A.</t>
  </si>
  <si>
    <t>December 20, 2023 - The Tribunal renders its award; attached to the award is a dissenting opinion by arbitrator Guido Santiago Tawil.</t>
  </si>
  <si>
    <t>The tribunal issues the award May 3, 2024 with its corrections in favor of the investor</t>
  </si>
  <si>
    <t>Award rendered october 25, 2022</t>
  </si>
  <si>
    <t>December 8, 2023 - The Tribunal issues a procedural order taking note of the discontinuance of the proceeding pursuant to ICSID Arbitration Rule 44 and a decision on costs.</t>
  </si>
  <si>
    <t>Adriana Braghetta</t>
  </si>
  <si>
    <t>Gas Natural de Lima y Callao S.A. v. Republic of Peru (ICSID Case No. ARB/24/9)</t>
  </si>
  <si>
    <t>Gas Natural de Lima y Callao</t>
  </si>
  <si>
    <t>Latham &amp; Watkins; Miranda &amp; Amado</t>
  </si>
  <si>
    <t>David Hope</t>
  </si>
  <si>
    <t>Tribunal renders its award in favor of the investor on February 13, 2024</t>
  </si>
  <si>
    <t>Decision on jurisdiction rendered July 26, 2023 dismissing the claim</t>
  </si>
  <si>
    <t>April 29, 2024 - The Secretary-General issues an order of discontinuance of the proceeding pursuant to ICSID Administrative and Financial Regulation 16(2)(c).</t>
  </si>
  <si>
    <t xml:space="preserve">Tribunal constituted in 2023. No further updates. </t>
  </si>
  <si>
    <t>US; Peru</t>
  </si>
  <si>
    <t>Hearings held on February 2023, and parties filed post hearing briefs on June 2023. Last update on May 2, 2024 with each party filing a submission on costs</t>
  </si>
  <si>
    <t>Annulment still pending. Last update on December 2, 2024 with the ad hoc Committee declaring the proceeding closed in accordance with ICSID Arbitration Rules 38(1) and 53.</t>
  </si>
  <si>
    <t>July 31, 2024 - August 1, 2024 - The ad hoc Committee holds a hearing on annulment in Madrid.</t>
  </si>
  <si>
    <t>The ad hoc Committee issues an order taking note of the discontinuance of the proceeding pursuant to ICSID Arbitration Rules 53 and 43(1).</t>
  </si>
  <si>
    <t xml:space="preserve">
January 17, 2025 - The Tribunal declares the proceeding closed in accordance with ICSID Arbitration Rule 38(1).</t>
  </si>
  <si>
    <t>January 29, 2025 - Each party files a statement of costs.</t>
  </si>
  <si>
    <t>Annulment proceeding. 
June 16, 2024 - The Republic of Panama submits a reply on Dominion Minerals Corp.’s request of May 27, 2024.</t>
  </si>
  <si>
    <t>Aguilar &amp; Loera; Todd Weiler</t>
  </si>
  <si>
    <t>Award in 2024. Annulment proceeding started in Dec 2024.</t>
  </si>
  <si>
    <t>January 31, 2025 - The Tribunal issues Procedural Order No. 8 concerning production of documents.</t>
  </si>
  <si>
    <t>January 23, 2025 - Request for rectification of the award filed by ENAGÁS S.A. (España) and ENAGÁS Internacional S.L.U. (España).</t>
  </si>
  <si>
    <t>October 16, 2024 - The Tribunal renders its award</t>
  </si>
  <si>
    <t>January 7, 2025 - Application for annulment of the award filed by the Bolivarian Republic of Venezuela</t>
  </si>
  <si>
    <t>October 31, 2024 - Application for annulment of the award filed by Angel Samuel Seda, JTE International Investments, LLC, Jonathan Michael Foley, Stephen John Bobeck, Brian Hass, Monte Glenn Adcock, Justin Timothy Enbody, Justin Tate Caruso and The Boston Enterprises Trust.</t>
  </si>
  <si>
    <t xml:space="preserve">December 19, 2024 - Award rendered </t>
  </si>
  <si>
    <t xml:space="preserve">
December 31, 2024 - The Tribunal decides on the admissibility of new evidence and on procedural matters.</t>
  </si>
  <si>
    <t>December 3, 2024 - The Tribunal issues a decision on jurisdiction and liability</t>
  </si>
  <si>
    <t>September 17, 2024 - Award rendered</t>
  </si>
  <si>
    <t xml:space="preserve">
November 20, 2024 - Each party files a statement of costs.</t>
  </si>
  <si>
    <t>July 23, 2024 - The Tribunal declares the proceeding closed in accordance with Article 44(1) of the ICSID Arbitration (Additional Facility) Rules.</t>
  </si>
  <si>
    <t>November 4, 2024 - November 5, 2024 - The Tribunal holds a hearing on jurisdiction and the merits in Paris.</t>
  </si>
  <si>
    <t>June 21, 2024 - Award rendered.</t>
  </si>
  <si>
    <t>September 20, 2024 - Award rendered.</t>
  </si>
  <si>
    <t xml:space="preserve">
November 30, 2024 - The Claimants file a reply on the merits and a counter-memorial on jurisdiction.</t>
  </si>
  <si>
    <t xml:space="preserve">
November 21, 2024 - The Tribunal issues Procedural Order No. 17 concerning procedural matters.</t>
  </si>
  <si>
    <t xml:space="preserve">
January 15, 2025 - The Tribunal issues Procedural Order No. 19 concerning production of documents.</t>
  </si>
  <si>
    <t>January 13, 2025 - Request for rectification of the award filed by the Republic of Peru.</t>
  </si>
  <si>
    <t>June 20, 2024 - The Tribunal issues Procedural Order No. 13 concerning the Respondent’s request of May 20, 2024.</t>
  </si>
  <si>
    <t>May 17, 2024 - The Tribunal renders its award. </t>
  </si>
  <si>
    <t>November 1, 2024 - Each party files a reply post-hearing brief.</t>
  </si>
  <si>
    <t>December 13, 2024 - The Tribunal renders its award; January 29, 2025 -
The Secretary-General registers a request for rectification of the award filed by Interconexión Eléctrica S.A. E.S.P.</t>
  </si>
  <si>
    <t>September 20, 2024 - Each party files a post-hearing brief.</t>
  </si>
  <si>
    <t xml:space="preserve">
October 10, 2024 - The Tribunal issues a procedural order concerning the non-disputing party’s application to file a written submission pursuant to ICSID Arbitration Rule 37(2).</t>
  </si>
  <si>
    <t>January 29, 2025 - The Claimant files observations on the Respondent’s request of 30 December 2024.</t>
  </si>
  <si>
    <t>June 28, 2024 - Each party files a submission on costs.</t>
  </si>
  <si>
    <t>October 4, 2024 - The Claimant files a reply on the merits.</t>
  </si>
  <si>
    <t>December 3, 2024 - The Tribunal issues Procedural Order No. 13 concerning the confidentiality of documents. </t>
  </si>
  <si>
    <t>May 8, 2024 - A Consolidation Tribunal is established in accordance with NAFTA Article 1126. Its members are: Albert Jan van den Berg (Dutch), President; Tina M. Cicchetti (Canadian/Italian); and Christian Vidal-León (Mexican/Spanish). January 27, 2025 - January 28, 2025 - The Consolidation Tribunal holds a hearing on consolidation in Washington, D.C.</t>
  </si>
  <si>
    <t>November 8, 2024 - Each party files a submission on costs.</t>
  </si>
  <si>
    <t>January 30, 2025 - The proceeding is further suspended pursuant to the parties’ agreement.</t>
  </si>
  <si>
    <t>October 28, 2024 - December 31, 2024 - The Tribunal holds a hearing on jurisdiction and the merits in Washington, D.C.</t>
  </si>
  <si>
    <t>October 25, 2024 - The Claimants file a reply on the merits and counter-memorial on jurisdiction.</t>
  </si>
  <si>
    <t>January 23, 2025 - The Respondent files a rejoinder on the merits.</t>
  </si>
  <si>
    <t>December 23, 2024 - The Respondent files a request for the Tribunal to decide on the admissibility of new evidence.</t>
  </si>
  <si>
    <t>January 13, 2025 - The Tribunal issues Procedural Order No. 9 on procedural matters.</t>
  </si>
  <si>
    <t>May 14, 2024 - The Tribunal renders its award.</t>
  </si>
  <si>
    <t>December 17, 2024 - The Tribunal renders its Award.</t>
  </si>
  <si>
    <t>January 15, 2025 - The Tribunal issues Procedural Order No. 10 concerning the organization of the hearing.</t>
  </si>
  <si>
    <t>November 19, 2024 - The Respondent files further observations on the Claimant’s response of November 14, 2024.</t>
  </si>
  <si>
    <t>May 31, 2024 - The Acting Secretary-General issues a procedural order taking note of the discontinuance of the proceeding pursuant to ICSID Arbitration Rule 44.</t>
  </si>
  <si>
    <t>January 17, 2025 - Each party files a post-hearing brief and a statement on costs.</t>
  </si>
  <si>
    <t>January 23, 2025 - Each party files a post-hearing brief.</t>
  </si>
  <si>
    <t>January 28, 2025 - The Respondent files a proposal for disqualification of arbitrator Stephen L. Drymer pursuant to ICSID Additional Facility Arbitration Rule 30(1). The proceeding is suspended in accordance with ICSID Additional Facility Arbitration Rule 30(4).</t>
  </si>
  <si>
    <t>December 20, 2024 - The Tribunal issues a decision on the Respondent’s request to address the objections to jurisdiction as a preliminary question; as a result, the proceeding on the merits is suspended.</t>
  </si>
  <si>
    <t>December 4, 2024 - The Respondent informs the Centre that it does not object to the Claimant’s request for the discontinuance of the proceeding.</t>
  </si>
  <si>
    <t>November 5, 2024 - The Tribunal issues Procedural Order No. 2 concerning the Respondent’s request to address the objections to jurisdiction as a preliminary question; as a result, the preliminary objections are joined to the merits of the dispute.</t>
  </si>
  <si>
    <t>December 30, 2024 - Following exchanges between the parties, the Tribunal issues Procedural Order No. 3 concerning production of documents.</t>
  </si>
  <si>
    <t>January 16, 2025 - The Claimants file observations on the request to address the objections to jurisdiction as a preliminary question.</t>
  </si>
  <si>
    <t>December 18, 2024 - The Tribunal issues Procedural Order No. 4 concerning production of documents.</t>
  </si>
  <si>
    <t>January 13, 2025 - Following exchanges between the parties, the Tribunal issues Procedural Order No. 8 concerning production of documents.</t>
  </si>
  <si>
    <t>January 16, 2025 - The Respondent files a request to address the objections to jurisdiction as a preliminary question pursuant to ICSID Convention Article 41(2) and ICSID Arbitration Rule 44.</t>
  </si>
  <si>
    <t>May 8, 2024 - A Consolidation Tribunal is established in accordance with NAFTA Article 1126. Its members are: Albert Jan van den Berg (Dutch), President; Tina M. Cicchetti (Canadian/Italian); and Christian Vidal-León (Mexican/Spanish). 
January 27, 2025 - January 28, 2025 - The Consolidation Tribunal holds a hearing on consolidation in Washington, D.C.</t>
  </si>
  <si>
    <t>December 20, 2024 - The Respondent files objections to jurisdiction.</t>
  </si>
  <si>
    <t>January 29, 2025 - The Tribunal is constituted in accordance with Article 37(2)(a) of the ICSID Convention.  Its members are: José Miguel Júdice (Portuguese), President, appointed by the Secretary-General; David J.A. Cairns (British/New Zealand), appointed by the Claimants; and Brigitte Stern (French), appointed by the Respondent.</t>
  </si>
  <si>
    <t>December 23, 2024 - The Respondent files a counter-memorial on the merits</t>
  </si>
  <si>
    <t>June 3, 2024 - The Tribunal issues a procedural order taking note of the discontinuance of the proceeding pursuant to ICSID Arbitration Rule 56(1).</t>
  </si>
  <si>
    <t>November 26, 2024 - The Tribunal issues Procedural Order No. 1 concerning procedural matters.</t>
  </si>
  <si>
    <t>August 15, 2024 - The Claimants file a memorial on the merits.</t>
  </si>
  <si>
    <t>November 29, 2024 - The Respondent files a memorial on objections to jurisdiction.</t>
  </si>
  <si>
    <t>October 8, 2024 - The suspension of the proceeding is extended until April 7, 2025, pursuant to the parties’ agreement.</t>
  </si>
  <si>
    <t xml:space="preserve">
October 8, 2024 -The suspension of the proceeding is extended until April 7, 2025, pursuant to the parties’ agreement.</t>
  </si>
  <si>
    <t>September 26, 2024 - The Respondent files a counter-memorial on the merits, including counter-claims.</t>
  </si>
  <si>
    <t>January 9, 2025 - The Claimants file further observations on the request to address the objections to jurisdiction as a preliminary question.</t>
  </si>
  <si>
    <t xml:space="preserve">
November 12, 2024 -The Claimant files a memorial on jurisdiction and the merits.</t>
  </si>
  <si>
    <t>December 12, 2024 - The Claimant files a reply on the merits and counter-memorial on jurisdiction.</t>
  </si>
  <si>
    <t>November 14, 2024 - The Tribunal is reconstituted. Its members are: Juan Pablo Cárdenas Mejía, President, (Colombian), President, appointed by the Secretary-General pursuant to Article 11.23 of the Free Trade Agreement between Mexico and Costa Rica, El Salvador, Guatemala, Honduras, Nicaragua; Stephan W. Schill (German), appointed by the Claimant in accordance with ICSID Arbitration Rule 26(3); and Gabriel Bottini (Argentine), appointed by Secretary-General pursuant to Article 11.23 of the Free Trade Agreement between Mexico and Costa Rica, El Salvador, Guatemala, Honduras, Nicaragua. The proceeding is resumed pursuant to ICSID Arbitration Rule 26(4).</t>
  </si>
  <si>
    <t>January 24, 2025 - The Tribunal issues Procedural Order No. 4 on applications to intervene by amicus curiae.</t>
  </si>
  <si>
    <t xml:space="preserve">
January 19, 2025 -The Tribunal issues procedural order No. 7 concerning the organization of the hearing.</t>
  </si>
  <si>
    <t xml:space="preserve">
December 2, 2024 -
The Tribunal issues Procedural Order No. 4 concerning procedural matters.</t>
  </si>
  <si>
    <t>November 29, 2024 - The Claimant files a memorial on the merits.</t>
  </si>
  <si>
    <t xml:space="preserve">
July 5, 2024 - The Tribunal issues a procedural order taking note of the discontinuance of the proceeding pursuant to ICSID Arbitration Rule 44.</t>
  </si>
  <si>
    <t>January 27, 2025 - The Respondent files a memorial on jurisdiction.</t>
  </si>
  <si>
    <t>Horacio Grigera Naón</t>
  </si>
  <si>
    <t> Gabrielle Kaufmann-Kohler</t>
  </si>
  <si>
    <t>December 12, 2024 - The Tribunal is constituted in accordance with Article 37(2)(b) of the ICSID Convention. Its members are: Gabrielle Kaufmann-Kohler (Swiss), President, appointed by agreement of the parties; Horacio Grigera Naón (Argentine), appointed by the Claimants; and J. Christopher Thomas (Canadian), appointed by the Respondent.</t>
  </si>
  <si>
    <t>December 30, 2024 - The Respondent files a counter-memorial on the merits.</t>
  </si>
  <si>
    <t>January 27, 2025 - The Claimant files observations on the request to address the objections to jurisdiction as a preliminary question.</t>
  </si>
  <si>
    <t>December 12, 2024 - The Tribunal issues Procedural Order No. 2 concerning transparency and confidentiality.</t>
  </si>
  <si>
    <t>April 2, 2024 - Following appointment by the Respondent, Alexis Mourre (French) accepts his appointment as arbitrator.</t>
  </si>
  <si>
    <t>January 10, 2025 - The Claimants file a memorial on the merits.</t>
  </si>
  <si>
    <t xml:space="preserve">
January 10, 2025 - The Tribunal holds a first session by video conference.</t>
  </si>
  <si>
    <t xml:space="preserve">Orla Mining Ltd. v. Republic of Panama (ICSID Case No. ARB/24/27) </t>
  </si>
  <si>
    <t>Orla Mining Ltd. </t>
  </si>
  <si>
    <t>FTA Canada – Panama</t>
  </si>
  <si>
    <t xml:space="preserve">Ignacio Torterola </t>
  </si>
  <si>
    <t xml:space="preserve">Yves Derains </t>
  </si>
  <si>
    <t>Winston &amp; Strawn, London, U.K.</t>
  </si>
  <si>
    <t>December 20, 2024 - The Tribunal issues Procedural Order No. 2 concerning transparency and confidentiality.</t>
  </si>
  <si>
    <t>NiQuan Energy LLC and NiQuan Energy Trinidad Limited v. Republic of Trinidad and Tobago (ICSID Case No. ARB/24/17)</t>
  </si>
  <si>
    <t xml:space="preserve">NiQuan Energy LLC </t>
  </si>
  <si>
    <t>NiQuan Energy Trinidad Limited</t>
  </si>
  <si>
    <t>US; Trinidad &amp; Tobago</t>
  </si>
  <si>
    <t>BIT United States of America - Trinidad and Tobago 1994</t>
  </si>
  <si>
    <t xml:space="preserve">
Steptoe International, London, U.K.</t>
  </si>
  <si>
    <t xml:space="preserve">
Baker McKenzie, London, U.K. and New York, NY, U.S.A.</t>
  </si>
  <si>
    <t>January 20, 2025 - The Respondent files a request for security for costs.</t>
  </si>
  <si>
    <t>Eléctricas de Medellín Ingeniería y Servicios S.A.S. v. Republic of Honduras (ICSID Case No. ARB/24/24)</t>
  </si>
  <si>
    <t>Eléctricas de Medellín Ingeniería y Servicios S.A.S.</t>
  </si>
  <si>
    <t>Elecrtic power &amp; other energy</t>
  </si>
  <si>
    <t>Foley Hoag, Washington D.C., U.S.A.</t>
  </si>
  <si>
    <t xml:space="preserve">
Clifford Chance US, Washington, D.C., U.S.A.
Inter Global Legal World Services, S.A. de C.V., Tegucigalpa, Honduras</t>
  </si>
  <si>
    <t>January 15, 2025 - The Tribunal issues Procedural Order No. 1 concerning procedural matters.</t>
  </si>
  <si>
    <t>Franco-Nevada Corporation v. Republic of Panama (ICSID Case No. ARB/24/26)</t>
  </si>
  <si>
    <t>Franco-Nevada Corporation</t>
  </si>
  <si>
    <t>José Antonio Rivas</t>
  </si>
  <si>
    <t xml:space="preserve">
Debevoise &amp; Plimpton, New York, NY, U.S.A.
Fábrega Molino, Panama, Republic of Panama</t>
  </si>
  <si>
    <t xml:space="preserve">
December 9, 2024 - The Tribunal is constituted in accordance with Article 37(2)(a) of the ICSID Convention. Its members are: Luca Radicati, (Italian, British), President, appointed by agreement of the parties; Klaus Sachs (German), appointed by the Claimant; and José Antonio Rivas (Colombian, US), appointed by the Respondent.</t>
  </si>
  <si>
    <t>Petaquilla Minerals Ltd. v. Republic of Panama (ICSID Case No. ARB/24/12)</t>
  </si>
  <si>
    <t>Petaquilla Minerals Ltd.</t>
  </si>
  <si>
    <t xml:space="preserve">
Dechamps International Law, London, U.K. and Buenos Aires, Argentina</t>
  </si>
  <si>
    <t xml:space="preserve">
January 2, 2025 - The Respondent files an objection that the claim is manifestly without legal merit pursuant to ICSID Arbitration Rule 41(1).</t>
  </si>
  <si>
    <t>Continental Gold Inc. v. Republic of Colombia (ICSID Case No. ARB/24/25)</t>
  </si>
  <si>
    <t>Continental Gold Inc.</t>
  </si>
  <si>
    <t>FTA Canada - Colombia</t>
  </si>
  <si>
    <t>White &amp; Case, New York, NY, U.S.A.</t>
  </si>
  <si>
    <t xml:space="preserve">
January 8, 2025 - The Tribunal is constituted in accordance with Article 37(2)(a) of the ICSID Convention.  Its members are: Klaus Sachs (German), President, appointed by agreement of the parties; Elisabeth Eljuri (Venezuelan/Kittitian/Nevisian), appointed by the Claimant; and Loretta Malintoppi (Italian), appointed by the Respondent.</t>
  </si>
  <si>
    <t>Bacanora Lithium Limited, Sonora Lithium Ltd., and Ganfeng International Trading (Shanghai) Co. Ltd. v. United Mexican States (ICSID Case No. ARB/24/21)</t>
  </si>
  <si>
    <t>Bacanora Lithium Limited, Sonora Lithium Ltd.</t>
  </si>
  <si>
    <t xml:space="preserve">Ganfeng International Trading (Shanghai) Co. Ltd. </t>
  </si>
  <si>
    <t>UK; China</t>
  </si>
  <si>
    <t>BIT China - Mexico 2008, BIT United Kingdom of Great Britain and Northern Ireland - Mexico 2006</t>
  </si>
  <si>
    <t>Tereposky &amp; DeRose, Ottawa, Canada
Pillsbury Winthrop Shaw Pittman, Washington, D.C., U.S.A.</t>
  </si>
  <si>
    <t>White &amp; Case, Miami, FL, U.S.A., New York, NY and Washington, D.C., U.S.A.
Creel, García-Cuéllar, Aiza y Enríquez, S.C., Mexico City, Mexico</t>
  </si>
  <si>
    <t>January 13, 2025 - The Tribunal is constituted in accordance with Article 37(2)(a) of the ICSID Convention.  Its members are: Eduardo Zuleta Jaramillo (Colombian), President, appointed by agreement of the parties; Donald Francis Donovan (U.S.), appointed by the Claimants; and Pierre Mayer (French), appointed by the Respondent.</t>
  </si>
  <si>
    <r>
      <t xml:space="preserve">
</t>
    </r>
    <r>
      <rPr>
        <b/>
        <sz val="12"/>
        <color theme="1"/>
        <rFont val="Calibri"/>
        <family val="2"/>
        <scheme val="minor"/>
      </rPr>
      <t>LINKS AND SOURCES</t>
    </r>
    <r>
      <rPr>
        <sz val="12"/>
        <color theme="1"/>
        <rFont val="Calibri"/>
        <family val="2"/>
        <scheme val="minor"/>
      </rPr>
      <t xml:space="preserve">
The Center for the Advancement of the Rule of Law (“CAROLA”) has created this database using information from different sources that include, but are not limited to:
-	United Nations Conference on Trade Development Investment Policy Hub website;
International Center for Settlement of Investment Disputes (ICSID) Database;
-	United Nations Conference on Trade Development Investment Policy Hub website;
-	Jus Mundi website;
-	Investor-State Law Guide website;
-	Investment Arbitration Reporter;
-	Global Arbitration Review (GAR);
-	Transnational Dispute Management;
-	Italaw;
-	Official governments’ websites.
Access to these websites and databases may be subject to subscription by the user.
</t>
    </r>
    <r>
      <rPr>
        <b/>
        <sz val="12"/>
        <color theme="1"/>
        <rFont val="Calibri"/>
        <family val="2"/>
        <scheme val="minor"/>
      </rPr>
      <t>CITATION</t>
    </r>
    <r>
      <rPr>
        <sz val="12"/>
        <color theme="1"/>
        <rFont val="Calibri"/>
        <family val="2"/>
        <scheme val="minor"/>
      </rPr>
      <t xml:space="preserve">
The Databases should be quoted as follows:
Center for the Advancement for the Rule of Law in the Americas (2025). “Investor-State Dispute Settlement in Latin America and the Caribbean Database”. Accessed [DATE]. Retrieved from https://isdslac.georgetown.edu/
Center for the Advancement for the Rule of Law in the Americas (2025). “International Investments Agreements in the Latin American and the Caribbean Database”. Accessed [DATE]. Retrieved from https://isdslac.georgetown.edu/</t>
    </r>
  </si>
  <si>
    <t>7</t>
  </si>
  <si>
    <t>Luis Felipe Aguilar Rico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</si>
</sst>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quot;$&quot;* #,##0.00_);_(&quot;$&quot;* \(#,##0.00\);_(&quot;$&quot;* &quot;-&quot;??_);_(@_)"/>
    <numFmt numFmtId="165" formatCode="_-&quot;$&quot;* #,##0.00_-;\-&quot;$&quot;* #,##0.00_-;_-&quot;$&quot;* &quot;-&quot;??_-;_-@"/>
  </numFmts>
  <fonts count="28">
    <font>
      <sz val="12"/>
      <color theme="1"/>
      <name val="Calibri"/>
      <scheme val="minor"/>
    </font>
    <font>
      <sz val="12"/>
      <color theme="1"/>
      <name val="Calibri"/>
      <family val="2"/>
      <scheme val="minor"/>
    </font>
    <font>
      <b/>
      <sz val="12"/>
      <color theme="1"/>
      <name val="Calibri"/>
      <family val="2"/>
    </font>
    <font>
      <sz val="12"/>
      <color theme="1"/>
      <name val="Calibri"/>
      <family val="2"/>
    </font>
    <font>
      <i/>
      <sz val="12"/>
      <color theme="1"/>
      <name val="Calibri"/>
      <family val="2"/>
    </font>
    <font>
      <u/>
      <sz val="12"/>
      <color rgb="FF0963C1"/>
      <name val="Calibri"/>
      <family val="2"/>
    </font>
    <font>
      <u/>
      <sz val="12"/>
      <color rgb="FF0000FF"/>
      <name val="Calibri"/>
      <family val="2"/>
    </font>
    <font>
      <sz val="11"/>
      <color theme="1"/>
      <name val="Lato"/>
    </font>
    <font>
      <u/>
      <sz val="12"/>
      <color theme="10"/>
      <name val="Calibri"/>
      <family val="2"/>
    </font>
    <font>
      <u/>
      <sz val="12"/>
      <color theme="10"/>
      <name val="Calibri"/>
      <family val="2"/>
    </font>
    <font>
      <u/>
      <sz val="12"/>
      <color rgb="FF1155CC"/>
      <name val="Calibri"/>
      <family val="2"/>
    </font>
    <font>
      <u/>
      <sz val="12"/>
      <color theme="1"/>
      <name val="Calibri"/>
      <family val="2"/>
    </font>
    <font>
      <u/>
      <sz val="12"/>
      <color rgb="FF2865D2"/>
      <name val="Calibri"/>
      <family val="2"/>
    </font>
    <font>
      <sz val="12"/>
      <name val="Calibri"/>
      <family val="2"/>
    </font>
    <font>
      <b/>
      <sz val="12"/>
      <color theme="1"/>
      <name val="Calibri"/>
      <family val="2"/>
      <scheme val="minor"/>
    </font>
    <font>
      <u/>
      <sz val="12"/>
      <color theme="10"/>
      <name val="Calibri"/>
      <family val="2"/>
      <scheme val="minor"/>
    </font>
    <font>
      <sz val="8"/>
      <name val="Calibri"/>
      <family val="2"/>
      <scheme val="minor"/>
    </font>
    <font>
      <u/>
      <sz val="12"/>
      <color rgb="FF0963C1"/>
      <name val="Calibri"/>
      <family val="2"/>
      <scheme val="minor"/>
    </font>
    <font>
      <sz val="12"/>
      <color theme="1"/>
      <name val="Calibri"/>
      <family val="2"/>
      <scheme val="minor"/>
    </font>
    <font>
      <sz val="11"/>
      <color theme="1"/>
      <name val="Calibri"/>
      <family val="2"/>
    </font>
    <font>
      <b/>
      <sz val="12"/>
      <name val="Calibri (Body)"/>
    </font>
    <font>
      <sz val="12"/>
      <name val="Calibri (Body)"/>
    </font>
    <font>
      <u/>
      <sz val="12"/>
      <name val="Calibri (Body)"/>
    </font>
    <font>
      <sz val="12"/>
      <name val="Calibri"/>
      <family val="2"/>
      <scheme val="minor"/>
    </font>
    <font>
      <u/>
      <sz val="12"/>
      <name val="Calibri"/>
      <family val="2"/>
      <scheme val="minor"/>
    </font>
    <font>
      <b/>
      <sz val="12"/>
      <name val="Calibri"/>
      <family val="2"/>
    </font>
    <font>
      <u/>
      <sz val="12"/>
      <name val="Calibri"/>
      <family val="2"/>
    </font>
    <font>
      <sz val="11"/>
      <color theme="1"/>
      <name val="Calibri"/>
      <family val="2"/>
      <scheme val="minor"/>
    </font>
  </fonts>
  <fills count="5">
    <fill>
      <patternFill patternType="none"/>
    </fill>
    <fill>
      <patternFill patternType="gray125"/>
    </fill>
    <fill>
      <patternFill patternType="solid">
        <fgColor rgb="FF9CC2E5"/>
        <bgColor rgb="FF9CC2E5"/>
      </patternFill>
    </fill>
    <fill>
      <patternFill patternType="solid">
        <fgColor theme="0"/>
        <bgColor theme="0"/>
      </patternFill>
    </fill>
    <fill>
      <patternFill patternType="solid">
        <fgColor theme="0"/>
        <bgColor indexed="64"/>
      </patternFill>
    </fill>
  </fills>
  <borders count="21">
    <border>
      <left/>
      <right/>
      <top/>
      <bottom/>
      <diagonal/>
    </border>
    <border>
      <left/>
      <right style="thin">
        <color rgb="FF000000"/>
      </right>
      <top/>
      <bottom/>
      <diagonal/>
    </border>
    <border>
      <left/>
      <right/>
      <top/>
      <bottom/>
      <diagonal/>
    </border>
    <border>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5">
    <xf numFmtId="0" fontId="0" fillId="0" borderId="0"/>
    <xf numFmtId="0" fontId="15" fillId="0" borderId="0" applyNumberFormat="0" applyFill="0" applyBorder="0" applyAlignment="0" applyProtection="0"/>
    <xf numFmtId="164" fontId="18" fillId="0" borderId="0" applyFont="0" applyFill="0" applyBorder="0" applyAlignment="0" applyProtection="0"/>
    <xf numFmtId="0" fontId="27" fillId="0" borderId="2"/>
    <xf numFmtId="9" fontId="27" fillId="0" borderId="2" applyFont="0" applyFill="0" applyBorder="0" applyAlignment="0" applyProtection="0"/>
  </cellStyleXfs>
  <cellXfs count="179">
    <xf numFmtId="0" fontId="0" fillId="0" borderId="0" xfId="0"/>
    <xf numFmtId="0" fontId="2" fillId="0" borderId="0" xfId="0" applyFont="1" applyAlignment="1">
      <alignment wrapText="1"/>
    </xf>
    <xf numFmtId="0" fontId="3" fillId="0" borderId="0" xfId="0" applyFont="1" applyAlignment="1">
      <alignment wrapText="1"/>
    </xf>
    <xf numFmtId="0" fontId="3" fillId="0" borderId="1" xfId="0" applyFont="1" applyBorder="1" applyAlignment="1">
      <alignment wrapText="1"/>
    </xf>
    <xf numFmtId="165" fontId="3" fillId="0" borderId="0" xfId="0" applyNumberFormat="1" applyFont="1" applyAlignment="1">
      <alignment wrapText="1"/>
    </xf>
    <xf numFmtId="0" fontId="2" fillId="2" borderId="2" xfId="0" applyFont="1" applyFill="1" applyBorder="1" applyAlignment="1">
      <alignment wrapText="1"/>
    </xf>
    <xf numFmtId="0" fontId="2" fillId="2" borderId="3" xfId="0" applyFont="1" applyFill="1" applyBorder="1" applyAlignment="1">
      <alignment wrapText="1"/>
    </xf>
    <xf numFmtId="165" fontId="2" fillId="2" borderId="2" xfId="0" applyNumberFormat="1" applyFont="1" applyFill="1" applyBorder="1" applyAlignment="1">
      <alignment wrapText="1"/>
    </xf>
    <xf numFmtId="0" fontId="5" fillId="0" borderId="0" xfId="0" applyFont="1" applyAlignment="1">
      <alignment wrapText="1"/>
    </xf>
    <xf numFmtId="0" fontId="2" fillId="0" borderId="12" xfId="0" applyFont="1" applyBorder="1" applyAlignment="1">
      <alignment wrapText="1"/>
    </xf>
    <xf numFmtId="0" fontId="3" fillId="0" borderId="12" xfId="0" applyFont="1" applyBorder="1" applyAlignment="1">
      <alignment wrapText="1"/>
    </xf>
    <xf numFmtId="165" fontId="2" fillId="0" borderId="12" xfId="0" applyNumberFormat="1" applyFont="1" applyBorder="1" applyAlignment="1">
      <alignment wrapText="1"/>
    </xf>
    <xf numFmtId="0" fontId="0" fillId="0" borderId="12" xfId="0" applyBorder="1"/>
    <xf numFmtId="0" fontId="4" fillId="0" borderId="12" xfId="0" applyFont="1" applyBorder="1" applyAlignment="1">
      <alignment wrapText="1"/>
    </xf>
    <xf numFmtId="165" fontId="4" fillId="0" borderId="12" xfId="0" applyNumberFormat="1" applyFont="1" applyBorder="1" applyAlignment="1">
      <alignment wrapText="1"/>
    </xf>
    <xf numFmtId="0" fontId="2" fillId="2" borderId="12" xfId="0" applyFont="1" applyFill="1" applyBorder="1" applyAlignment="1">
      <alignment wrapText="1"/>
    </xf>
    <xf numFmtId="165" fontId="2" fillId="2" borderId="12" xfId="0" applyNumberFormat="1" applyFont="1" applyFill="1" applyBorder="1" applyAlignment="1">
      <alignment wrapText="1"/>
    </xf>
    <xf numFmtId="0" fontId="3" fillId="2" borderId="12" xfId="0" applyFont="1" applyFill="1" applyBorder="1"/>
    <xf numFmtId="0" fontId="8" fillId="0" borderId="12" xfId="0" applyFont="1" applyBorder="1" applyAlignment="1">
      <alignment wrapText="1"/>
    </xf>
    <xf numFmtId="165" fontId="3" fillId="0" borderId="12" xfId="0" applyNumberFormat="1" applyFont="1" applyBorder="1" applyAlignment="1">
      <alignment wrapText="1"/>
    </xf>
    <xf numFmtId="3" fontId="3" fillId="0" borderId="12" xfId="0" applyNumberFormat="1" applyFont="1" applyBorder="1" applyAlignment="1">
      <alignment wrapText="1"/>
    </xf>
    <xf numFmtId="0" fontId="5" fillId="0" borderId="12" xfId="0" applyFont="1" applyBorder="1" applyAlignment="1">
      <alignment wrapText="1"/>
    </xf>
    <xf numFmtId="0" fontId="0" fillId="0" borderId="12" xfId="0" applyBorder="1" applyAlignment="1">
      <alignment wrapText="1"/>
    </xf>
    <xf numFmtId="0" fontId="3" fillId="0" borderId="12" xfId="0" applyFont="1" applyBorder="1"/>
    <xf numFmtId="0" fontId="3" fillId="0" borderId="12" xfId="0" applyFont="1" applyBorder="1" applyAlignment="1">
      <alignment vertical="center" wrapText="1"/>
    </xf>
    <xf numFmtId="0" fontId="9" fillId="0" borderId="12" xfId="0" applyFont="1" applyBorder="1" applyAlignment="1">
      <alignment vertical="center" wrapText="1"/>
    </xf>
    <xf numFmtId="165" fontId="3" fillId="0" borderId="12" xfId="0" applyNumberFormat="1" applyFont="1" applyBorder="1" applyAlignment="1">
      <alignment vertical="center" wrapText="1"/>
    </xf>
    <xf numFmtId="0" fontId="6" fillId="0" borderId="12" xfId="0" applyFont="1" applyBorder="1" applyAlignment="1">
      <alignment wrapText="1"/>
    </xf>
    <xf numFmtId="0" fontId="3" fillId="0" borderId="12" xfId="0" applyFont="1" applyBorder="1" applyAlignment="1">
      <alignment horizontal="left" vertical="center" wrapText="1"/>
    </xf>
    <xf numFmtId="0" fontId="10" fillId="0" borderId="12" xfId="0" applyFont="1" applyBorder="1" applyAlignment="1">
      <alignment vertical="center" wrapText="1"/>
    </xf>
    <xf numFmtId="0" fontId="3" fillId="0" borderId="15" xfId="0" applyFont="1" applyBorder="1" applyAlignment="1">
      <alignment wrapText="1"/>
    </xf>
    <xf numFmtId="0" fontId="3" fillId="0" borderId="16" xfId="0" applyFont="1" applyBorder="1" applyAlignment="1">
      <alignment wrapText="1"/>
    </xf>
    <xf numFmtId="165" fontId="3" fillId="0" borderId="16" xfId="0" applyNumberFormat="1" applyFont="1" applyBorder="1" applyAlignment="1">
      <alignment wrapText="1"/>
    </xf>
    <xf numFmtId="0" fontId="3" fillId="0" borderId="17" xfId="0" applyFont="1" applyBorder="1" applyAlignment="1">
      <alignment wrapText="1"/>
    </xf>
    <xf numFmtId="0" fontId="3" fillId="0" borderId="3" xfId="0" applyFont="1" applyBorder="1" applyAlignment="1">
      <alignment wrapText="1"/>
    </xf>
    <xf numFmtId="0" fontId="17" fillId="0" borderId="12" xfId="0" applyFont="1" applyBorder="1" applyAlignment="1">
      <alignment wrapText="1"/>
    </xf>
    <xf numFmtId="0" fontId="14" fillId="0" borderId="12" xfId="0" applyFont="1" applyBorder="1" applyAlignment="1">
      <alignment wrapText="1"/>
    </xf>
    <xf numFmtId="0" fontId="7" fillId="0" borderId="12" xfId="0" applyFont="1" applyBorder="1" applyAlignment="1">
      <alignment wrapText="1"/>
    </xf>
    <xf numFmtId="165" fontId="3" fillId="0" borderId="12" xfId="0" applyNumberFormat="1" applyFont="1" applyBorder="1"/>
    <xf numFmtId="0" fontId="15" fillId="0" borderId="12" xfId="1" applyFill="1" applyBorder="1" applyAlignment="1">
      <alignment wrapText="1"/>
    </xf>
    <xf numFmtId="0" fontId="12" fillId="0" borderId="12" xfId="0" applyFont="1" applyBorder="1" applyAlignment="1">
      <alignment wrapText="1"/>
    </xf>
    <xf numFmtId="164" fontId="3" fillId="0" borderId="12" xfId="2" applyFont="1" applyFill="1" applyBorder="1" applyAlignment="1">
      <alignment wrapText="1"/>
    </xf>
    <xf numFmtId="17" fontId="3" fillId="0" borderId="12" xfId="0" applyNumberFormat="1" applyFont="1" applyBorder="1" applyAlignment="1">
      <alignment wrapText="1"/>
    </xf>
    <xf numFmtId="0" fontId="11" fillId="0" borderId="12" xfId="0" applyFont="1" applyBorder="1" applyAlignment="1">
      <alignment wrapText="1"/>
    </xf>
    <xf numFmtId="0" fontId="15" fillId="0" borderId="16" xfId="1" applyFill="1" applyBorder="1" applyAlignment="1">
      <alignment wrapText="1"/>
    </xf>
    <xf numFmtId="0" fontId="3" fillId="0" borderId="13" xfId="0" applyFont="1" applyBorder="1" applyAlignment="1">
      <alignment wrapText="1"/>
    </xf>
    <xf numFmtId="0" fontId="3" fillId="0" borderId="14" xfId="0" applyFont="1" applyBorder="1" applyAlignment="1">
      <alignment wrapText="1"/>
    </xf>
    <xf numFmtId="165" fontId="0" fillId="0" borderId="12" xfId="0" applyNumberFormat="1" applyBorder="1"/>
    <xf numFmtId="1" fontId="3" fillId="0" borderId="12" xfId="0" applyNumberFormat="1" applyFont="1" applyBorder="1" applyAlignment="1">
      <alignment wrapText="1"/>
    </xf>
    <xf numFmtId="165" fontId="19" fillId="0" borderId="12" xfId="0" applyNumberFormat="1" applyFont="1" applyBorder="1" applyAlignment="1">
      <alignment wrapText="1"/>
    </xf>
    <xf numFmtId="0" fontId="19" fillId="0" borderId="12" xfId="0" applyFont="1" applyBorder="1"/>
    <xf numFmtId="0" fontId="19" fillId="0" borderId="12" xfId="0" applyFont="1" applyBorder="1" applyAlignment="1">
      <alignment wrapText="1"/>
    </xf>
    <xf numFmtId="0" fontId="20" fillId="0" borderId="12" xfId="0" applyFont="1" applyBorder="1" applyAlignment="1">
      <alignment wrapText="1"/>
    </xf>
    <xf numFmtId="0" fontId="20" fillId="2" borderId="12" xfId="0" applyFont="1" applyFill="1" applyBorder="1" applyAlignment="1">
      <alignment wrapText="1"/>
    </xf>
    <xf numFmtId="165" fontId="20" fillId="2" borderId="12" xfId="0" applyNumberFormat="1" applyFont="1" applyFill="1" applyBorder="1" applyAlignment="1">
      <alignment wrapText="1"/>
    </xf>
    <xf numFmtId="0" fontId="21" fillId="0" borderId="12" xfId="0" applyFont="1" applyBorder="1" applyAlignment="1">
      <alignment wrapText="1"/>
    </xf>
    <xf numFmtId="0" fontId="22" fillId="0" borderId="12" xfId="0" applyFont="1" applyBorder="1" applyAlignment="1">
      <alignment wrapText="1"/>
    </xf>
    <xf numFmtId="165" fontId="21" fillId="0" borderId="12" xfId="0" applyNumberFormat="1" applyFont="1" applyBorder="1" applyAlignment="1">
      <alignment wrapText="1"/>
    </xf>
    <xf numFmtId="0" fontId="21" fillId="0" borderId="12" xfId="0" applyFont="1" applyBorder="1" applyAlignment="1">
      <alignment vertical="center" wrapText="1"/>
    </xf>
    <xf numFmtId="164" fontId="21" fillId="0" borderId="12" xfId="2" applyFont="1" applyBorder="1" applyAlignment="1">
      <alignment wrapText="1"/>
    </xf>
    <xf numFmtId="0" fontId="21" fillId="0" borderId="15" xfId="0" applyFont="1" applyBorder="1" applyAlignment="1">
      <alignment wrapText="1"/>
    </xf>
    <xf numFmtId="0" fontId="21" fillId="0" borderId="16" xfId="0" applyFont="1" applyBorder="1" applyAlignment="1">
      <alignment wrapText="1"/>
    </xf>
    <xf numFmtId="165" fontId="21" fillId="0" borderId="16" xfId="0" applyNumberFormat="1" applyFont="1" applyBorder="1" applyAlignment="1">
      <alignment wrapText="1"/>
    </xf>
    <xf numFmtId="0" fontId="21" fillId="0" borderId="17" xfId="0" applyFont="1" applyBorder="1" applyAlignment="1">
      <alignment wrapText="1"/>
    </xf>
    <xf numFmtId="0" fontId="21" fillId="0" borderId="12" xfId="0" applyFont="1" applyBorder="1"/>
    <xf numFmtId="3" fontId="21" fillId="0" borderId="12" xfId="0" applyNumberFormat="1" applyFont="1" applyBorder="1" applyAlignment="1">
      <alignment wrapText="1"/>
    </xf>
    <xf numFmtId="165" fontId="21" fillId="0" borderId="12" xfId="0" applyNumberFormat="1" applyFont="1" applyBorder="1"/>
    <xf numFmtId="0" fontId="22" fillId="0" borderId="12" xfId="1" applyFont="1" applyBorder="1" applyAlignment="1">
      <alignment wrapText="1"/>
    </xf>
    <xf numFmtId="0" fontId="21" fillId="2" borderId="12" xfId="0" applyFont="1" applyFill="1" applyBorder="1"/>
    <xf numFmtId="0" fontId="21" fillId="3" borderId="12" xfId="0" applyFont="1" applyFill="1" applyBorder="1" applyAlignment="1">
      <alignment wrapText="1"/>
    </xf>
    <xf numFmtId="0" fontId="22" fillId="3" borderId="12" xfId="0" applyFont="1" applyFill="1" applyBorder="1" applyAlignment="1">
      <alignment wrapText="1"/>
    </xf>
    <xf numFmtId="0" fontId="20" fillId="0" borderId="0" xfId="0" applyFont="1" applyAlignment="1">
      <alignment wrapText="1"/>
    </xf>
    <xf numFmtId="0" fontId="20" fillId="2" borderId="2" xfId="0" applyFont="1" applyFill="1" applyBorder="1" applyAlignment="1">
      <alignment wrapText="1"/>
    </xf>
    <xf numFmtId="0" fontId="20" fillId="2" borderId="3" xfId="0" applyFont="1" applyFill="1" applyBorder="1" applyAlignment="1">
      <alignment wrapText="1"/>
    </xf>
    <xf numFmtId="165" fontId="20" fillId="2" borderId="2" xfId="0" applyNumberFormat="1" applyFont="1" applyFill="1" applyBorder="1" applyAlignment="1">
      <alignment wrapText="1"/>
    </xf>
    <xf numFmtId="0" fontId="21" fillId="0" borderId="0" xfId="0" applyFont="1"/>
    <xf numFmtId="0" fontId="22" fillId="0" borderId="12" xfId="0" applyFont="1" applyBorder="1" applyAlignment="1">
      <alignment vertical="center" wrapText="1"/>
    </xf>
    <xf numFmtId="165" fontId="21" fillId="0" borderId="12" xfId="0" applyNumberFormat="1" applyFont="1" applyBorder="1" applyAlignment="1">
      <alignment vertical="center" wrapText="1"/>
    </xf>
    <xf numFmtId="0" fontId="21" fillId="0" borderId="0" xfId="0" applyFont="1" applyAlignment="1">
      <alignment wrapText="1"/>
    </xf>
    <xf numFmtId="0" fontId="22" fillId="0" borderId="0" xfId="0" applyFont="1" applyAlignment="1">
      <alignment wrapText="1"/>
    </xf>
    <xf numFmtId="0" fontId="21" fillId="0" borderId="1" xfId="0" applyFont="1" applyBorder="1" applyAlignment="1">
      <alignment wrapText="1"/>
    </xf>
    <xf numFmtId="165" fontId="21" fillId="0" borderId="0" xfId="0" applyNumberFormat="1" applyFont="1" applyAlignment="1">
      <alignment wrapText="1"/>
    </xf>
    <xf numFmtId="164" fontId="21" fillId="0" borderId="12" xfId="0" applyNumberFormat="1" applyFont="1" applyBorder="1"/>
    <xf numFmtId="0" fontId="20" fillId="2" borderId="18" xfId="0" applyFont="1" applyFill="1" applyBorder="1" applyAlignment="1">
      <alignment wrapText="1"/>
    </xf>
    <xf numFmtId="0" fontId="21" fillId="0" borderId="3" xfId="0" applyFont="1" applyBorder="1" applyAlignment="1">
      <alignment wrapText="1"/>
    </xf>
    <xf numFmtId="0" fontId="23" fillId="0" borderId="12" xfId="0" applyFont="1" applyBorder="1" applyAlignment="1">
      <alignment wrapText="1"/>
    </xf>
    <xf numFmtId="0" fontId="24" fillId="0" borderId="12" xfId="1" applyFont="1" applyFill="1" applyBorder="1" applyAlignment="1">
      <alignment wrapText="1"/>
    </xf>
    <xf numFmtId="165" fontId="23" fillId="0" borderId="12" xfId="0" applyNumberFormat="1" applyFont="1" applyBorder="1" applyAlignment="1">
      <alignment wrapText="1"/>
    </xf>
    <xf numFmtId="0" fontId="23" fillId="0" borderId="12" xfId="0" applyFont="1" applyBorder="1"/>
    <xf numFmtId="0" fontId="23" fillId="0" borderId="12" xfId="0" applyFont="1" applyBorder="1" applyAlignment="1">
      <alignment vertical="center" wrapText="1"/>
    </xf>
    <xf numFmtId="0" fontId="13" fillId="0" borderId="12" xfId="0" applyFont="1" applyBorder="1" applyAlignment="1">
      <alignment wrapText="1"/>
    </xf>
    <xf numFmtId="0" fontId="26" fillId="0" borderId="12" xfId="0" applyFont="1" applyBorder="1" applyAlignment="1">
      <alignment wrapText="1"/>
    </xf>
    <xf numFmtId="165" fontId="13" fillId="0" borderId="12" xfId="0" applyNumberFormat="1" applyFont="1" applyBorder="1" applyAlignment="1">
      <alignment wrapText="1"/>
    </xf>
    <xf numFmtId="3" fontId="13" fillId="0" borderId="12" xfId="0" applyNumberFormat="1" applyFont="1" applyBorder="1" applyAlignment="1">
      <alignment wrapText="1"/>
    </xf>
    <xf numFmtId="0" fontId="25" fillId="0" borderId="12" xfId="0" applyFont="1" applyBorder="1" applyAlignment="1">
      <alignment wrapText="1"/>
    </xf>
    <xf numFmtId="0" fontId="25" fillId="2" borderId="12" xfId="0" applyFont="1" applyFill="1" applyBorder="1" applyAlignment="1">
      <alignment wrapText="1"/>
    </xf>
    <xf numFmtId="165" fontId="25" fillId="2" borderId="12" xfId="0" applyNumberFormat="1" applyFont="1" applyFill="1" applyBorder="1" applyAlignment="1">
      <alignment wrapText="1"/>
    </xf>
    <xf numFmtId="0" fontId="21" fillId="0" borderId="12" xfId="0" applyFont="1" applyBorder="1" applyAlignment="1">
      <alignment horizontal="left" vertical="center" wrapText="1"/>
    </xf>
    <xf numFmtId="0" fontId="21" fillId="4" borderId="12" xfId="0" applyFont="1" applyFill="1" applyBorder="1" applyAlignment="1">
      <alignment wrapText="1"/>
    </xf>
    <xf numFmtId="0" fontId="22" fillId="4" borderId="12" xfId="0" applyFont="1" applyFill="1" applyBorder="1" applyAlignment="1">
      <alignment wrapText="1"/>
    </xf>
    <xf numFmtId="165" fontId="21" fillId="4" borderId="12" xfId="0" applyNumberFormat="1" applyFont="1" applyFill="1" applyBorder="1" applyAlignment="1">
      <alignment wrapText="1"/>
    </xf>
    <xf numFmtId="3" fontId="21" fillId="4" borderId="12" xfId="0" applyNumberFormat="1" applyFont="1" applyFill="1" applyBorder="1" applyAlignment="1">
      <alignment wrapText="1"/>
    </xf>
    <xf numFmtId="0" fontId="20" fillId="4" borderId="12" xfId="0" applyFont="1" applyFill="1" applyBorder="1" applyAlignment="1">
      <alignment wrapText="1"/>
    </xf>
    <xf numFmtId="0" fontId="21" fillId="4" borderId="12" xfId="0" applyFont="1" applyFill="1" applyBorder="1"/>
    <xf numFmtId="0" fontId="22" fillId="4" borderId="12" xfId="1" applyFont="1" applyFill="1" applyBorder="1" applyAlignment="1">
      <alignment wrapText="1"/>
    </xf>
    <xf numFmtId="0" fontId="8" fillId="0" borderId="16" xfId="0" applyFont="1" applyBorder="1" applyAlignment="1">
      <alignment wrapText="1"/>
    </xf>
    <xf numFmtId="0" fontId="15" fillId="0" borderId="12" xfId="1" applyBorder="1" applyAlignment="1">
      <alignment wrapText="1"/>
    </xf>
    <xf numFmtId="0" fontId="15" fillId="0" borderId="16" xfId="1" applyBorder="1" applyAlignment="1">
      <alignment wrapText="1"/>
    </xf>
    <xf numFmtId="0" fontId="3" fillId="3" borderId="13" xfId="0" applyFont="1" applyFill="1" applyBorder="1" applyAlignment="1">
      <alignment wrapText="1"/>
    </xf>
    <xf numFmtId="0" fontId="0" fillId="0" borderId="13" xfId="0" applyBorder="1" applyAlignment="1">
      <alignment wrapText="1"/>
    </xf>
    <xf numFmtId="0" fontId="3" fillId="0" borderId="19" xfId="0" applyFont="1" applyBorder="1" applyAlignment="1">
      <alignment wrapText="1"/>
    </xf>
    <xf numFmtId="0" fontId="0" fillId="0" borderId="15" xfId="0" applyBorder="1" applyAlignment="1">
      <alignment wrapText="1"/>
    </xf>
    <xf numFmtId="0" fontId="5" fillId="3" borderId="12" xfId="0" applyFont="1" applyFill="1" applyBorder="1" applyAlignment="1">
      <alignment wrapText="1"/>
    </xf>
    <xf numFmtId="0" fontId="5" fillId="0" borderId="18" xfId="0" applyFont="1" applyBorder="1" applyAlignment="1">
      <alignment wrapText="1"/>
    </xf>
    <xf numFmtId="0" fontId="17" fillId="0" borderId="16" xfId="0" applyFont="1" applyBorder="1" applyAlignment="1">
      <alignment wrapText="1"/>
    </xf>
    <xf numFmtId="0" fontId="3" fillId="0" borderId="18" xfId="0" applyFont="1" applyBorder="1" applyAlignment="1">
      <alignment wrapText="1"/>
    </xf>
    <xf numFmtId="0" fontId="0" fillId="0" borderId="16" xfId="0" applyBorder="1" applyAlignment="1">
      <alignment wrapText="1"/>
    </xf>
    <xf numFmtId="165" fontId="3" fillId="0" borderId="18" xfId="0" applyNumberFormat="1" applyFont="1" applyBorder="1" applyAlignment="1">
      <alignment wrapText="1"/>
    </xf>
    <xf numFmtId="0" fontId="2" fillId="0" borderId="18" xfId="0" applyFont="1" applyBorder="1" applyAlignment="1">
      <alignment wrapText="1"/>
    </xf>
    <xf numFmtId="0" fontId="14" fillId="0" borderId="16" xfId="0" applyFont="1" applyBorder="1" applyAlignment="1">
      <alignment wrapText="1"/>
    </xf>
    <xf numFmtId="0" fontId="2" fillId="0" borderId="16" xfId="0" applyFont="1" applyBorder="1" applyAlignment="1">
      <alignment wrapText="1"/>
    </xf>
    <xf numFmtId="0" fontId="0" fillId="0" borderId="18" xfId="0" applyBorder="1"/>
    <xf numFmtId="0" fontId="0" fillId="0" borderId="16" xfId="0" applyBorder="1"/>
    <xf numFmtId="0" fontId="0" fillId="0" borderId="14" xfId="0" applyBorder="1"/>
    <xf numFmtId="0" fontId="0" fillId="0" borderId="14" xfId="0" applyBorder="1" applyAlignment="1">
      <alignment wrapText="1"/>
    </xf>
    <xf numFmtId="0" fontId="0" fillId="0" borderId="20" xfId="0" applyBorder="1"/>
    <xf numFmtId="0" fontId="0" fillId="0" borderId="17" xfId="0" applyBorder="1"/>
    <xf numFmtId="0" fontId="21" fillId="0" borderId="13" xfId="0" applyFont="1" applyBorder="1" applyAlignment="1">
      <alignment wrapText="1"/>
    </xf>
    <xf numFmtId="0" fontId="21" fillId="0" borderId="19" xfId="0" applyFont="1" applyBorder="1" applyAlignment="1">
      <alignment wrapText="1"/>
    </xf>
    <xf numFmtId="0" fontId="22" fillId="0" borderId="18" xfId="0" applyFont="1" applyBorder="1" applyAlignment="1">
      <alignment wrapText="1"/>
    </xf>
    <xf numFmtId="0" fontId="21" fillId="0" borderId="18" xfId="0" applyFont="1" applyBorder="1" applyAlignment="1">
      <alignment wrapText="1"/>
    </xf>
    <xf numFmtId="165" fontId="21" fillId="0" borderId="18" xfId="0" applyNumberFormat="1" applyFont="1" applyBorder="1" applyAlignment="1">
      <alignment wrapText="1"/>
    </xf>
    <xf numFmtId="0" fontId="21" fillId="0" borderId="14" xfId="0" applyFont="1" applyBorder="1" applyAlignment="1">
      <alignment wrapText="1"/>
    </xf>
    <xf numFmtId="0" fontId="21" fillId="0" borderId="20" xfId="0" applyFont="1" applyBorder="1" applyAlignment="1">
      <alignment wrapText="1"/>
    </xf>
    <xf numFmtId="0" fontId="22" fillId="0" borderId="16" xfId="0" applyFont="1" applyBorder="1" applyAlignment="1">
      <alignment wrapText="1"/>
    </xf>
    <xf numFmtId="0" fontId="20" fillId="0" borderId="18" xfId="0" applyFont="1" applyBorder="1" applyAlignment="1">
      <alignment wrapText="1"/>
    </xf>
    <xf numFmtId="0" fontId="20" fillId="0" borderId="16" xfId="0" applyFont="1" applyBorder="1" applyAlignment="1">
      <alignment wrapText="1"/>
    </xf>
    <xf numFmtId="0" fontId="3" fillId="4" borderId="12" xfId="0" applyFont="1" applyFill="1" applyBorder="1" applyAlignment="1">
      <alignment wrapText="1"/>
    </xf>
    <xf numFmtId="0" fontId="8" fillId="4" borderId="12" xfId="0" applyFont="1" applyFill="1" applyBorder="1" applyAlignment="1">
      <alignment wrapText="1"/>
    </xf>
    <xf numFmtId="165" fontId="3" fillId="4" borderId="12" xfId="0" applyNumberFormat="1" applyFont="1" applyFill="1" applyBorder="1" applyAlignment="1">
      <alignment wrapText="1"/>
    </xf>
    <xf numFmtId="0" fontId="10" fillId="0" borderId="12" xfId="0" applyFont="1" applyBorder="1" applyAlignment="1">
      <alignment wrapText="1"/>
    </xf>
    <xf numFmtId="0" fontId="8" fillId="0" borderId="12" xfId="0" applyFont="1" applyBorder="1" applyAlignment="1">
      <alignment vertical="center" wrapText="1"/>
    </xf>
    <xf numFmtId="0" fontId="3" fillId="4" borderId="12" xfId="0" applyFont="1" applyFill="1" applyBorder="1"/>
    <xf numFmtId="0" fontId="3" fillId="4" borderId="12" xfId="0" applyFont="1" applyFill="1" applyBorder="1" applyAlignment="1">
      <alignment vertical="center" wrapText="1"/>
    </xf>
    <xf numFmtId="3" fontId="3" fillId="4" borderId="12" xfId="0" applyNumberFormat="1" applyFont="1" applyFill="1" applyBorder="1" applyAlignment="1">
      <alignment wrapText="1"/>
    </xf>
    <xf numFmtId="0" fontId="10" fillId="4" borderId="12" xfId="0" applyFont="1" applyFill="1" applyBorder="1" applyAlignment="1">
      <alignment wrapText="1"/>
    </xf>
    <xf numFmtId="0" fontId="5" fillId="0" borderId="12" xfId="0" applyFont="1" applyBorder="1" applyAlignment="1">
      <alignment vertical="center" wrapText="1"/>
    </xf>
    <xf numFmtId="0" fontId="5" fillId="4" borderId="12" xfId="0" applyFont="1" applyFill="1" applyBorder="1" applyAlignment="1">
      <alignment wrapText="1"/>
    </xf>
    <xf numFmtId="0" fontId="8" fillId="4" borderId="12" xfId="0" applyFont="1" applyFill="1" applyBorder="1" applyAlignment="1">
      <alignment vertical="center" wrapText="1"/>
    </xf>
    <xf numFmtId="165" fontId="3" fillId="4" borderId="12" xfId="0" applyNumberFormat="1" applyFont="1" applyFill="1" applyBorder="1" applyAlignment="1">
      <alignment vertical="center" wrapText="1"/>
    </xf>
    <xf numFmtId="0" fontId="1" fillId="0" borderId="12" xfId="0" applyFont="1" applyBorder="1"/>
    <xf numFmtId="0" fontId="1" fillId="0" borderId="12" xfId="0" applyFont="1" applyBorder="1" applyAlignment="1">
      <alignment wrapText="1"/>
    </xf>
    <xf numFmtId="0" fontId="3" fillId="0" borderId="14" xfId="0" applyFont="1" applyBorder="1" applyAlignment="1">
      <alignment vertical="center" wrapText="1"/>
    </xf>
    <xf numFmtId="0" fontId="3" fillId="0" borderId="17" xfId="0" applyFont="1" applyBorder="1" applyAlignment="1">
      <alignment vertical="center" wrapText="1"/>
    </xf>
    <xf numFmtId="0" fontId="3" fillId="4" borderId="15" xfId="0" applyFont="1" applyFill="1" applyBorder="1" applyAlignment="1">
      <alignment wrapText="1"/>
    </xf>
    <xf numFmtId="0" fontId="15" fillId="4" borderId="16" xfId="1" applyFill="1" applyBorder="1" applyAlignment="1">
      <alignment wrapText="1"/>
    </xf>
    <xf numFmtId="0" fontId="3" fillId="4" borderId="16" xfId="0" applyFont="1" applyFill="1" applyBorder="1" applyAlignment="1">
      <alignment wrapText="1"/>
    </xf>
    <xf numFmtId="165" fontId="3" fillId="4" borderId="16" xfId="0" applyNumberFormat="1" applyFont="1" applyFill="1" applyBorder="1" applyAlignment="1">
      <alignment wrapText="1"/>
    </xf>
    <xf numFmtId="0" fontId="3" fillId="4" borderId="17" xfId="0" applyFont="1" applyFill="1" applyBorder="1" applyAlignment="1">
      <alignment wrapText="1"/>
    </xf>
    <xf numFmtId="0" fontId="0" fillId="0" borderId="3" xfId="0" applyBorder="1" applyAlignment="1">
      <alignment wrapText="1"/>
    </xf>
    <xf numFmtId="0" fontId="13" fillId="0" borderId="18" xfId="0" applyFont="1" applyBorder="1" applyAlignment="1">
      <alignment wrapText="1"/>
    </xf>
    <xf numFmtId="0" fontId="13" fillId="0" borderId="16" xfId="0" applyFont="1" applyBorder="1" applyAlignment="1">
      <alignment wrapText="1"/>
    </xf>
    <xf numFmtId="0" fontId="26" fillId="0" borderId="18" xfId="0" applyFont="1" applyBorder="1" applyAlignment="1">
      <alignment wrapText="1"/>
    </xf>
    <xf numFmtId="0" fontId="26" fillId="0" borderId="16" xfId="0" applyFont="1" applyBorder="1" applyAlignment="1">
      <alignment wrapText="1"/>
    </xf>
    <xf numFmtId="165" fontId="13" fillId="0" borderId="18" xfId="0" applyNumberFormat="1" applyFont="1" applyBorder="1" applyAlignment="1">
      <alignment wrapText="1"/>
    </xf>
    <xf numFmtId="165" fontId="13" fillId="0" borderId="16" xfId="0" applyNumberFormat="1" applyFont="1" applyBorder="1" applyAlignment="1">
      <alignment wrapText="1"/>
    </xf>
    <xf numFmtId="3" fontId="13" fillId="0" borderId="18" xfId="0" applyNumberFormat="1" applyFont="1" applyBorder="1" applyAlignment="1">
      <alignment wrapText="1"/>
    </xf>
    <xf numFmtId="3" fontId="13" fillId="0" borderId="16" xfId="0" applyNumberFormat="1" applyFont="1" applyBorder="1" applyAlignment="1">
      <alignment wrapText="1"/>
    </xf>
    <xf numFmtId="0" fontId="25" fillId="0" borderId="18" xfId="0" applyFont="1" applyBorder="1" applyAlignment="1">
      <alignment wrapText="1"/>
    </xf>
    <xf numFmtId="0" fontId="25" fillId="0" borderId="16" xfId="0" applyFont="1" applyBorder="1" applyAlignment="1">
      <alignment wrapText="1"/>
    </xf>
    <xf numFmtId="0" fontId="1" fillId="0" borderId="4" xfId="0" applyFont="1" applyBorder="1"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0" fillId="0" borderId="2" xfId="0" applyBorder="1" applyAlignment="1">
      <alignment horizontal="center" vertical="top" wrapText="1"/>
    </xf>
    <xf numFmtId="0" fontId="0" fillId="0" borderId="8" xfId="0" applyBorder="1" applyAlignment="1">
      <alignment horizontal="center" vertical="top" wrapText="1"/>
    </xf>
    <xf numFmtId="0" fontId="0" fillId="0" borderId="9" xfId="0" applyBorder="1" applyAlignment="1">
      <alignment horizontal="center" vertical="top" wrapText="1"/>
    </xf>
    <xf numFmtId="0" fontId="0" fillId="0" borderId="10" xfId="0" applyBorder="1" applyAlignment="1">
      <alignment horizontal="center" vertical="top" wrapText="1"/>
    </xf>
    <xf numFmtId="0" fontId="0" fillId="0" borderId="11" xfId="0" applyBorder="1" applyAlignment="1">
      <alignment horizontal="center" vertical="top" wrapText="1"/>
    </xf>
  </cellXfs>
  <cellStyles count="5">
    <cellStyle name="Hipervínculo" xfId="1" builtinId="8"/>
    <cellStyle name="Moneda" xfId="2" builtinId="4"/>
    <cellStyle name="Normal" xfId="0" builtinId="0"/>
    <cellStyle name="Normal 2" xfId="3" xr:uid="{EF082504-3973-7C41-B3FF-7A2167F966C0}"/>
    <cellStyle name="Percent 2" xfId="4" xr:uid="{BAA1CC2A-ED40-B240-AE51-4620FE963D4D}"/>
  </cellStyles>
  <dxfs count="1516">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font>
    </dxf>
    <dxf>
      <border outline="0">
        <bottom style="thin">
          <color indexed="64"/>
        </bottom>
      </border>
    </dxf>
    <dxf>
      <font>
        <b/>
        <i val="0"/>
        <strike val="0"/>
        <condense val="0"/>
        <extend val="0"/>
        <outline val="0"/>
        <shadow val="0"/>
        <u val="none"/>
        <vertAlign val="baseline"/>
        <sz val="12"/>
        <color auto="1"/>
        <name val="Calibri (Body)"/>
        <scheme val="none"/>
      </font>
      <fill>
        <patternFill patternType="solid">
          <fgColor rgb="FF9CC2E5"/>
          <bgColor rgb="FF9CC2E5"/>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font>
    </dxf>
    <dxf>
      <font>
        <b/>
        <i val="0"/>
        <strike val="0"/>
        <condense val="0"/>
        <extend val="0"/>
        <outline val="0"/>
        <shadow val="0"/>
        <u val="none"/>
        <vertAlign val="baseline"/>
        <sz val="12"/>
        <color auto="1"/>
        <name val="Calibri (Body)"/>
        <scheme val="none"/>
      </font>
      <fill>
        <patternFill patternType="solid">
          <fgColor rgb="FF9CC2E5"/>
          <bgColor rgb="FF9CC2E5"/>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font>
    </dxf>
    <dxf>
      <font>
        <b/>
        <i val="0"/>
        <strike val="0"/>
        <condense val="0"/>
        <extend val="0"/>
        <outline val="0"/>
        <shadow val="0"/>
        <u val="none"/>
        <vertAlign val="baseline"/>
        <sz val="12"/>
        <color auto="1"/>
        <name val="Calibri (Body)"/>
        <scheme val="none"/>
      </font>
      <fill>
        <patternFill patternType="solid">
          <fgColor rgb="FF9CC2E5"/>
          <bgColor rgb="FF9CC2E5"/>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font>
        <strike val="0"/>
        <outline val="0"/>
        <shadow val="0"/>
        <vertAlign val="baseline"/>
        <sz val="12"/>
        <color auto="1"/>
        <name val="Calibri (Body)"/>
      </font>
    </dxf>
    <dxf>
      <font>
        <strike val="0"/>
        <outline val="0"/>
        <shadow val="0"/>
        <vertAlign val="baseline"/>
        <sz val="12"/>
        <color auto="1"/>
        <name val="Calibri (Body)"/>
      </font>
      <border diagonalUp="0" diagonalDown="0" outline="0">
        <left style="thin">
          <color indexed="64"/>
        </left>
        <right style="thin">
          <color indexed="64"/>
        </right>
        <top/>
        <bottom/>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family val="2"/>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family val="2"/>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family val="2"/>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family val="2"/>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family val="2"/>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family val="2"/>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family val="2"/>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family val="2"/>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family val="2"/>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family val="2"/>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u/>
        <color theme="10"/>
        <family val="2"/>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theme="1"/>
        <name val="Calibri"/>
        <scheme val="none"/>
      </font>
      <fill>
        <patternFill patternType="solid">
          <fgColor rgb="FF9CC2E5"/>
          <bgColor rgb="FF9CC2E5"/>
        </patternFill>
      </fil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family val="2"/>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family val="2"/>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family val="2"/>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family val="2"/>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family val="2"/>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family val="2"/>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family val="2"/>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family val="2"/>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family val="2"/>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family val="2"/>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left/>
        <right style="thin">
          <color rgb="FF000000"/>
        </right>
        <top/>
        <bottom/>
        <vertical/>
        <horizontal/>
      </border>
    </dxf>
    <dxf>
      <font>
        <b val="0"/>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right style="thin">
          <color rgb="FF000000"/>
        </right>
        <top/>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right style="thin">
          <color rgb="FF000000"/>
        </right>
        <top/>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u/>
        <color rgb="FF0963C1"/>
        <family val="2"/>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font>
        <b/>
        <i val="0"/>
        <strike val="0"/>
        <condense val="0"/>
        <extend val="0"/>
        <outline val="0"/>
        <shadow val="0"/>
        <u val="none"/>
        <vertAlign val="baseline"/>
        <sz val="12"/>
        <color theme="1"/>
        <name val="Calibri"/>
        <family val="2"/>
        <scheme val="none"/>
      </font>
      <fill>
        <patternFill patternType="solid">
          <fgColor rgb="FF9CC2E5"/>
          <bgColor rgb="FF9CC2E5"/>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font>
    </dxf>
    <dxf>
      <font>
        <b/>
        <i val="0"/>
        <strike val="0"/>
        <condense val="0"/>
        <extend val="0"/>
        <outline val="0"/>
        <shadow val="0"/>
        <u val="none"/>
        <vertAlign val="baseline"/>
        <sz val="12"/>
        <color auto="1"/>
        <name val="Calibri (Body)"/>
        <scheme val="none"/>
      </font>
      <fill>
        <patternFill patternType="solid">
          <fgColor rgb="FF9CC2E5"/>
          <bgColor rgb="FF9CC2E5"/>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outline="0">
        <left style="thin">
          <color indexed="64"/>
        </left>
        <right/>
        <top style="thin">
          <color indexed="64"/>
        </top>
        <bottom/>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outline="0">
        <left/>
        <right style="thin">
          <color indexed="64"/>
        </right>
        <top style="thin">
          <color indexed="64"/>
        </top>
        <bottom/>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font>
        <strike val="0"/>
        <outline val="0"/>
        <shadow val="0"/>
        <vertAlign val="baseline"/>
        <sz val="12"/>
        <color auto="1"/>
        <name val="Calibri (Body)"/>
      </font>
    </dxf>
    <dxf>
      <font>
        <strike val="0"/>
        <outline val="0"/>
        <shadow val="0"/>
        <vertAlign val="baseline"/>
        <sz val="12"/>
        <color auto="1"/>
        <name val="Calibri (Body)"/>
      </font>
      <alignment horizontal="general" textRotation="0" wrapText="1" indent="0" justifyLastLine="0" shrinkToFit="0" readingOrder="0"/>
    </dxf>
    <dxf>
      <font>
        <strike val="0"/>
        <outline val="0"/>
        <shadow val="0"/>
        <vertAlign val="baseline"/>
        <sz val="12"/>
        <color auto="1"/>
        <name val="Calibri (Body)"/>
      </font>
      <alignment horizontal="general" textRotation="0" wrapText="1" indent="0" justifyLastLine="0" shrinkToFit="0" readingOrder="0"/>
      <border diagonalUp="0" diagonalDown="0" outline="0">
        <left style="thin">
          <color indexed="64"/>
        </left>
        <right style="thin">
          <color indexed="64"/>
        </right>
        <top/>
        <bottom/>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family val="2"/>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family val="2"/>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family val="2"/>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family val="2"/>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family val="2"/>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family val="2"/>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family val="2"/>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family val="2"/>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family val="2"/>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family val="2"/>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u/>
        <color rgb="FF0963C1"/>
        <family val="2"/>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theme="1"/>
        <name val="Calibri"/>
        <scheme val="none"/>
      </font>
      <fill>
        <patternFill patternType="solid">
          <fgColor rgb="FF9CC2E5"/>
          <bgColor rgb="FF9CC2E5"/>
        </patternFill>
      </fill>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0" formatCode="General"/>
      <alignment horizontal="general"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theme="1"/>
        <name val="Calibri"/>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theme="1"/>
        <name val="Calibri"/>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Calibri"/>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Calibri"/>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Calibri"/>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Calibri"/>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Calibri"/>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Calibri"/>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Calibri"/>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Calibri"/>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Calibri"/>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Calibri"/>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Calibri"/>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Calibri"/>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u/>
        <color rgb="FF0963C1"/>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general" vertical="bottom"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theme="1"/>
        <name val="Calibri"/>
        <scheme val="none"/>
      </font>
      <fill>
        <patternFill patternType="solid">
          <fgColor rgb="FF9CC2E5"/>
          <bgColor rgb="FF9CC2E5"/>
        </patternFill>
      </fill>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font>
    </dxf>
    <dxf>
      <font>
        <b/>
        <i val="0"/>
        <strike val="0"/>
        <condense val="0"/>
        <extend val="0"/>
        <outline val="0"/>
        <shadow val="0"/>
        <u val="none"/>
        <vertAlign val="baseline"/>
        <sz val="12"/>
        <color auto="1"/>
        <name val="Calibri (Body)"/>
        <scheme val="none"/>
      </font>
      <fill>
        <patternFill patternType="solid">
          <fgColor rgb="FF9CC2E5"/>
          <bgColor rgb="FF9CC2E5"/>
        </patternFill>
      </fill>
      <alignment horizontal="general" vertical="bottom" textRotation="0" wrapText="1" indent="0" justifyLastLine="0" shrinkToFit="0" readingOrder="0"/>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font>
    </dxf>
    <dxf>
      <font>
        <strike val="0"/>
        <outline val="0"/>
        <shadow val="0"/>
        <vertAlign val="baseline"/>
        <sz val="12"/>
        <color auto="1"/>
        <name val="Calibri (Body)"/>
      </font>
      <border diagonalUp="0" diagonalDown="0" outline="0">
        <left style="thin">
          <color indexed="64"/>
        </left>
        <right style="thin">
          <color indexed="64"/>
        </right>
        <top/>
        <bottom/>
      </border>
    </dxf>
    <dxf>
      <font>
        <strike val="0"/>
        <outline val="0"/>
        <shadow val="0"/>
        <vertAlign val="baseline"/>
        <sz val="12"/>
        <color auto="1"/>
        <name val="Calibri (Body)"/>
        <scheme val="none"/>
      </font>
      <numFmt numFmtId="0" formatCode="Genera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Calibri (Body)"/>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Calibri (Body)"/>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ertAlign val="baseline"/>
        <sz val="12"/>
        <color auto="1"/>
        <name val="Calibri (Body)"/>
        <scheme val="none"/>
      </font>
      <numFmt numFmtId="0" formatCode="Genera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font>
    </dxf>
    <dxf>
      <font>
        <b/>
        <i val="0"/>
        <strike val="0"/>
        <condense val="0"/>
        <extend val="0"/>
        <outline val="0"/>
        <shadow val="0"/>
        <u val="none"/>
        <vertAlign val="baseline"/>
        <sz val="12"/>
        <color auto="1"/>
        <name val="Calibri (Body)"/>
        <scheme val="none"/>
      </font>
      <fill>
        <patternFill patternType="solid">
          <fgColor rgb="FF9CC2E5"/>
          <bgColor rgb="FF9CC2E5"/>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sz val="12"/>
        <color auto="1"/>
        <name val="Calibri (Body)"/>
        <scheme val="none"/>
      </font>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3" formatCode="#,##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left/>
        <right style="thin">
          <color rgb="FF000000"/>
        </right>
        <top/>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right style="thin">
          <color rgb="FF000000"/>
        </right>
        <top/>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right style="thin">
          <color rgb="FF000000"/>
        </right>
        <top/>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font>
    </dxf>
    <dxf>
      <border outline="0">
        <bottom style="thin">
          <color indexed="64"/>
        </bottom>
      </border>
    </dxf>
    <dxf>
      <font>
        <b/>
        <i val="0"/>
        <strike val="0"/>
        <condense val="0"/>
        <extend val="0"/>
        <outline val="0"/>
        <shadow val="0"/>
        <u val="none"/>
        <vertAlign val="baseline"/>
        <sz val="12"/>
        <color auto="1"/>
        <name val="Calibri (Body)"/>
        <scheme val="none"/>
      </font>
      <fill>
        <patternFill patternType="solid">
          <fgColor rgb="FF9CC2E5"/>
          <bgColor rgb="FF9CC2E5"/>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5" formatCode="_-&quot;$&quot;* #,##0.00_-;\-&quot;$&quot;* #,##0.00_-;_-&quot;$&quot;* &quot;-&quot;??_-;_-@"/>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5" formatCode="_-&quot;$&quot;* #,##0.00_-;\-&quot;$&quot;* #,##0.00_-;_-&quot;$&quot;* &quot;-&quot;??_-;_-@"/>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5" formatCode="_-&quot;$&quot;* #,##0.00_-;\-&quot;$&quot;* #,##0.00_-;_-&quot;$&quot;* &quot;-&quot;??_-;_-@"/>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5" formatCode="_-&quot;$&quot;* #,##0.00_-;\-&quot;$&quot;* #,##0.00_-;_-&quot;$&quot;* &quot;-&quot;??_-;_-@"/>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5" formatCode="_-&quot;$&quot;* #,##0.00_-;\-&quot;$&quot;* #,##0.00_-;_-&quot;$&quot;* &quot;-&quot;??_-;_-@"/>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5" formatCode="_-&quot;$&quot;* #,##0.00_-;\-&quot;$&quot;* #,##0.00_-;_-&quot;$&quot;* &quot;-&quot;??_-;_-@"/>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5" formatCode="_-&quot;$&quot;* #,##0.00_-;\-&quot;$&quot;* #,##0.00_-;_-&quot;$&quot;* &quot;-&quot;??_-;_-@"/>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5" formatCode="_-&quot;$&quot;* #,##0.00_-;\-&quot;$&quot;* #,##0.00_-;_-&quot;$&quot;* &quot;-&quot;??_-;_-@"/>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5" formatCode="_-&quot;$&quot;* #,##0.00_-;\-&quot;$&quot;* #,##0.00_-;_-&quot;$&quot;* &quot;-&quot;??_-;_-@"/>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ertAlign val="baseline"/>
        <sz val="12"/>
        <color auto="1"/>
        <name val="Calibri"/>
        <family val="2"/>
        <scheme val="minor"/>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scheme val="minor"/>
      </font>
      <fill>
        <patternFill patternType="none">
          <fgColor indexed="64"/>
          <bgColor auto="1"/>
        </patternFill>
      </fill>
    </dxf>
    <dxf>
      <font>
        <b/>
        <i val="0"/>
        <strike val="0"/>
        <condense val="0"/>
        <extend val="0"/>
        <outline val="0"/>
        <shadow val="0"/>
        <u val="none"/>
        <vertAlign val="baseline"/>
        <sz val="12"/>
        <color theme="1"/>
        <name val="Calibri"/>
        <scheme val="none"/>
      </font>
      <fill>
        <patternFill patternType="solid">
          <fgColor rgb="FF9CC2E5"/>
          <bgColor rgb="FF9CC2E5"/>
        </patternFill>
      </fill>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font>
    </dxf>
    <dxf>
      <font>
        <strike val="0"/>
        <outline val="0"/>
        <shadow val="0"/>
        <vertAlign val="baseline"/>
        <sz val="12"/>
        <color auto="1"/>
        <name val="Calibri (Body)"/>
      </font>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2"/>
        <color auto="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none"/>
      </font>
      <numFmt numFmtId="3" formatCode="#,##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ertAlign val="baseline"/>
        <sz val="12"/>
        <color auto="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color auto="1"/>
      </font>
    </dxf>
    <dxf>
      <font>
        <strike val="0"/>
        <outline val="0"/>
        <shadow val="0"/>
        <vertAlign val="baseline"/>
        <color auto="1"/>
      </font>
      <border diagonalUp="0" diagonalDown="0">
        <left style="thin">
          <color indexed="64"/>
        </left>
        <right style="thin">
          <color indexed="64"/>
        </right>
        <top/>
        <bottom/>
        <vertical style="thin">
          <color indexed="64"/>
        </vertical>
        <horizontal style="thin">
          <color indexed="64"/>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3" formatCode="#,##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font>
    </dxf>
    <dxf>
      <font>
        <strike val="0"/>
        <outline val="0"/>
        <shadow val="0"/>
        <vertAlign val="baseline"/>
        <sz val="12"/>
        <color auto="1"/>
        <name val="Calibri (Body)"/>
      </font>
      <border diagonalUp="0" diagonalDown="0" outline="0">
        <left style="thin">
          <color indexed="64"/>
        </left>
        <right style="thin">
          <color indexed="64"/>
        </right>
        <top/>
        <bottom/>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font>
    </dxf>
    <dxf>
      <font>
        <strike val="0"/>
        <outline val="0"/>
        <shadow val="0"/>
        <vertAlign val="baseline"/>
        <sz val="12"/>
        <color auto="1"/>
        <name val="Calibri (Body)"/>
      </font>
      <border diagonalUp="0" diagonalDown="0" outline="0">
        <left style="thin">
          <color indexed="64"/>
        </left>
        <right style="thin">
          <color indexed="64"/>
        </right>
        <top/>
        <bottom/>
      </border>
    </dxf>
    <dxf>
      <font>
        <strike val="0"/>
        <outline val="0"/>
        <shadow val="0"/>
        <vertAlign val="baseline"/>
        <sz val="12"/>
        <color auto="1"/>
        <name val="Calibri (Body)"/>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Calibri (Body)"/>
        <scheme val="none"/>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Calibri (Body)"/>
        <scheme val="none"/>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3" formatCode="#,##0"/>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ertAlign val="baseline"/>
        <sz val="12"/>
        <color auto="1"/>
        <name val="Calibri (Body)"/>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font>
      <fill>
        <patternFill patternType="solid">
          <fgColor indexed="64"/>
          <bgColor theme="0"/>
        </patternFill>
      </fill>
    </dxf>
    <dxf>
      <font>
        <strike val="0"/>
        <outline val="0"/>
        <shadow val="0"/>
        <vertAlign val="baseline"/>
        <sz val="12"/>
        <color auto="1"/>
        <name val="Calibri (Body)"/>
      </font>
      <border diagonalUp="0" diagonalDown="0">
        <left style="thin">
          <color indexed="64"/>
        </left>
        <right style="thin">
          <color indexed="64"/>
        </right>
        <top/>
        <bottom/>
        <vertical style="thin">
          <color indexed="64"/>
        </vertical>
        <horizontal style="thin">
          <color indexed="64"/>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3" formatCode="#,##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Body)"/>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color auto="1"/>
        <name val="Calibri (Body)"/>
      </font>
    </dxf>
    <dxf>
      <font>
        <b/>
        <i val="0"/>
        <strike val="0"/>
        <condense val="0"/>
        <extend val="0"/>
        <outline val="0"/>
        <shadow val="0"/>
        <u val="none"/>
        <vertAlign val="baseline"/>
        <sz val="12"/>
        <color auto="1"/>
        <name val="Calibri (Body)"/>
        <scheme val="none"/>
      </font>
      <fill>
        <patternFill patternType="solid">
          <fgColor rgb="FF9CC2E5"/>
          <bgColor rgb="FF9CC2E5"/>
        </patternFill>
      </fill>
      <alignment horizontal="general" vertical="bottom" textRotation="0" wrapText="1" indent="0" justifyLastLine="0" shrinkToFit="0" readingOrder="0"/>
      <border diagonalUp="0" diagonalDown="0" outline="0">
        <left style="thin">
          <color indexed="64"/>
        </left>
        <right style="thin">
          <color indexed="64"/>
        </right>
        <top/>
        <bottom/>
      </border>
    </dxf>
    <dxf>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family val="2"/>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family val="2"/>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family val="2"/>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family val="2"/>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family val="2"/>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family val="2"/>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family val="2"/>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family val="2"/>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family val="2"/>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family val="2"/>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numFmt numFmtId="165" formatCode="_-&quot;$&quot;* #,##0.00_-;\-&quot;$&quot;* #,##0.00_-;_-&quot;$&quot;* &quot;-&quot;??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u/>
        <color rgb="FF0963C1"/>
        <family val="2"/>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Calibri"/>
        <family val="2"/>
        <scheme val="none"/>
      </font>
      <fill>
        <patternFill patternType="none">
          <bgColor auto="1"/>
        </patternFill>
      </fill>
      <alignment horizontal="general" vertical="bottom"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none"/>
      </font>
      <fill>
        <patternFill patternType="none">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none"/>
      </font>
      <fill>
        <patternFill patternType="none">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none"/>
      </font>
      <fill>
        <patternFill patternType="none">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none"/>
      </font>
      <fill>
        <patternFill patternType="none">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none"/>
      </font>
      <fill>
        <patternFill patternType="none">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none"/>
      </font>
      <fill>
        <patternFill patternType="none">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none"/>
      </font>
      <fill>
        <patternFill patternType="none">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none"/>
      </font>
      <fill>
        <patternFill patternType="none">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none"/>
      </font>
      <fill>
        <patternFill patternType="none">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none"/>
      </font>
      <fill>
        <patternFill patternType="none">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none"/>
      </font>
      <fill>
        <patternFill patternType="none">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none"/>
      </font>
      <fill>
        <patternFill patternType="none">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none"/>
      </font>
      <fill>
        <patternFill patternType="none">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none"/>
      </font>
      <fill>
        <patternFill patternType="none">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none"/>
      </font>
      <fill>
        <patternFill patternType="none">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none"/>
      </font>
      <fill>
        <patternFill patternType="none">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none"/>
      </font>
      <fill>
        <patternFill patternType="none">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none"/>
      </font>
      <fill>
        <patternFill patternType="none">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none"/>
      </font>
      <fill>
        <patternFill patternType="none">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none"/>
      </font>
      <fill>
        <patternFill patternType="none">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none"/>
      </font>
      <fill>
        <patternFill patternType="none">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none"/>
      </font>
      <fill>
        <patternFill patternType="none">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none"/>
      </font>
      <fill>
        <patternFill patternType="none">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none"/>
      </font>
      <fill>
        <patternFill patternType="none">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none"/>
      </font>
      <fill>
        <patternFill patternType="none">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none"/>
      </font>
      <fill>
        <patternFill patternType="none">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none"/>
      </font>
      <fill>
        <patternFill patternType="none">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none"/>
      </font>
      <fill>
        <patternFill patternType="none">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Calibri"/>
        <family val="2"/>
        <scheme val="none"/>
      </font>
      <numFmt numFmtId="165" formatCode="_-&quot;$&quot;* #,##0.00_-;\-&quot;$&quot;* #,##0.00_-;_-&quot;$&quot;* &quot;-&quot;??_-;_-@"/>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none"/>
      </font>
      <numFmt numFmtId="165" formatCode="_-&quot;$&quot;* #,##0.00_-;\-&quot;$&quot;* #,##0.00_-;_-&quot;$&quot;* &quot;-&quot;??_-;_-@"/>
      <fill>
        <patternFill patternType="none">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none"/>
      </font>
      <fill>
        <patternFill patternType="none">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none"/>
      </font>
      <fill>
        <patternFill patternType="none">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none"/>
      </font>
      <fill>
        <patternFill patternType="none">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none"/>
      </font>
      <fill>
        <patternFill patternType="none">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Calibri"/>
        <family val="2"/>
        <scheme val="none"/>
      </font>
      <numFmt numFmtId="165" formatCode="_-&quot;$&quot;* #,##0.00_-;\-&quot;$&quot;* #,##0.00_-;_-&quot;$&quot;* &quot;-&quot;??_-;_-@"/>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none"/>
      </font>
      <numFmt numFmtId="165" formatCode="_-&quot;$&quot;* #,##0.00_-;\-&quot;$&quot;* #,##0.00_-;_-&quot;$&quot;* &quot;-&quot;??_-;_-@"/>
      <fill>
        <patternFill patternType="none">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Calibri"/>
        <family val="2"/>
        <scheme val="none"/>
      </font>
      <numFmt numFmtId="165" formatCode="_-&quot;$&quot;* #,##0.00_-;\-&quot;$&quot;* #,##0.00_-;_-&quot;$&quot;* &quot;-&quot;??_-;_-@"/>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none"/>
      </font>
      <numFmt numFmtId="165" formatCode="_-&quot;$&quot;* #,##0.00_-;\-&quot;$&quot;* #,##0.00_-;_-&quot;$&quot;* &quot;-&quot;??_-;_-@"/>
      <fill>
        <patternFill patternType="none">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Calibri"/>
        <family val="2"/>
        <scheme val="none"/>
      </font>
      <numFmt numFmtId="165" formatCode="_-&quot;$&quot;* #,##0.00_-;\-&quot;$&quot;* #,##0.00_-;_-&quot;$&quot;* &quot;-&quot;??_-;_-@"/>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none"/>
      </font>
      <numFmt numFmtId="165" formatCode="_-&quot;$&quot;* #,##0.00_-;\-&quot;$&quot;* #,##0.00_-;_-&quot;$&quot;* &quot;-&quot;??_-;_-@"/>
      <fill>
        <patternFill patternType="none">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Calibri"/>
        <family val="2"/>
        <scheme val="none"/>
      </font>
      <numFmt numFmtId="165" formatCode="_-&quot;$&quot;* #,##0.00_-;\-&quot;$&quot;* #,##0.00_-;_-&quot;$&quot;* &quot;-&quot;??_-;_-@"/>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none"/>
      </font>
      <numFmt numFmtId="165" formatCode="_-&quot;$&quot;* #,##0.00_-;\-&quot;$&quot;* #,##0.00_-;_-&quot;$&quot;* &quot;-&quot;??_-;_-@"/>
      <fill>
        <patternFill patternType="none">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Calibri"/>
        <family val="2"/>
        <scheme val="none"/>
      </font>
      <numFmt numFmtId="165" formatCode="_-&quot;$&quot;* #,##0.00_-;\-&quot;$&quot;* #,##0.00_-;_-&quot;$&quot;* &quot;-&quot;??_-;_-@"/>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none"/>
      </font>
      <numFmt numFmtId="165" formatCode="_-&quot;$&quot;* #,##0.00_-;\-&quot;$&quot;* #,##0.00_-;_-&quot;$&quot;* &quot;-&quot;??_-;_-@"/>
      <fill>
        <patternFill patternType="none">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Calibri"/>
        <family val="2"/>
        <scheme val="none"/>
      </font>
      <numFmt numFmtId="165" formatCode="_-&quot;$&quot;* #,##0.00_-;\-&quot;$&quot;* #,##0.00_-;_-&quot;$&quot;* &quot;-&quot;??_-;_-@"/>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none"/>
      </font>
      <numFmt numFmtId="165" formatCode="_-&quot;$&quot;* #,##0.00_-;\-&quot;$&quot;* #,##0.00_-;_-&quot;$&quot;* &quot;-&quot;??_-;_-@"/>
      <fill>
        <patternFill patternType="none">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Calibri"/>
        <family val="2"/>
        <scheme val="none"/>
      </font>
      <numFmt numFmtId="165" formatCode="_-&quot;$&quot;* #,##0.00_-;\-&quot;$&quot;* #,##0.00_-;_-&quot;$&quot;* &quot;-&quot;??_-;_-@"/>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none"/>
      </font>
      <numFmt numFmtId="165" formatCode="_-&quot;$&quot;* #,##0.00_-;\-&quot;$&quot;* #,##0.00_-;_-&quot;$&quot;* &quot;-&quot;??_-;_-@"/>
      <fill>
        <patternFill patternType="none">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Calibri"/>
        <family val="2"/>
        <scheme val="none"/>
      </font>
      <numFmt numFmtId="165" formatCode="_-&quot;$&quot;* #,##0.00_-;\-&quot;$&quot;* #,##0.00_-;_-&quot;$&quot;* &quot;-&quot;??_-;_-@"/>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none"/>
      </font>
      <numFmt numFmtId="165" formatCode="_-&quot;$&quot;* #,##0.00_-;\-&quot;$&quot;* #,##0.00_-;_-&quot;$&quot;* &quot;-&quot;??_-;_-@"/>
      <fill>
        <patternFill patternType="none">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none"/>
      </font>
      <fill>
        <patternFill patternType="none">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none"/>
      </font>
      <fill>
        <patternFill patternType="none">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none"/>
      </font>
      <fill>
        <patternFill patternType="none">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none"/>
      </font>
      <fill>
        <patternFill patternType="none">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none"/>
      </font>
      <fill>
        <patternFill patternType="none">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none"/>
      </font>
      <fill>
        <patternFill patternType="none">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none"/>
      </font>
      <fill>
        <patternFill patternType="none">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none"/>
      </font>
      <fill>
        <patternFill patternType="none">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none"/>
      </font>
      <fill>
        <patternFill patternType="none">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none"/>
      </font>
      <fill>
        <patternFill patternType="none">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none"/>
      </font>
      <fill>
        <patternFill patternType="none">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none"/>
      </font>
      <fill>
        <patternFill patternType="none">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none"/>
      </font>
      <fill>
        <patternFill patternType="none">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ertAlign val="baseline"/>
        <sz val="12"/>
        <color theme="10"/>
        <name val="Calibr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ertAlign val="baseline"/>
        <sz val="12"/>
        <color theme="10"/>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2"/>
        <color theme="1"/>
        <name val="Calibri"/>
        <family val="2"/>
        <scheme val="none"/>
      </font>
      <fill>
        <patternFill patternType="none">
          <bgColor auto="1"/>
        </patternFill>
      </fill>
      <alignment horizontal="general" vertical="bottom" textRotation="0" wrapText="1" indent="0" justifyLastLine="0" shrinkToFit="0" readingOrder="0"/>
      <border diagonalUp="0" diagonalDown="0">
        <left/>
        <right style="thin">
          <color indexed="64"/>
        </right>
        <top style="thin">
          <color indexed="64"/>
        </top>
        <bottom/>
        <vertical/>
        <horizontal/>
      </border>
    </dxf>
    <dxf>
      <font>
        <b val="0"/>
        <i val="0"/>
        <strike val="0"/>
        <condense val="0"/>
        <extend val="0"/>
        <outline val="0"/>
        <shadow val="0"/>
        <u val="none"/>
        <vertAlign val="baseline"/>
        <sz val="12"/>
        <color theme="1"/>
        <name val="Calibri"/>
        <family val="2"/>
        <scheme val="none"/>
      </font>
      <fill>
        <patternFill patternType="none">
          <bgColor auto="1"/>
        </patternFill>
      </fill>
      <alignment horizontal="general" vertical="bottom" textRotation="0" wrapText="1" indent="0" justifyLastLine="0" shrinkToFit="0" readingOrder="0"/>
    </dxf>
    <dxf>
      <font>
        <b/>
        <i val="0"/>
        <strike val="0"/>
        <condense val="0"/>
        <extend val="0"/>
        <outline val="0"/>
        <shadow val="0"/>
        <u val="none"/>
        <vertAlign val="baseline"/>
        <sz val="12"/>
        <color theme="1"/>
        <name val="Calibri"/>
        <scheme val="none"/>
      </font>
      <fill>
        <patternFill patternType="solid">
          <fgColor rgb="FF9CC2E5"/>
          <bgColor rgb="FF9CC2E5"/>
        </patternFill>
      </fill>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 Style 1" defaultPivotStyle="PivotStyleLight16">
    <tableStyle name="Table Style 1" pivot="0" count="1" xr9:uid="{FF4D03FB-E6FC-B949-AD54-94618FA96386}">
      <tableStyleElement type="wholeTable" dxfId="1515"/>
    </tableStyle>
  </tableStyles>
  <colors>
    <mruColors>
      <color rgb="FFF2CE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connections" Target="connections.xml"/><Relationship Id="rId3" Type="http://schemas.openxmlformats.org/officeDocument/2006/relationships/worksheet" Target="worksheets/sheet3.xml"/><Relationship Id="rId21" Type="http://schemas.openxmlformats.org/officeDocument/2006/relationships/worksheet" Target="worksheets/sheet21.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7" Type="http://customschemas.google.com/relationships/workbookmetadata" Target="metadata"/><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43"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raguilar\Nextcloud\Documentos%20-%20copia\Rodrigo\Maestr&#237;a\Georgetown\CAROLA\ISDS-Database-2024%20(15.01.2024)%20Fv.xlsx" TargetMode="External"/><Relationship Id="rId1" Type="http://schemas.openxmlformats.org/officeDocument/2006/relationships/externalLinkPath" Target="/Users/raguilar/Nextcloud/Documentos%20-%20copia/Rodrigo/Maestr&#237;a/Georgetown/CAROLA/ISDS-Database-2024%20(15.01.2024)%20F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egal Notice"/>
      <sheetName val="All LAC Countries"/>
      <sheetName val="Argentina"/>
      <sheetName val="Barbados"/>
      <sheetName val="Belize"/>
      <sheetName val="Bolivia"/>
      <sheetName val="Chile"/>
      <sheetName val="Colombia"/>
      <sheetName val="Costa Rica"/>
      <sheetName val="El Salvador"/>
      <sheetName val="Dominican Republic"/>
      <sheetName val="Guatemala"/>
      <sheetName val="Ecuador"/>
      <sheetName val="Granada"/>
      <sheetName val="Guyana"/>
      <sheetName val="Honduras"/>
      <sheetName val="Mexico"/>
      <sheetName val="Nicaragua"/>
      <sheetName val="Panama"/>
      <sheetName val="Paraguay"/>
      <sheetName val="Peru"/>
      <sheetName val="Trinidad &amp; Tobago"/>
      <sheetName val="Uruguay"/>
      <sheetName val="Venezuela"/>
      <sheetName val="ISDS-Database-2024 (15.0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2" connectionId="1" xr16:uid="{F84E5B44-744E-4539-9A5B-7B785140343F}" autoFormatId="16" applyNumberFormats="0" applyBorderFormats="0" applyFontFormats="0" applyPatternFormats="0" applyAlignmentFormats="0" applyWidthHeightFormats="0">
  <queryTableRefresh nextId="81" unboundColumnsRight="23">
    <queryTableFields count="80">
      <queryTableField id="1" name="State" tableColumnId="1"/>
      <queryTableField id="2" name="Case Name" tableColumnId="2"/>
      <queryTableField id="3" name="Investor" tableColumnId="3"/>
      <queryTableField id="4" name="Other Investors" tableColumnId="4"/>
      <queryTableField id="5" name="Nationality of Investors " tableColumnId="5"/>
      <queryTableField id="6" name="Continent" tableColumnId="6"/>
      <queryTableField id="7" name="Instrument Invoked" tableColumnId="7"/>
      <queryTableField id="8" name="Type of Instrument" tableColumnId="8"/>
      <queryTableField id="9" name="Economic Sector Involved" tableColumnId="9"/>
      <queryTableField id="10" name="Add'l Sectors" tableColumnId="10"/>
      <queryTableField id="11" name="Status" tableColumnId="11"/>
      <queryTableField id="12" name="Decided in Favor of" tableColumnId="12"/>
      <queryTableField id="13" name="Settled or decided in favor of investor" tableColumnId="13"/>
      <queryTableField id="14" name="Year Case Filed" tableColumnId="14"/>
      <queryTableField id="15" name="Year Case Concluded" tableColumnId="15"/>
      <queryTableField id="16" name="Amount Claimed by Investor" tableColumnId="16"/>
      <queryTableField id="17" name="Compensation offered by the State (For direct expropriation cases only)" tableColumnId="17"/>
      <queryTableField id="18" name="Amount Awarded" tableColumnId="18"/>
      <queryTableField id="19" name="Amount Settled" tableColumnId="19"/>
      <queryTableField id="20" name="Amended amount (In cases of anullment or rectification)" tableColumnId="20"/>
      <queryTableField id="21" name="Definitive amount (awards)" tableColumnId="21"/>
      <queryTableField id="22" name="Definitive amount (awards+settlements)" tableColumnId="22"/>
      <queryTableField id="23" name="Amount paid" tableColumnId="23"/>
      <queryTableField id="24" name="Arbitrator Appointed by State" tableColumnId="24"/>
      <queryTableField id="25" name="Arbitrator Appointed by Investor" tableColumnId="25"/>
      <queryTableField id="26" name="President of the Tribunal" tableColumnId="26"/>
      <queryTableField id="27" name="Law Firm Hired by State" tableColumnId="27"/>
      <queryTableField id="28" name="Counsel fees as stipulated in contract or,  (If resorted to outside counsel)" tableColumnId="28"/>
      <queryTableField id="29" name="Name of partner in-charge of case (If resorted to outside counsel)" tableColumnId="29"/>
      <queryTableField id="30" name="Law Firm Hired by Investor" tableColumnId="30"/>
      <queryTableField id="31" name="Arbitration Center Involved" tableColumnId="31"/>
      <queryTableField id="32" name="Arbitration Rules Used" tableColumnId="32"/>
      <queryTableField id="33" name="FET" tableColumnId="33"/>
      <queryTableField id="34" name="Breach?" tableColumnId="34"/>
      <queryTableField id="35" name="Direct Exp?" tableColumnId="35"/>
      <queryTableField id="36" name="Breach?2" tableColumnId="36"/>
      <queryTableField id="37" name="Indirect Exp" tableColumnId="37"/>
      <queryTableField id="38" name="Breach?3" tableColumnId="38"/>
      <queryTableField id="39" name="NT" tableColumnId="39"/>
      <queryTableField id="40" name="Breach?4" tableColumnId="40"/>
      <queryTableField id="41" name="MFN" tableColumnId="41"/>
      <queryTableField id="42" name="Breach?5" tableColumnId="42"/>
      <queryTableField id="43" name="Umbrella Clause" tableColumnId="43"/>
      <queryTableField id="44" name="Breach?6" tableColumnId="44"/>
      <queryTableField id="45" name="FPS" tableColumnId="45"/>
      <queryTableField id="46" name="Breach?7" tableColumnId="46"/>
      <queryTableField id="47" name="Arbitrary or Discrim Measures" tableColumnId="47"/>
      <queryTableField id="48" name="Breach?8" tableColumnId="48"/>
      <queryTableField id="49" name="Transfer of Funds" tableColumnId="49"/>
      <queryTableField id="50" name="Breach?9" tableColumnId="50"/>
      <queryTableField id="51" name="Other" tableColumnId="51"/>
      <queryTableField id="52" name="Breach?10" tableColumnId="52"/>
      <queryTableField id="53" name="Performance requirements" tableColumnId="53"/>
      <queryTableField id="54" name="Breach?11" tableColumnId="54"/>
      <queryTableField id="55" name="Customary rules of international law" tableColumnId="55"/>
      <queryTableField id="56" name="Breach?12" tableColumnId="56"/>
      <queryTableField id="57" name="Notes" tableColumnId="57"/>
      <queryTableField id="58" dataBound="0" tableColumnId="58"/>
      <queryTableField id="59" dataBound="0" tableColumnId="59"/>
      <queryTableField id="60" dataBound="0" tableColumnId="60"/>
      <queryTableField id="61" dataBound="0" tableColumnId="61"/>
      <queryTableField id="62" dataBound="0" tableColumnId="62"/>
      <queryTableField id="63" dataBound="0" tableColumnId="63"/>
      <queryTableField id="64" dataBound="0" tableColumnId="64"/>
      <queryTableField id="65" dataBound="0" tableColumnId="65"/>
      <queryTableField id="66" dataBound="0" tableColumnId="66"/>
      <queryTableField id="67" dataBound="0" tableColumnId="67"/>
      <queryTableField id="68" dataBound="0" tableColumnId="68"/>
      <queryTableField id="69" dataBound="0" tableColumnId="69"/>
      <queryTableField id="70" dataBound="0" tableColumnId="70"/>
      <queryTableField id="71" dataBound="0" tableColumnId="71"/>
      <queryTableField id="72" dataBound="0" tableColumnId="72"/>
      <queryTableField id="73" dataBound="0" tableColumnId="73"/>
      <queryTableField id="74" dataBound="0" tableColumnId="74"/>
      <queryTableField id="75" dataBound="0" tableColumnId="75"/>
      <queryTableField id="76" dataBound="0" tableColumnId="76"/>
      <queryTableField id="77" dataBound="0" tableColumnId="77"/>
      <queryTableField id="78" dataBound="0" tableColumnId="78"/>
      <queryTableField id="79" dataBound="0" tableColumnId="79"/>
      <queryTableField id="80" dataBound="0" tableColumnId="80"/>
    </queryTableFields>
  </queryTableRefresh>
</queryTable>
</file>

<file path=xl/queryTables/queryTable10.xml><?xml version="1.0" encoding="utf-8"?>
<queryTable xmlns="http://schemas.openxmlformats.org/spreadsheetml/2006/main" xmlns:mc="http://schemas.openxmlformats.org/markup-compatibility/2006" xmlns:xr16="http://schemas.microsoft.com/office/spreadsheetml/2017/revision16" mc:Ignorable="xr16" name="ExternalData_1" connectionId="13" xr16:uid="{A980BBCD-B27E-42C6-8204-24802B122820}" autoFormatId="16" applyNumberFormats="0" applyBorderFormats="0" applyFontFormats="0" applyPatternFormats="0" applyAlignmentFormats="0" applyWidthHeightFormats="0">
  <queryTableRefresh nextId="58">
    <queryTableFields count="57">
      <queryTableField id="1" name="State" tableColumnId="1"/>
      <queryTableField id="2" name="Case Name" tableColumnId="2"/>
      <queryTableField id="3" name="Investor" tableColumnId="3"/>
      <queryTableField id="4" name="Other Investors" tableColumnId="4"/>
      <queryTableField id="5" name="Nationality of Investors " tableColumnId="5"/>
      <queryTableField id="6" name="Continent" tableColumnId="6"/>
      <queryTableField id="7" name="Instrument Invoked" tableColumnId="7"/>
      <queryTableField id="8" name="Type of Instrument" tableColumnId="8"/>
      <queryTableField id="9" name="Economic Sector Involved" tableColumnId="9"/>
      <queryTableField id="10" name="Add'l Sectors" tableColumnId="10"/>
      <queryTableField id="11" name="Status" tableColumnId="11"/>
      <queryTableField id="12" name="Decided in Favor of" tableColumnId="12"/>
      <queryTableField id="13" name="Settled or decided in favor of investor" tableColumnId="13"/>
      <queryTableField id="14" name="Year Case Filed" tableColumnId="14"/>
      <queryTableField id="15" name="Year Case Concluded" tableColumnId="15"/>
      <queryTableField id="16" name="Amount Claimed by Investor" tableColumnId="16"/>
      <queryTableField id="17" name="Compensation offered by the State (For direct expropriation cases only)" tableColumnId="17"/>
      <queryTableField id="18" name="Amount Awarded" tableColumnId="18"/>
      <queryTableField id="19" name="Amount Settled" tableColumnId="19"/>
      <queryTableField id="20" name="Amended amount (In cases of anullment or rectification)" tableColumnId="20"/>
      <queryTableField id="21" name="Definitive amount (awards)" tableColumnId="21"/>
      <queryTableField id="22" name="Definitive amount (awards+settlements)" tableColumnId="22"/>
      <queryTableField id="23" name="Amount paid" tableColumnId="23"/>
      <queryTableField id="24" name="Arbitrator Appointed by State" tableColumnId="24"/>
      <queryTableField id="25" name="Arbitrator Appointed by Investor" tableColumnId="25"/>
      <queryTableField id="26" name="President of the Tribunal" tableColumnId="26"/>
      <queryTableField id="27" name="Law Firm Hired by State" tableColumnId="27"/>
      <queryTableField id="28" name="Counsel fees as stipulated in contract or,  (If resorted to outside counsel)" tableColumnId="28"/>
      <queryTableField id="29" name="Name of partner in-charge of case (If resorted to outside counsel)" tableColumnId="29"/>
      <queryTableField id="30" name="Law Firm Hired by Investor" tableColumnId="30"/>
      <queryTableField id="31" name="Arbitration Center Involved" tableColumnId="31"/>
      <queryTableField id="32" name="Arbitration Rules Used" tableColumnId="32"/>
      <queryTableField id="33" name="FET" tableColumnId="33"/>
      <queryTableField id="34" name="Breach?" tableColumnId="34"/>
      <queryTableField id="35" name="Direct Exp?" tableColumnId="35"/>
      <queryTableField id="36" name="Breach?2" tableColumnId="36"/>
      <queryTableField id="37" name="Indirect Exp" tableColumnId="37"/>
      <queryTableField id="38" name="Breach?3" tableColumnId="38"/>
      <queryTableField id="39" name="NT" tableColumnId="39"/>
      <queryTableField id="40" name="Breach?4" tableColumnId="40"/>
      <queryTableField id="41" name="MFN" tableColumnId="41"/>
      <queryTableField id="42" name="Breach?5" tableColumnId="42"/>
      <queryTableField id="43" name="Umbrella Clause" tableColumnId="43"/>
      <queryTableField id="44" name="Breach?6" tableColumnId="44"/>
      <queryTableField id="45" name="FPS" tableColumnId="45"/>
      <queryTableField id="46" name="Breach?7" tableColumnId="46"/>
      <queryTableField id="47" name="Arbitrary or Discrim Measures" tableColumnId="47"/>
      <queryTableField id="48" name="Breach?8" tableColumnId="48"/>
      <queryTableField id="49" name="Transfer of Funds" tableColumnId="49"/>
      <queryTableField id="50" name="Breach?9" tableColumnId="50"/>
      <queryTableField id="51" name="Other" tableColumnId="51"/>
      <queryTableField id="52" name="Breach?10" tableColumnId="52"/>
      <queryTableField id="53" name="Performance requirements" tableColumnId="53"/>
      <queryTableField id="54" name="Breach?11" tableColumnId="54"/>
      <queryTableField id="55" name="Customary rules of international law" tableColumnId="55"/>
      <queryTableField id="56" name="Breach?12" tableColumnId="56"/>
      <queryTableField id="57" name="Notes" tableColumnId="57"/>
    </queryTableFields>
  </queryTableRefresh>
</queryTable>
</file>

<file path=xl/queryTables/queryTable11.xml><?xml version="1.0" encoding="utf-8"?>
<queryTable xmlns="http://schemas.openxmlformats.org/spreadsheetml/2006/main" xmlns:mc="http://schemas.openxmlformats.org/markup-compatibility/2006" xmlns:xr16="http://schemas.microsoft.com/office/spreadsheetml/2017/revision16" mc:Ignorable="xr16" name="ExternalData_1" connectionId="10" xr16:uid="{F4275B50-21BA-4DAC-B709-C1258404DA15}" autoFormatId="16" applyNumberFormats="0" applyBorderFormats="0" applyFontFormats="0" applyPatternFormats="0" applyAlignmentFormats="0" applyWidthHeightFormats="0">
  <queryTableRefresh nextId="58">
    <queryTableFields count="57">
      <queryTableField id="1" name="State" tableColumnId="1"/>
      <queryTableField id="2" name="Case Name" tableColumnId="2"/>
      <queryTableField id="3" name="Investor" tableColumnId="3"/>
      <queryTableField id="4" name="Other Investors" tableColumnId="4"/>
      <queryTableField id="5" name="Nationality of Investors " tableColumnId="5"/>
      <queryTableField id="6" name="Continent" tableColumnId="6"/>
      <queryTableField id="7" name="Instrument Invoked" tableColumnId="7"/>
      <queryTableField id="8" name="Type of Instrument" tableColumnId="8"/>
      <queryTableField id="9" name="Economic Sector Involved" tableColumnId="9"/>
      <queryTableField id="10" name="Add'l Sectors" tableColumnId="10"/>
      <queryTableField id="11" name="Status" tableColumnId="11"/>
      <queryTableField id="12" name="Decided in Favor of" tableColumnId="12"/>
      <queryTableField id="13" name="Settled or decided in favor of investor" tableColumnId="13"/>
      <queryTableField id="14" name="Year Case Filed" tableColumnId="14"/>
      <queryTableField id="15" name="Year Case Concluded" tableColumnId="15"/>
      <queryTableField id="16" name="Amount Claimed by Investor" tableColumnId="16"/>
      <queryTableField id="17" name="Compensation offered by the State (For direct expropriation cases only)" tableColumnId="17"/>
      <queryTableField id="18" name="Amount Awarded" tableColumnId="18"/>
      <queryTableField id="19" name="Amount Settled" tableColumnId="19"/>
      <queryTableField id="20" name="Amended amount (In cases of anullment or rectification)" tableColumnId="20"/>
      <queryTableField id="21" name="Definitive amount (awards)" tableColumnId="21"/>
      <queryTableField id="22" name="Definitive amount (awards+settlements)" tableColumnId="22"/>
      <queryTableField id="23" name="Amount paid" tableColumnId="23"/>
      <queryTableField id="24" name="Arbitrator Appointed by State" tableColumnId="24"/>
      <queryTableField id="25" name="Arbitrator Appointed by Investor" tableColumnId="25"/>
      <queryTableField id="26" name="President of the Tribunal" tableColumnId="26"/>
      <queryTableField id="27" name="Law Firm Hired by State" tableColumnId="27"/>
      <queryTableField id="28" name="Counsel fees as stipulated in contract or,  (If resorted to outside counsel)" tableColumnId="28"/>
      <queryTableField id="29" name="Name of partner in-charge of case (If resorted to outside counsel)" tableColumnId="29"/>
      <queryTableField id="30" name="Law Firm Hired by Investor" tableColumnId="30"/>
      <queryTableField id="31" name="Arbitration Center Involved" tableColumnId="31"/>
      <queryTableField id="32" name="Arbitration Rules Used" tableColumnId="32"/>
      <queryTableField id="33" name="FET" tableColumnId="33"/>
      <queryTableField id="34" name="Breach?" tableColumnId="34"/>
      <queryTableField id="35" name="Direct Exp?" tableColumnId="35"/>
      <queryTableField id="36" name="Breach?2" tableColumnId="36"/>
      <queryTableField id="37" name="Indirect Exp" tableColumnId="37"/>
      <queryTableField id="38" name="Breach?3" tableColumnId="38"/>
      <queryTableField id="39" name="NT" tableColumnId="39"/>
      <queryTableField id="40" name="Breach?4" tableColumnId="40"/>
      <queryTableField id="41" name="MFN" tableColumnId="41"/>
      <queryTableField id="42" name="Breach?5" tableColumnId="42"/>
      <queryTableField id="43" name="Umbrella Clause" tableColumnId="43"/>
      <queryTableField id="44" name="Breach?6" tableColumnId="44"/>
      <queryTableField id="45" name="FPS" tableColumnId="45"/>
      <queryTableField id="46" name="Breach?7" tableColumnId="46"/>
      <queryTableField id="47" name="Arbitrary or Discrim Measures" tableColumnId="47"/>
      <queryTableField id="48" name="Breach?8" tableColumnId="48"/>
      <queryTableField id="49" name="Transfer of Funds" tableColumnId="49"/>
      <queryTableField id="50" name="Breach?9" tableColumnId="50"/>
      <queryTableField id="51" name="Other" tableColumnId="51"/>
      <queryTableField id="52" name="Breach?10" tableColumnId="52"/>
      <queryTableField id="53" name="Performance requirements" tableColumnId="53"/>
      <queryTableField id="54" name="Breach?11" tableColumnId="54"/>
      <queryTableField id="55" name="Customary rules of international law" tableColumnId="55"/>
      <queryTableField id="56" name="Breach?12" tableColumnId="56"/>
      <queryTableField id="57" name="Notes" tableColumnId="57"/>
    </queryTableFields>
  </queryTableRefresh>
</queryTable>
</file>

<file path=xl/queryTables/queryTable12.xml><?xml version="1.0" encoding="utf-8"?>
<queryTable xmlns="http://schemas.openxmlformats.org/spreadsheetml/2006/main" xmlns:mc="http://schemas.openxmlformats.org/markup-compatibility/2006" xmlns:xr16="http://schemas.microsoft.com/office/spreadsheetml/2017/revision16" mc:Ignorable="xr16" name="ExternalData_1" connectionId="12" xr16:uid="{A58055F2-BA3E-49B4-A646-EA9652DA44E2}" autoFormatId="16" applyNumberFormats="0" applyBorderFormats="0" applyFontFormats="0" applyPatternFormats="0" applyAlignmentFormats="0" applyWidthHeightFormats="0">
  <queryTableRefresh nextId="58">
    <queryTableFields count="57">
      <queryTableField id="1" name="State" tableColumnId="1"/>
      <queryTableField id="2" name="Case Name" tableColumnId="2"/>
      <queryTableField id="3" name="Investor" tableColumnId="3"/>
      <queryTableField id="4" name="Other Investors" tableColumnId="4"/>
      <queryTableField id="5" name="Nationality of Investors " tableColumnId="5"/>
      <queryTableField id="6" name="Continent" tableColumnId="6"/>
      <queryTableField id="7" name="Instrument Invoked" tableColumnId="7"/>
      <queryTableField id="8" name="Type of Instrument" tableColumnId="8"/>
      <queryTableField id="9" name="Economic Sector Involved" tableColumnId="9"/>
      <queryTableField id="10" name="Add'l Sectors" tableColumnId="10"/>
      <queryTableField id="11" name="Status" tableColumnId="11"/>
      <queryTableField id="12" name="Decided in Favor of" tableColumnId="12"/>
      <queryTableField id="13" name="Settled or decided in favor of investor" tableColumnId="13"/>
      <queryTableField id="14" name="Year Case Filed" tableColumnId="14"/>
      <queryTableField id="15" name="Year Case Concluded" tableColumnId="15"/>
      <queryTableField id="16" name="Amount Claimed by Investor" tableColumnId="16"/>
      <queryTableField id="17" name="Compensation offered by the State (For direct expropriation cases only)" tableColumnId="17"/>
      <queryTableField id="18" name="Amount Awarded" tableColumnId="18"/>
      <queryTableField id="19" name="Amount Settled" tableColumnId="19"/>
      <queryTableField id="20" name="Amended amount (In cases of anullment or rectification)" tableColumnId="20"/>
      <queryTableField id="21" name="Definitive amount (awards)" tableColumnId="21"/>
      <queryTableField id="22" name="Definitive amount (awards+settlements)" tableColumnId="22"/>
      <queryTableField id="23" name="Amount paid" tableColumnId="23"/>
      <queryTableField id="24" name="Arbitrator Appointed by State" tableColumnId="24"/>
      <queryTableField id="25" name="Arbitrator Appointed by Investor" tableColumnId="25"/>
      <queryTableField id="26" name="President of the Tribunal" tableColumnId="26"/>
      <queryTableField id="27" name="Law Firm Hired by State" tableColumnId="27"/>
      <queryTableField id="28" name="Counsel fees as stipulated in contract or,  (If resorted to outside counsel)" tableColumnId="28"/>
      <queryTableField id="29" name="Name of partner in-charge of case (If resorted to outside counsel)" tableColumnId="29"/>
      <queryTableField id="30" name="Law Firm Hired by Investor" tableColumnId="30"/>
      <queryTableField id="31" name="Arbitration Center Involved" tableColumnId="31"/>
      <queryTableField id="32" name="Arbitration Rules Used" tableColumnId="32"/>
      <queryTableField id="33" name="FET" tableColumnId="33"/>
      <queryTableField id="34" name="Breach?" tableColumnId="34"/>
      <queryTableField id="35" name="Direct Exp?" tableColumnId="35"/>
      <queryTableField id="36" name="Breach?2" tableColumnId="36"/>
      <queryTableField id="37" name="Indirect Exp" tableColumnId="37"/>
      <queryTableField id="38" name="Breach?3" tableColumnId="38"/>
      <queryTableField id="39" name="NT" tableColumnId="39"/>
      <queryTableField id="40" name="Breach?4" tableColumnId="40"/>
      <queryTableField id="41" name="MFN" tableColumnId="41"/>
      <queryTableField id="42" name="Breach?5" tableColumnId="42"/>
      <queryTableField id="43" name="Umbrella Clause" tableColumnId="43"/>
      <queryTableField id="44" name="Breach?6" tableColumnId="44"/>
      <queryTableField id="45" name="FPS" tableColumnId="45"/>
      <queryTableField id="46" name="Breach?7" tableColumnId="46"/>
      <queryTableField id="47" name="Arbitrary or Discrim Measures" tableColumnId="47"/>
      <queryTableField id="48" name="Breach?8" tableColumnId="48"/>
      <queryTableField id="49" name="Transfer of Funds" tableColumnId="49"/>
      <queryTableField id="50" name="Breach?9" tableColumnId="50"/>
      <queryTableField id="51" name="Other" tableColumnId="51"/>
      <queryTableField id="52" name="Breach?10" tableColumnId="52"/>
      <queryTableField id="53" name="Performance requirements" tableColumnId="53"/>
      <queryTableField id="54" name="Breach?11" tableColumnId="54"/>
      <queryTableField id="55" name="Customary rules of international law" tableColumnId="55"/>
      <queryTableField id="56" name="Breach?12" tableColumnId="56"/>
      <queryTableField id="57" name="Notes" tableColumnId="57"/>
    </queryTableFields>
  </queryTableRefresh>
</queryTable>
</file>

<file path=xl/queryTables/queryTable13.xml><?xml version="1.0" encoding="utf-8"?>
<queryTable xmlns="http://schemas.openxmlformats.org/spreadsheetml/2006/main" xmlns:mc="http://schemas.openxmlformats.org/markup-compatibility/2006" xmlns:xr16="http://schemas.microsoft.com/office/spreadsheetml/2017/revision16" mc:Ignorable="xr16" name="ExternalData_1" connectionId="14" xr16:uid="{8A6C32EA-E590-4E32-8558-CFF908DCEB2A}" autoFormatId="16" applyNumberFormats="0" applyBorderFormats="0" applyFontFormats="0" applyPatternFormats="0" applyAlignmentFormats="0" applyWidthHeightFormats="0">
  <queryTableRefresh nextId="58">
    <queryTableFields count="57">
      <queryTableField id="1" name="State" tableColumnId="1"/>
      <queryTableField id="2" name="Case Name" tableColumnId="2"/>
      <queryTableField id="3" name="Investor" tableColumnId="3"/>
      <queryTableField id="4" name="Other Investors" tableColumnId="4"/>
      <queryTableField id="5" name="Nationality of Investors " tableColumnId="5"/>
      <queryTableField id="6" name="Continent" tableColumnId="6"/>
      <queryTableField id="7" name="Instrument Invoked" tableColumnId="7"/>
      <queryTableField id="8" name="Type of Instrument" tableColumnId="8"/>
      <queryTableField id="9" name="Economic Sector Involved" tableColumnId="9"/>
      <queryTableField id="10" name="Add'l Sectors" tableColumnId="10"/>
      <queryTableField id="11" name="Status" tableColumnId="11"/>
      <queryTableField id="12" name="Decided in Favor of" tableColumnId="12"/>
      <queryTableField id="13" name="Settled or decided in favor of investor" tableColumnId="13"/>
      <queryTableField id="14" name="Year Case Filed" tableColumnId="14"/>
      <queryTableField id="15" name="Year Case Concluded" tableColumnId="15"/>
      <queryTableField id="16" name="Amount Claimed by Investor" tableColumnId="16"/>
      <queryTableField id="17" name="Compensation offered by the State (For direct expropriation cases only)" tableColumnId="17"/>
      <queryTableField id="18" name="Amount Awarded" tableColumnId="18"/>
      <queryTableField id="19" name="Amount Settled" tableColumnId="19"/>
      <queryTableField id="20" name="Amended amount (In cases of anullment or rectification)" tableColumnId="20"/>
      <queryTableField id="21" name="Definitive amount (awards)" tableColumnId="21"/>
      <queryTableField id="22" name="Definitive amount (awards+settlements)" tableColumnId="22"/>
      <queryTableField id="23" name="Amount paid" tableColumnId="23"/>
      <queryTableField id="24" name="Arbitrator Appointed by State" tableColumnId="24"/>
      <queryTableField id="25" name="Arbitrator Appointed by Investor" tableColumnId="25"/>
      <queryTableField id="26" name="President of the Tribunal" tableColumnId="26"/>
      <queryTableField id="27" name="Law Firm Hired by State" tableColumnId="27"/>
      <queryTableField id="28" name="Counsel fees as stipulated in contract or,  (If resorted to outside counsel)" tableColumnId="28"/>
      <queryTableField id="29" name="Name of partner in-charge of case (If resorted to outside counsel)" tableColumnId="29"/>
      <queryTableField id="30" name="Law Firm Hired by Investor" tableColumnId="30"/>
      <queryTableField id="31" name="Arbitration Center Involved" tableColumnId="31"/>
      <queryTableField id="32" name="Arbitration Rules Used" tableColumnId="32"/>
      <queryTableField id="33" name="FET" tableColumnId="33"/>
      <queryTableField id="34" name="Breach?" tableColumnId="34"/>
      <queryTableField id="35" name="Direct Exp?" tableColumnId="35"/>
      <queryTableField id="36" name="Breach?2" tableColumnId="36"/>
      <queryTableField id="37" name="Indirect Exp" tableColumnId="37"/>
      <queryTableField id="38" name="Breach?3" tableColumnId="38"/>
      <queryTableField id="39" name="NT" tableColumnId="39"/>
      <queryTableField id="40" name="Breach?4" tableColumnId="40"/>
      <queryTableField id="41" name="MFN" tableColumnId="41"/>
      <queryTableField id="42" name="Breach?5" tableColumnId="42"/>
      <queryTableField id="43" name="Umbrella Clause" tableColumnId="43"/>
      <queryTableField id="44" name="Breach?6" tableColumnId="44"/>
      <queryTableField id="45" name="FPS" tableColumnId="45"/>
      <queryTableField id="46" name="Breach?7" tableColumnId="46"/>
      <queryTableField id="47" name="Arbitrary or Discrim Measures" tableColumnId="47"/>
      <queryTableField id="48" name="Breach?8" tableColumnId="48"/>
      <queryTableField id="49" name="Transfer of Funds" tableColumnId="49"/>
      <queryTableField id="50" name="Breach?9" tableColumnId="50"/>
      <queryTableField id="51" name="Other" tableColumnId="51"/>
      <queryTableField id="52" name="Breach?10" tableColumnId="52"/>
      <queryTableField id="53" name="Performance requirements" tableColumnId="53"/>
      <queryTableField id="54" name="Breach?11" tableColumnId="54"/>
      <queryTableField id="55" name="Customary rules of international law" tableColumnId="55"/>
      <queryTableField id="56" name="Breach?12" tableColumnId="56"/>
      <queryTableField id="57" name="Notes" tableColumnId="57"/>
    </queryTableFields>
  </queryTableRefresh>
</queryTable>
</file>

<file path=xl/queryTables/queryTable14.xml><?xml version="1.0" encoding="utf-8"?>
<queryTable xmlns="http://schemas.openxmlformats.org/spreadsheetml/2006/main" xmlns:mc="http://schemas.openxmlformats.org/markup-compatibility/2006" xmlns:xr16="http://schemas.microsoft.com/office/spreadsheetml/2017/revision16" mc:Ignorable="xr16" name="ExternalData_1" connectionId="15" xr16:uid="{C994FCE4-F49A-4769-8B8C-06BC6135253D}" autoFormatId="16" applyNumberFormats="0" applyBorderFormats="0" applyFontFormats="0" applyPatternFormats="0" applyAlignmentFormats="0" applyWidthHeightFormats="0">
  <queryTableRefresh nextId="58">
    <queryTableFields count="57">
      <queryTableField id="1" name="State" tableColumnId="1"/>
      <queryTableField id="2" name="Case Name" tableColumnId="2"/>
      <queryTableField id="3" name="Investor" tableColumnId="3"/>
      <queryTableField id="4" name="Other Investors" tableColumnId="4"/>
      <queryTableField id="5" name="Nationality of Investors " tableColumnId="5"/>
      <queryTableField id="6" name="Continent" tableColumnId="6"/>
      <queryTableField id="7" name="Instrument Invoked" tableColumnId="7"/>
      <queryTableField id="8" name="Type of Instrument" tableColumnId="8"/>
      <queryTableField id="9" name="Economic Sector Involved" tableColumnId="9"/>
      <queryTableField id="10" name="Add'l Sectors" tableColumnId="10"/>
      <queryTableField id="11" name="Status" tableColumnId="11"/>
      <queryTableField id="12" name="Decided in Favor of" tableColumnId="12"/>
      <queryTableField id="13" name="Settled or decided in favor of investor" tableColumnId="13"/>
      <queryTableField id="14" name="Year Case Filed" tableColumnId="14"/>
      <queryTableField id="15" name="Year Case Concluded" tableColumnId="15"/>
      <queryTableField id="16" name="Amount Claimed by Investor" tableColumnId="16"/>
      <queryTableField id="17" name="Compensation offered by the State (For direct expropriation cases only)" tableColumnId="17"/>
      <queryTableField id="18" name="Amount Awarded" tableColumnId="18"/>
      <queryTableField id="19" name="Amount Settled" tableColumnId="19"/>
      <queryTableField id="20" name="Amended amount (In cases of anullment or rectification)" tableColumnId="20"/>
      <queryTableField id="21" name="Definitive amount (awards)" tableColumnId="21"/>
      <queryTableField id="22" name="Definitive amount (awards+settlements)" tableColumnId="22"/>
      <queryTableField id="23" name="Amount paid" tableColumnId="23"/>
      <queryTableField id="24" name="Arbitrator Appointed by State" tableColumnId="24"/>
      <queryTableField id="25" name="Arbitrator Appointed by Investor" tableColumnId="25"/>
      <queryTableField id="26" name="President of the Tribunal" tableColumnId="26"/>
      <queryTableField id="27" name="Law Firm Hired by State" tableColumnId="27"/>
      <queryTableField id="28" name="Counsel fees as stipulated in contract or,  (If resorted to outside counsel)" tableColumnId="28"/>
      <queryTableField id="29" name="Name of partner in-charge of case (If resorted to outside counsel)" tableColumnId="29"/>
      <queryTableField id="30" name="Law Firm Hired by Investor" tableColumnId="30"/>
      <queryTableField id="31" name="Arbitration Center Involved" tableColumnId="31"/>
      <queryTableField id="32" name="Arbitration Rules Used" tableColumnId="32"/>
      <queryTableField id="33" name="FET" tableColumnId="33"/>
      <queryTableField id="34" name="Breach?" tableColumnId="34"/>
      <queryTableField id="35" name="Direct Exp?" tableColumnId="35"/>
      <queryTableField id="36" name="Breach?2" tableColumnId="36"/>
      <queryTableField id="37" name="Indirect Exp" tableColumnId="37"/>
      <queryTableField id="38" name="Breach?3" tableColumnId="38"/>
      <queryTableField id="39" name="NT" tableColumnId="39"/>
      <queryTableField id="40" name="Breach?4" tableColumnId="40"/>
      <queryTableField id="41" name="MFN" tableColumnId="41"/>
      <queryTableField id="42" name="Breach?5" tableColumnId="42"/>
      <queryTableField id="43" name="Umbrella Clause" tableColumnId="43"/>
      <queryTableField id="44" name="Breach?6" tableColumnId="44"/>
      <queryTableField id="45" name="FPS" tableColumnId="45"/>
      <queryTableField id="46" name="Breach?7" tableColumnId="46"/>
      <queryTableField id="47" name="Arbitrary or Discrim Measures" tableColumnId="47"/>
      <queryTableField id="48" name="Breach?8" tableColumnId="48"/>
      <queryTableField id="49" name="Transfer of Funds" tableColumnId="49"/>
      <queryTableField id="50" name="Breach?9" tableColumnId="50"/>
      <queryTableField id="51" name="Other" tableColumnId="51"/>
      <queryTableField id="52" name="Breach?10" tableColumnId="52"/>
      <queryTableField id="53" name="Performance requirements" tableColumnId="53"/>
      <queryTableField id="54" name="Breach?11" tableColumnId="54"/>
      <queryTableField id="55" name="Customary rules of international law" tableColumnId="55"/>
      <queryTableField id="56" name="Breach?12" tableColumnId="56"/>
      <queryTableField id="57" name="Notes" tableColumnId="57"/>
    </queryTableFields>
  </queryTableRefresh>
</queryTable>
</file>

<file path=xl/queryTables/queryTable15.xml><?xml version="1.0" encoding="utf-8"?>
<queryTable xmlns="http://schemas.openxmlformats.org/spreadsheetml/2006/main" xmlns:mc="http://schemas.openxmlformats.org/markup-compatibility/2006" xmlns:xr16="http://schemas.microsoft.com/office/spreadsheetml/2017/revision16" mc:Ignorable="xr16" name="ExternalData_1" connectionId="16" xr16:uid="{E739096F-DEE3-4830-906D-C16590F3731D}" autoFormatId="16" applyNumberFormats="0" applyBorderFormats="0" applyFontFormats="0" applyPatternFormats="0" applyAlignmentFormats="0" applyWidthHeightFormats="0">
  <queryTableRefresh nextId="58">
    <queryTableFields count="57">
      <queryTableField id="1" name="State" tableColumnId="1"/>
      <queryTableField id="2" name="Case Name" tableColumnId="2"/>
      <queryTableField id="3" name="Investor" tableColumnId="3"/>
      <queryTableField id="4" name="Other Investors" tableColumnId="4"/>
      <queryTableField id="5" name="Nationality of Investors " tableColumnId="5"/>
      <queryTableField id="6" name="Continent" tableColumnId="6"/>
      <queryTableField id="7" name="Instrument Invoked" tableColumnId="7"/>
      <queryTableField id="8" name="Type of Instrument" tableColumnId="8"/>
      <queryTableField id="9" name="Economic Sector Involved" tableColumnId="9"/>
      <queryTableField id="10" name="Add'l Sectors" tableColumnId="10"/>
      <queryTableField id="11" name="Status" tableColumnId="11"/>
      <queryTableField id="12" name="Decided in Favor of" tableColumnId="12"/>
      <queryTableField id="13" name="Settled or decided in favor of investor" tableColumnId="13"/>
      <queryTableField id="14" name="Year Case Filed" tableColumnId="14"/>
      <queryTableField id="15" name="Year Case Concluded" tableColumnId="15"/>
      <queryTableField id="16" name="Amount Claimed by Investor" tableColumnId="16"/>
      <queryTableField id="17" name="Compensation offered by the State (For direct expropriation cases only)" tableColumnId="17"/>
      <queryTableField id="18" name="Amount Awarded" tableColumnId="18"/>
      <queryTableField id="19" name="Amount Settled" tableColumnId="19"/>
      <queryTableField id="20" name="Amended amount (In cases of anullment or rectification)" tableColumnId="20"/>
      <queryTableField id="21" name="Definitive amount (awards)" tableColumnId="21"/>
      <queryTableField id="22" name="Definitive amount (awards+settlements)" tableColumnId="22"/>
      <queryTableField id="23" name="Amount paid" tableColumnId="23"/>
      <queryTableField id="24" name="Arbitrator Appointed by State" tableColumnId="24"/>
      <queryTableField id="25" name="Arbitrator Appointed by Investor" tableColumnId="25"/>
      <queryTableField id="26" name="President of the Tribunal" tableColumnId="26"/>
      <queryTableField id="27" name="Law Firm Hired by State" tableColumnId="27"/>
      <queryTableField id="28" name="Counsel fees as stipulated in contract or,  (If resorted to outside counsel)" tableColumnId="28"/>
      <queryTableField id="29" name="Name of partner in-charge of case (If resorted to outside counsel)" tableColumnId="29"/>
      <queryTableField id="30" name="Law Firm Hired by Investor" tableColumnId="30"/>
      <queryTableField id="31" name="Arbitration Center Involved" tableColumnId="31"/>
      <queryTableField id="32" name="Arbitration Rules Used" tableColumnId="32"/>
      <queryTableField id="33" name="FET" tableColumnId="33"/>
      <queryTableField id="34" name="Breach?" tableColumnId="34"/>
      <queryTableField id="35" name="Direct Exp?" tableColumnId="35"/>
      <queryTableField id="36" name="Breach?2" tableColumnId="36"/>
      <queryTableField id="37" name="Indirect Exp" tableColumnId="37"/>
      <queryTableField id="38" name="Breach?3" tableColumnId="38"/>
      <queryTableField id="39" name="NT" tableColumnId="39"/>
      <queryTableField id="40" name="Breach?4" tableColumnId="40"/>
      <queryTableField id="41" name="MFN" tableColumnId="41"/>
      <queryTableField id="42" name="Breach?5" tableColumnId="42"/>
      <queryTableField id="43" name="Umbrella Clause" tableColumnId="43"/>
      <queryTableField id="44" name="Breach?6" tableColumnId="44"/>
      <queryTableField id="45" name="FPS" tableColumnId="45"/>
      <queryTableField id="46" name="Breach?7" tableColumnId="46"/>
      <queryTableField id="47" name="Arbitrary or Discrim Measures" tableColumnId="47"/>
      <queryTableField id="48" name="Breach?8" tableColumnId="48"/>
      <queryTableField id="49" name="Transfer of Funds" tableColumnId="49"/>
      <queryTableField id="50" name="Breach?9" tableColumnId="50"/>
      <queryTableField id="51" name="Other" tableColumnId="51"/>
      <queryTableField id="52" name="Breach?10" tableColumnId="52"/>
      <queryTableField id="53" name="Performance requirements" tableColumnId="53"/>
      <queryTableField id="54" name="Breach?11" tableColumnId="54"/>
      <queryTableField id="55" name="Customary rules of international law" tableColumnId="55"/>
      <queryTableField id="56" name="Breach?12" tableColumnId="56"/>
      <queryTableField id="57" name="Notes" tableColumnId="57"/>
    </queryTableFields>
  </queryTableRefresh>
</queryTable>
</file>

<file path=xl/queryTables/queryTable16.xml><?xml version="1.0" encoding="utf-8"?>
<queryTable xmlns="http://schemas.openxmlformats.org/spreadsheetml/2006/main" xmlns:mc="http://schemas.openxmlformats.org/markup-compatibility/2006" xmlns:xr16="http://schemas.microsoft.com/office/spreadsheetml/2017/revision16" mc:Ignorable="xr16" name="ExternalData_1" connectionId="17" xr16:uid="{78725257-0120-41FC-A8A8-7355FC39E344}" autoFormatId="16" applyNumberFormats="0" applyBorderFormats="0" applyFontFormats="0" applyPatternFormats="0" applyAlignmentFormats="0" applyWidthHeightFormats="0">
  <queryTableRefresh nextId="58">
    <queryTableFields count="57">
      <queryTableField id="1" name="State" tableColumnId="1"/>
      <queryTableField id="2" name="Case Name" tableColumnId="2"/>
      <queryTableField id="3" name="Investor" tableColumnId="3"/>
      <queryTableField id="4" name="Other Investors" tableColumnId="4"/>
      <queryTableField id="5" name="Nationality of Investors " tableColumnId="5"/>
      <queryTableField id="6" name="Continent" tableColumnId="6"/>
      <queryTableField id="7" name="Instrument Invoked" tableColumnId="7"/>
      <queryTableField id="8" name="Type of Instrument" tableColumnId="8"/>
      <queryTableField id="9" name="Economic Sector Involved" tableColumnId="9"/>
      <queryTableField id="10" name="Add'l Sectors" tableColumnId="10"/>
      <queryTableField id="11" name="Status" tableColumnId="11"/>
      <queryTableField id="12" name="Decided in Favor of" tableColumnId="12"/>
      <queryTableField id="13" name="Settled or decided in favor of investor" tableColumnId="13"/>
      <queryTableField id="14" name="Year Case Filed" tableColumnId="14"/>
      <queryTableField id="15" name="Year Case Concluded" tableColumnId="15"/>
      <queryTableField id="16" name="Amount Claimed by Investor" tableColumnId="16"/>
      <queryTableField id="17" name="Compensation offered by the State (For direct expropriation cases only)" tableColumnId="17"/>
      <queryTableField id="18" name="Amount Awarded" tableColumnId="18"/>
      <queryTableField id="19" name="Amount Settled" tableColumnId="19"/>
      <queryTableField id="20" name="Amended amount (In cases of anullment or rectification)" tableColumnId="20"/>
      <queryTableField id="21" name="Definitive amount (awards)" tableColumnId="21"/>
      <queryTableField id="22" name="Definitive amount (awards+settlements)" tableColumnId="22"/>
      <queryTableField id="23" name="Amount paid" tableColumnId="23"/>
      <queryTableField id="24" name="Arbitrator Appointed by State" tableColumnId="24"/>
      <queryTableField id="25" name="Arbitrator Appointed by Investor" tableColumnId="25"/>
      <queryTableField id="26" name="President of the Tribunal" tableColumnId="26"/>
      <queryTableField id="27" name="Law Firm Hired by State" tableColumnId="27"/>
      <queryTableField id="28" name="Counsel fees as stipulated in contract or,  (If resorted to outside counsel)" tableColumnId="28"/>
      <queryTableField id="29" name="Name of partner in-charge of case (If resorted to outside counsel)" tableColumnId="29"/>
      <queryTableField id="30" name="Law Firm Hired by Investor" tableColumnId="30"/>
      <queryTableField id="31" name="Arbitration Center Involved" tableColumnId="31"/>
      <queryTableField id="32" name="Arbitration Rules Used" tableColumnId="32"/>
      <queryTableField id="33" name="FET" tableColumnId="33"/>
      <queryTableField id="34" name="Breach?" tableColumnId="34"/>
      <queryTableField id="35" name="Direct Exp?" tableColumnId="35"/>
      <queryTableField id="36" name="Breach?2" tableColumnId="36"/>
      <queryTableField id="37" name="Indirect Exp" tableColumnId="37"/>
      <queryTableField id="38" name="Breach?3" tableColumnId="38"/>
      <queryTableField id="39" name="NT" tableColumnId="39"/>
      <queryTableField id="40" name="Breach?4" tableColumnId="40"/>
      <queryTableField id="41" name="MFN" tableColumnId="41"/>
      <queryTableField id="42" name="Breach?5" tableColumnId="42"/>
      <queryTableField id="43" name="Umbrella Clause" tableColumnId="43"/>
      <queryTableField id="44" name="Breach?6" tableColumnId="44"/>
      <queryTableField id="45" name="FPS" tableColumnId="45"/>
      <queryTableField id="46" name="Breach?7" tableColumnId="46"/>
      <queryTableField id="47" name="Arbitrary or Discrim Measures" tableColumnId="47"/>
      <queryTableField id="48" name="Breach?8" tableColumnId="48"/>
      <queryTableField id="49" name="Transfer of Funds" tableColumnId="49"/>
      <queryTableField id="50" name="Breach?9" tableColumnId="50"/>
      <queryTableField id="51" name="Other" tableColumnId="51"/>
      <queryTableField id="52" name="Breach?10" tableColumnId="52"/>
      <queryTableField id="53" name="Performance requirements" tableColumnId="53"/>
      <queryTableField id="54" name="Breach?11" tableColumnId="54"/>
      <queryTableField id="55" name="Customary rules of international law" tableColumnId="55"/>
      <queryTableField id="56" name="Breach?12" tableColumnId="56"/>
      <queryTableField id="57" name="Notes" tableColumnId="57"/>
    </queryTableFields>
  </queryTableRefresh>
</queryTable>
</file>

<file path=xl/queryTables/queryTable17.xml><?xml version="1.0" encoding="utf-8"?>
<queryTable xmlns="http://schemas.openxmlformats.org/spreadsheetml/2006/main" xmlns:mc="http://schemas.openxmlformats.org/markup-compatibility/2006" xmlns:xr16="http://schemas.microsoft.com/office/spreadsheetml/2017/revision16" mc:Ignorable="xr16" name="ExternalData_1" connectionId="18" xr16:uid="{474C5046-CD06-40FD-8437-93C7ADAE423A}" autoFormatId="16" applyNumberFormats="0" applyBorderFormats="0" applyFontFormats="0" applyPatternFormats="0" applyAlignmentFormats="0" applyWidthHeightFormats="0">
  <queryTableRefresh nextId="58">
    <queryTableFields count="57">
      <queryTableField id="1" name="State" tableColumnId="1"/>
      <queryTableField id="2" name="Case Name" tableColumnId="2"/>
      <queryTableField id="3" name="Investor" tableColumnId="3"/>
      <queryTableField id="4" name="Other Investors" tableColumnId="4"/>
      <queryTableField id="5" name="Nationality of Investors " tableColumnId="5"/>
      <queryTableField id="6" name="Continent" tableColumnId="6"/>
      <queryTableField id="7" name="Instrument Invoked" tableColumnId="7"/>
      <queryTableField id="8" name="Type of Instrument" tableColumnId="8"/>
      <queryTableField id="9" name="Economic Sector Involved" tableColumnId="9"/>
      <queryTableField id="10" name="Add'l Sectors" tableColumnId="10"/>
      <queryTableField id="11" name="Status" tableColumnId="11"/>
      <queryTableField id="12" name="Decided in Favor of" tableColumnId="12"/>
      <queryTableField id="13" name="Settled or decided in favor of investor" tableColumnId="13"/>
      <queryTableField id="14" name="Year Case Filed" tableColumnId="14"/>
      <queryTableField id="15" name="Year Case Concluded" tableColumnId="15"/>
      <queryTableField id="16" name="Amount Claimed by Investor" tableColumnId="16"/>
      <queryTableField id="17" name="Compensation offered by the State (For direct expropriation cases only)" tableColumnId="17"/>
      <queryTableField id="18" name="Amount Awarded" tableColumnId="18"/>
      <queryTableField id="19" name="Amount Settled" tableColumnId="19"/>
      <queryTableField id="20" name="Amended amount (In cases of anullment or rectification)" tableColumnId="20"/>
      <queryTableField id="21" name="Definitive amount (awards)" tableColumnId="21"/>
      <queryTableField id="22" name="Definitive amount (awards+settlements)" tableColumnId="22"/>
      <queryTableField id="23" name="Amount paid" tableColumnId="23"/>
      <queryTableField id="24" name="Arbitrator Appointed by State" tableColumnId="24"/>
      <queryTableField id="25" name="Arbitrator Appointed by Investor" tableColumnId="25"/>
      <queryTableField id="26" name="President of the Tribunal" tableColumnId="26"/>
      <queryTableField id="27" name="Law Firm Hired by State" tableColumnId="27"/>
      <queryTableField id="28" name="Counsel fees as stipulated in contract or,  (If resorted to outside counsel)" tableColumnId="28"/>
      <queryTableField id="29" name="Name of partner in-charge of case (If resorted to outside counsel)" tableColumnId="29"/>
      <queryTableField id="30" name="Law Firm Hired by Investor" tableColumnId="30"/>
      <queryTableField id="31" name="Arbitration Center Involved" tableColumnId="31"/>
      <queryTableField id="32" name="Arbitration Rules Used" tableColumnId="32"/>
      <queryTableField id="33" name="FET" tableColumnId="33"/>
      <queryTableField id="34" name="Breach?" tableColumnId="34"/>
      <queryTableField id="35" name="Direct Exp?" tableColumnId="35"/>
      <queryTableField id="36" name="Breach?2" tableColumnId="36"/>
      <queryTableField id="37" name="Indirect Exp" tableColumnId="37"/>
      <queryTableField id="38" name="Breach?3" tableColumnId="38"/>
      <queryTableField id="39" name="NT" tableColumnId="39"/>
      <queryTableField id="40" name="Breach?4" tableColumnId="40"/>
      <queryTableField id="41" name="MFN" tableColumnId="41"/>
      <queryTableField id="42" name="Breach?5" tableColumnId="42"/>
      <queryTableField id="43" name="Umbrella Clause" tableColumnId="43"/>
      <queryTableField id="44" name="Breach?6" tableColumnId="44"/>
      <queryTableField id="45" name="FPS" tableColumnId="45"/>
      <queryTableField id="46" name="Breach?7" tableColumnId="46"/>
      <queryTableField id="47" name="Arbitrary or Discrim Measures" tableColumnId="47"/>
      <queryTableField id="48" name="Breach?8" tableColumnId="48"/>
      <queryTableField id="49" name="Transfer of Funds" tableColumnId="49"/>
      <queryTableField id="50" name="Breach?9" tableColumnId="50"/>
      <queryTableField id="51" name="Other" tableColumnId="51"/>
      <queryTableField id="52" name="Breach?10" tableColumnId="52"/>
      <queryTableField id="53" name="Performance requirements" tableColumnId="53"/>
      <queryTableField id="54" name="Breach?11" tableColumnId="54"/>
      <queryTableField id="55" name="Customary rules of international law" tableColumnId="55"/>
      <queryTableField id="56" name="Breach?12" tableColumnId="56"/>
      <queryTableField id="57" name="Notes" tableColumnId="57"/>
    </queryTableFields>
  </queryTableRefresh>
</queryTable>
</file>

<file path=xl/queryTables/queryTable18.xml><?xml version="1.0" encoding="utf-8"?>
<queryTable xmlns="http://schemas.openxmlformats.org/spreadsheetml/2006/main" xmlns:mc="http://schemas.openxmlformats.org/markup-compatibility/2006" xmlns:xr16="http://schemas.microsoft.com/office/spreadsheetml/2017/revision16" mc:Ignorable="xr16" name="ExternalData_1" connectionId="19" xr16:uid="{B599A62B-CF74-4900-B10D-B39834F00279}" autoFormatId="16" applyNumberFormats="0" applyBorderFormats="0" applyFontFormats="0" applyPatternFormats="0" applyAlignmentFormats="0" applyWidthHeightFormats="0">
  <queryTableRefresh nextId="58">
    <queryTableFields count="57">
      <queryTableField id="1" name="State" tableColumnId="1"/>
      <queryTableField id="2" name="Case Name" tableColumnId="2"/>
      <queryTableField id="3" name="Investor" tableColumnId="3"/>
      <queryTableField id="4" name="Other Investors" tableColumnId="4"/>
      <queryTableField id="5" name="Nationality of Investors " tableColumnId="5"/>
      <queryTableField id="6" name="Continent" tableColumnId="6"/>
      <queryTableField id="7" name="Instrument Invoked" tableColumnId="7"/>
      <queryTableField id="8" name="Type of Instrument" tableColumnId="8"/>
      <queryTableField id="9" name="Economic Sector Involved" tableColumnId="9"/>
      <queryTableField id="10" name="Add'l Sectors" tableColumnId="10"/>
      <queryTableField id="11" name="Status" tableColumnId="11"/>
      <queryTableField id="12" name="Decided in Favor of" tableColumnId="12"/>
      <queryTableField id="13" name="Settled or decided in favor of investor" tableColumnId="13"/>
      <queryTableField id="14" name="Year Case Filed" tableColumnId="14"/>
      <queryTableField id="15" name="Year Case Concluded" tableColumnId="15"/>
      <queryTableField id="16" name="Amount Claimed by Investor" tableColumnId="16"/>
      <queryTableField id="17" name="Compensation offered by the State (For direct expropriation cases only)" tableColumnId="17"/>
      <queryTableField id="18" name="Amount Awarded" tableColumnId="18"/>
      <queryTableField id="19" name="Amount Settled" tableColumnId="19"/>
      <queryTableField id="20" name="Amended amount (In cases of anullment or rectification)" tableColumnId="20"/>
      <queryTableField id="21" name="Definitive amount (awards)" tableColumnId="21"/>
      <queryTableField id="22" name="Definitive amount (awards+settlements)" tableColumnId="22"/>
      <queryTableField id="23" name="Amount paid" tableColumnId="23"/>
      <queryTableField id="24" name="Arbitrator Appointed by State" tableColumnId="24"/>
      <queryTableField id="25" name="Arbitrator Appointed by Investor" tableColumnId="25"/>
      <queryTableField id="26" name="President of the Tribunal" tableColumnId="26"/>
      <queryTableField id="27" name="Law Firm Hired by State" tableColumnId="27"/>
      <queryTableField id="28" name="Counsel fees as stipulated in contract or,  (If resorted to outside counsel)" tableColumnId="28"/>
      <queryTableField id="29" name="Name of partner in-charge of case (If resorted to outside counsel)" tableColumnId="29"/>
      <queryTableField id="30" name="Law Firm Hired by Investor" tableColumnId="30"/>
      <queryTableField id="31" name="Arbitration Center Involved" tableColumnId="31"/>
      <queryTableField id="32" name="Arbitration Rules Used" tableColumnId="32"/>
      <queryTableField id="33" name="FET" tableColumnId="33"/>
      <queryTableField id="34" name="Breach?" tableColumnId="34"/>
      <queryTableField id="35" name="Direct Exp?" tableColumnId="35"/>
      <queryTableField id="36" name="Breach?2" tableColumnId="36"/>
      <queryTableField id="37" name="Indirect Exp" tableColumnId="37"/>
      <queryTableField id="38" name="Breach?3" tableColumnId="38"/>
      <queryTableField id="39" name="NT" tableColumnId="39"/>
      <queryTableField id="40" name="Breach?4" tableColumnId="40"/>
      <queryTableField id="41" name="MFN" tableColumnId="41"/>
      <queryTableField id="42" name="Breach?5" tableColumnId="42"/>
      <queryTableField id="43" name="Umbrella Clause" tableColumnId="43"/>
      <queryTableField id="44" name="Breach?6" tableColumnId="44"/>
      <queryTableField id="45" name="FPS" tableColumnId="45"/>
      <queryTableField id="46" name="Breach?7" tableColumnId="46"/>
      <queryTableField id="47" name="Arbitrary or Discrim Measures" tableColumnId="47"/>
      <queryTableField id="48" name="Breach?8" tableColumnId="48"/>
      <queryTableField id="49" name="Transfer of Funds" tableColumnId="49"/>
      <queryTableField id="50" name="Breach?9" tableColumnId="50"/>
      <queryTableField id="51" name="Other" tableColumnId="51"/>
      <queryTableField id="52" name="Breach?10" tableColumnId="52"/>
      <queryTableField id="53" name="Performance requirements" tableColumnId="53"/>
      <queryTableField id="54" name="Breach?11" tableColumnId="54"/>
      <queryTableField id="55" name="Customary rules of international law" tableColumnId="55"/>
      <queryTableField id="56" name="Breach?12" tableColumnId="56"/>
      <queryTableField id="57" name="Notes" tableColumnId="57"/>
    </queryTableFields>
  </queryTableRefresh>
</queryTable>
</file>

<file path=xl/queryTables/queryTable19.xml><?xml version="1.0" encoding="utf-8"?>
<queryTable xmlns="http://schemas.openxmlformats.org/spreadsheetml/2006/main" xmlns:mc="http://schemas.openxmlformats.org/markup-compatibility/2006" xmlns:xr16="http://schemas.microsoft.com/office/spreadsheetml/2017/revision16" mc:Ignorable="xr16" name="ExternalData_1" connectionId="20" xr16:uid="{586C678B-ECB7-45CC-9423-255AB4209705}" autoFormatId="16" applyNumberFormats="0" applyBorderFormats="0" applyFontFormats="0" applyPatternFormats="0" applyAlignmentFormats="0" applyWidthHeightFormats="0">
  <queryTableRefresh nextId="58">
    <queryTableFields count="57">
      <queryTableField id="1" name="State" tableColumnId="1"/>
      <queryTableField id="2" name="Case Name" tableColumnId="2"/>
      <queryTableField id="3" name="Investor" tableColumnId="3"/>
      <queryTableField id="4" name="Other Investors" tableColumnId="4"/>
      <queryTableField id="5" name="Nationality of Investors " tableColumnId="5"/>
      <queryTableField id="6" name="Continent" tableColumnId="6"/>
      <queryTableField id="7" name="Instrument Invoked" tableColumnId="7"/>
      <queryTableField id="8" name="Type of Instrument" tableColumnId="8"/>
      <queryTableField id="9" name="Economic Sector Involved" tableColumnId="9"/>
      <queryTableField id="10" name="Add'l Sectors" tableColumnId="10"/>
      <queryTableField id="11" name="Status" tableColumnId="11"/>
      <queryTableField id="12" name="Decided in Favor of" tableColumnId="12"/>
      <queryTableField id="13" name="Settled or decided in favor of investor" tableColumnId="13"/>
      <queryTableField id="14" name="Year Case Filed" tableColumnId="14"/>
      <queryTableField id="15" name="Year Case Concluded" tableColumnId="15"/>
      <queryTableField id="16" name="Amount Claimed by Investor" tableColumnId="16"/>
      <queryTableField id="17" name="Compensation offered by the State (For direct expropriation cases only)" tableColumnId="17"/>
      <queryTableField id="18" name="Amount Awarded" tableColumnId="18"/>
      <queryTableField id="19" name="Amount Settled" tableColumnId="19"/>
      <queryTableField id="20" name="Amended amount (In cases of anullment or rectification)" tableColumnId="20"/>
      <queryTableField id="21" name="Definitive amount (awards)" tableColumnId="21"/>
      <queryTableField id="22" name="Definitive amount (awards+settlements)" tableColumnId="22"/>
      <queryTableField id="23" name="Amount paid" tableColumnId="23"/>
      <queryTableField id="24" name="Arbitrator Appointed by State" tableColumnId="24"/>
      <queryTableField id="25" name="Arbitrator Appointed by Investor" tableColumnId="25"/>
      <queryTableField id="26" name="President of the Tribunal" tableColumnId="26"/>
      <queryTableField id="27" name="Law Firm Hired by State" tableColumnId="27"/>
      <queryTableField id="28" name="Counsel fees as stipulated in contract or,  (If resorted to outside counsel)" tableColumnId="28"/>
      <queryTableField id="29" name="Name of partner in-charge of case (If resorted to outside counsel)" tableColumnId="29"/>
      <queryTableField id="30" name="Law Firm Hired by Investor" tableColumnId="30"/>
      <queryTableField id="31" name="Arbitration Center Involved" tableColumnId="31"/>
      <queryTableField id="32" name="Arbitration Rules Used" tableColumnId="32"/>
      <queryTableField id="33" name="FET" tableColumnId="33"/>
      <queryTableField id="34" name="Breach?" tableColumnId="34"/>
      <queryTableField id="35" name="Direct Exp?" tableColumnId="35"/>
      <queryTableField id="36" name="Breach?2" tableColumnId="36"/>
      <queryTableField id="37" name="Indirect Exp" tableColumnId="37"/>
      <queryTableField id="38" name="Breach?3" tableColumnId="38"/>
      <queryTableField id="39" name="NT" tableColumnId="39"/>
      <queryTableField id="40" name="Breach?4" tableColumnId="40"/>
      <queryTableField id="41" name="MFN" tableColumnId="41"/>
      <queryTableField id="42" name="Breach?5" tableColumnId="42"/>
      <queryTableField id="43" name="Umbrella Clause" tableColumnId="43"/>
      <queryTableField id="44" name="Breach?6" tableColumnId="44"/>
      <queryTableField id="45" name="FPS" tableColumnId="45"/>
      <queryTableField id="46" name="Breach?7" tableColumnId="46"/>
      <queryTableField id="47" name="Arbitrary or Discrim Measures" tableColumnId="47"/>
      <queryTableField id="48" name="Breach?8" tableColumnId="48"/>
      <queryTableField id="49" name="Transfer of Funds" tableColumnId="49"/>
      <queryTableField id="50" name="Breach?9" tableColumnId="50"/>
      <queryTableField id="51" name="Other" tableColumnId="51"/>
      <queryTableField id="52" name="Breach?10" tableColumnId="52"/>
      <queryTableField id="53" name="Performance requirements" tableColumnId="53"/>
      <queryTableField id="54" name="Breach?11" tableColumnId="54"/>
      <queryTableField id="55" name="Customary rules of international law" tableColumnId="55"/>
      <queryTableField id="56" name="Breach?12" tableColumnId="56"/>
      <queryTableField id="57" name="Notes" tableColumnId="57"/>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1" connectionId="2" xr16:uid="{BDE8484F-67CF-4934-94D7-9EB650A14C1E}" autoFormatId="16" applyNumberFormats="0" applyBorderFormats="0" applyFontFormats="0" applyPatternFormats="0" applyAlignmentFormats="0" applyWidthHeightFormats="0">
  <queryTableRefresh nextId="58">
    <queryTableFields count="57">
      <queryTableField id="1" name="State" tableColumnId="1"/>
      <queryTableField id="2" name="Case Name" tableColumnId="2"/>
      <queryTableField id="3" name="Investor" tableColumnId="3"/>
      <queryTableField id="4" name="Other Investors" tableColumnId="4"/>
      <queryTableField id="5" name="Nationality of Investors " tableColumnId="5"/>
      <queryTableField id="6" name="Continent" tableColumnId="6"/>
      <queryTableField id="7" name="Instrument Invoked" tableColumnId="7"/>
      <queryTableField id="8" name="Type of Instrument" tableColumnId="8"/>
      <queryTableField id="9" name="Economic Sector Involved" tableColumnId="9"/>
      <queryTableField id="10" name="Add'l Sectors" tableColumnId="10"/>
      <queryTableField id="11" name="Status" tableColumnId="11"/>
      <queryTableField id="12" name="Decided in Favor of" tableColumnId="12"/>
      <queryTableField id="13" name="Settled or decided in favor of investor" tableColumnId="13"/>
      <queryTableField id="14" name="Year Case Filed" tableColumnId="14"/>
      <queryTableField id="15" name="Year Case Concluded" tableColumnId="15"/>
      <queryTableField id="16" name="Amount Claimed by Investor" tableColumnId="16"/>
      <queryTableField id="17" name="Compensation offered by the State (For direct expropriation cases only)" tableColumnId="17"/>
      <queryTableField id="18" name="Amount Awarded" tableColumnId="18"/>
      <queryTableField id="19" name="Amount Settled" tableColumnId="19"/>
      <queryTableField id="20" name="Amended amount (In cases of anullment or rectification)" tableColumnId="20"/>
      <queryTableField id="21" name="Definitive amount (awards)" tableColumnId="21"/>
      <queryTableField id="22" name="Definitive amount (awards+settlements)" tableColumnId="22"/>
      <queryTableField id="23" name="Amount paid" tableColumnId="23"/>
      <queryTableField id="24" name="Arbitrator Appointed by State" tableColumnId="24"/>
      <queryTableField id="25" name="Arbitrator Appointed by Investor" tableColumnId="25"/>
      <queryTableField id="26" name="President of the Tribunal" tableColumnId="26"/>
      <queryTableField id="27" name="Law Firm Hired by State" tableColumnId="27"/>
      <queryTableField id="28" name="Counsel fees as stipulated in contract or,  (If resorted to outside counsel)" tableColumnId="28"/>
      <queryTableField id="29" name="Name of partner in-charge of case (If resorted to outside counsel)" tableColumnId="29"/>
      <queryTableField id="30" name="Law Firm Hired by Investor" tableColumnId="30"/>
      <queryTableField id="31" name="Arbitration Center Involved" tableColumnId="31"/>
      <queryTableField id="32" name="Arbitration Rules Used" tableColumnId="32"/>
      <queryTableField id="33" name="FET" tableColumnId="33"/>
      <queryTableField id="34" name="Breach?" tableColumnId="34"/>
      <queryTableField id="35" name="Direct Exp?" tableColumnId="35"/>
      <queryTableField id="36" name="Breach?2" tableColumnId="36"/>
      <queryTableField id="37" name="Indirect Exp" tableColumnId="37"/>
      <queryTableField id="38" name="Breach?3" tableColumnId="38"/>
      <queryTableField id="39" name="NT" tableColumnId="39"/>
      <queryTableField id="40" name="Breach?4" tableColumnId="40"/>
      <queryTableField id="41" name="MFN" tableColumnId="41"/>
      <queryTableField id="42" name="Breach?5" tableColumnId="42"/>
      <queryTableField id="43" name="Umbrella Clause" tableColumnId="43"/>
      <queryTableField id="44" name="Breach?6" tableColumnId="44"/>
      <queryTableField id="45" name="FPS" tableColumnId="45"/>
      <queryTableField id="46" name="Breach?7" tableColumnId="46"/>
      <queryTableField id="47" name="Arbitrary or Discrim Measures" tableColumnId="47"/>
      <queryTableField id="48" name="Breach?8" tableColumnId="48"/>
      <queryTableField id="49" name="Transfer of Funds" tableColumnId="49"/>
      <queryTableField id="50" name="Breach?9" tableColumnId="50"/>
      <queryTableField id="51" name="Other" tableColumnId="51"/>
      <queryTableField id="52" name="Breach?10" tableColumnId="52"/>
      <queryTableField id="53" name="Performance requirements" tableColumnId="53"/>
      <queryTableField id="54" name="Breach?11" tableColumnId="54"/>
      <queryTableField id="55" name="Customary rules of international law" tableColumnId="55"/>
      <queryTableField id="56" name="Breach?12" tableColumnId="56"/>
      <queryTableField id="57" name="Notes" tableColumnId="57"/>
    </queryTableFields>
  </queryTableRefresh>
</queryTable>
</file>

<file path=xl/queryTables/queryTable20.xml><?xml version="1.0" encoding="utf-8"?>
<queryTable xmlns="http://schemas.openxmlformats.org/spreadsheetml/2006/main" xmlns:mc="http://schemas.openxmlformats.org/markup-compatibility/2006" xmlns:xr16="http://schemas.microsoft.com/office/spreadsheetml/2017/revision16" mc:Ignorable="xr16" name="ExternalData_1" connectionId="21" xr16:uid="{2D43FE4D-D444-44AA-92EC-D72E791740BB}" autoFormatId="16" applyNumberFormats="0" applyBorderFormats="0" applyFontFormats="0" applyPatternFormats="0" applyAlignmentFormats="0" applyWidthHeightFormats="0">
  <queryTableRefresh nextId="58">
    <queryTableFields count="57">
      <queryTableField id="1" name="State" tableColumnId="1"/>
      <queryTableField id="2" name="Case Name" tableColumnId="2"/>
      <queryTableField id="3" name="Investor" tableColumnId="3"/>
      <queryTableField id="4" name="Other Investors" tableColumnId="4"/>
      <queryTableField id="5" name="Nationality of Investors " tableColumnId="5"/>
      <queryTableField id="6" name="Continent" tableColumnId="6"/>
      <queryTableField id="7" name="Instrument Invoked" tableColumnId="7"/>
      <queryTableField id="8" name="Type of Instrument" tableColumnId="8"/>
      <queryTableField id="9" name="Economic Sector Involved" tableColumnId="9"/>
      <queryTableField id="10" name="Add'l Sectors" tableColumnId="10"/>
      <queryTableField id="11" name="Status" tableColumnId="11"/>
      <queryTableField id="12" name="Decided in Favor of" tableColumnId="12"/>
      <queryTableField id="13" name="Settled or decided in favor of investor" tableColumnId="13"/>
      <queryTableField id="14" name="Year Case Filed" tableColumnId="14"/>
      <queryTableField id="15" name="Year Case Concluded" tableColumnId="15"/>
      <queryTableField id="16" name="Amount Claimed by Investor" tableColumnId="16"/>
      <queryTableField id="17" name="Compensation offered by the State (For direct expropriation cases only)" tableColumnId="17"/>
      <queryTableField id="18" name="Amount Awarded" tableColumnId="18"/>
      <queryTableField id="19" name="Amount Settled" tableColumnId="19"/>
      <queryTableField id="20" name="Amended amount (In cases of anullment or rectification)" tableColumnId="20"/>
      <queryTableField id="21" name="Definitive amount (awards)" tableColumnId="21"/>
      <queryTableField id="22" name="Definitive amount (awards+settlements)" tableColumnId="22"/>
      <queryTableField id="23" name="Amount paid" tableColumnId="23"/>
      <queryTableField id="24" name="Arbitrator Appointed by State" tableColumnId="24"/>
      <queryTableField id="25" name="Arbitrator Appointed by Investor" tableColumnId="25"/>
      <queryTableField id="26" name="President of the Tribunal" tableColumnId="26"/>
      <queryTableField id="27" name="Law Firm Hired by State" tableColumnId="27"/>
      <queryTableField id="28" name="Counsel fees as stipulated in contract or,  (If resorted to outside counsel)" tableColumnId="28"/>
      <queryTableField id="29" name="Name of partner in-charge of case (If resorted to outside counsel)" tableColumnId="29"/>
      <queryTableField id="30" name="Law Firm Hired by Investor" tableColumnId="30"/>
      <queryTableField id="31" name="Arbitration Center Involved" tableColumnId="31"/>
      <queryTableField id="32" name="Arbitration Rules Used" tableColumnId="32"/>
      <queryTableField id="33" name="FET" tableColumnId="33"/>
      <queryTableField id="34" name="Breach?" tableColumnId="34"/>
      <queryTableField id="35" name="Direct Exp?" tableColumnId="35"/>
      <queryTableField id="36" name="Breach?2" tableColumnId="36"/>
      <queryTableField id="37" name="Indirect Exp" tableColumnId="37"/>
      <queryTableField id="38" name="Breach?3" tableColumnId="38"/>
      <queryTableField id="39" name="NT" tableColumnId="39"/>
      <queryTableField id="40" name="Breach?4" tableColumnId="40"/>
      <queryTableField id="41" name="MFN" tableColumnId="41"/>
      <queryTableField id="42" name="Breach?5" tableColumnId="42"/>
      <queryTableField id="43" name="Umbrella Clause" tableColumnId="43"/>
      <queryTableField id="44" name="Breach?6" tableColumnId="44"/>
      <queryTableField id="45" name="FPS" tableColumnId="45"/>
      <queryTableField id="46" name="Breach?7" tableColumnId="46"/>
      <queryTableField id="47" name="Arbitrary or Discrim Measures" tableColumnId="47"/>
      <queryTableField id="48" name="Breach?8" tableColumnId="48"/>
      <queryTableField id="49" name="Transfer of Funds" tableColumnId="49"/>
      <queryTableField id="50" name="Breach?9" tableColumnId="50"/>
      <queryTableField id="51" name="Other" tableColumnId="51"/>
      <queryTableField id="52" name="Breach?10" tableColumnId="52"/>
      <queryTableField id="53" name="Performance requirements" tableColumnId="53"/>
      <queryTableField id="54" name="Breach?11" tableColumnId="54"/>
      <queryTableField id="55" name="Customary rules of international law" tableColumnId="55"/>
      <queryTableField id="56" name="Breach?12" tableColumnId="56"/>
      <queryTableField id="57" name="Notes" tableColumnId="57"/>
    </queryTableFields>
  </queryTableRefresh>
</queryTable>
</file>

<file path=xl/queryTables/queryTable21.xml><?xml version="1.0" encoding="utf-8"?>
<queryTable xmlns="http://schemas.openxmlformats.org/spreadsheetml/2006/main" xmlns:mc="http://schemas.openxmlformats.org/markup-compatibility/2006" xmlns:xr16="http://schemas.microsoft.com/office/spreadsheetml/2017/revision16" mc:Ignorable="xr16" name="ExternalData_1" connectionId="22" xr16:uid="{B32C455B-3426-4F8E-9D62-FF2D866D9DB4}" autoFormatId="16" applyNumberFormats="0" applyBorderFormats="0" applyFontFormats="0" applyPatternFormats="0" applyAlignmentFormats="0" applyWidthHeightFormats="0">
  <queryTableRefresh nextId="58">
    <queryTableFields count="57">
      <queryTableField id="1" name="State" tableColumnId="1"/>
      <queryTableField id="2" name="Case Name" tableColumnId="2"/>
      <queryTableField id="3" name="Investor" tableColumnId="3"/>
      <queryTableField id="4" name="Other Investors" tableColumnId="4"/>
      <queryTableField id="5" name="Nationality of Investors " tableColumnId="5"/>
      <queryTableField id="6" name="Continent" tableColumnId="6"/>
      <queryTableField id="7" name="Instrument Invoked" tableColumnId="7"/>
      <queryTableField id="8" name="Type of Instrument" tableColumnId="8"/>
      <queryTableField id="9" name="Economic Sector Involved" tableColumnId="9"/>
      <queryTableField id="10" name="Add'l Sectors" tableColumnId="10"/>
      <queryTableField id="11" name="Status" tableColumnId="11"/>
      <queryTableField id="12" name="Decided in Favor of" tableColumnId="12"/>
      <queryTableField id="13" name="Settled or decided in favor of investor" tableColumnId="13"/>
      <queryTableField id="14" name="Year Case Filed" tableColumnId="14"/>
      <queryTableField id="15" name="Year Case Concluded" tableColumnId="15"/>
      <queryTableField id="16" name="Amount Claimed by Investor" tableColumnId="16"/>
      <queryTableField id="17" name="Compensation offered by the State (For direct expropriation cases only)" tableColumnId="17"/>
      <queryTableField id="18" name="Amount Awarded" tableColumnId="18"/>
      <queryTableField id="19" name="Amount Settled" tableColumnId="19"/>
      <queryTableField id="20" name="Amended amount (In cases of anullment or rectification)" tableColumnId="20"/>
      <queryTableField id="21" name="Definitive amount (awards)" tableColumnId="21"/>
      <queryTableField id="22" name="Definitive amount (awards+settlements)" tableColumnId="22"/>
      <queryTableField id="23" name="Amount paid" tableColumnId="23"/>
      <queryTableField id="24" name="Arbitrator Appointed by State" tableColumnId="24"/>
      <queryTableField id="25" name="Arbitrator Appointed by Investor" tableColumnId="25"/>
      <queryTableField id="26" name="President of the Tribunal" tableColumnId="26"/>
      <queryTableField id="27" name="Law Firm Hired by State" tableColumnId="27"/>
      <queryTableField id="28" name="Counsel fees as stipulated in contract or,  (If resorted to outside counsel)" tableColumnId="28"/>
      <queryTableField id="29" name="Name of partner in-charge of case (If resorted to outside counsel)" tableColumnId="29"/>
      <queryTableField id="30" name="Law Firm Hired by Investor" tableColumnId="30"/>
      <queryTableField id="31" name="Arbitration Center Involved" tableColumnId="31"/>
      <queryTableField id="32" name="Arbitration Rules Used" tableColumnId="32"/>
      <queryTableField id="33" name="FET" tableColumnId="33"/>
      <queryTableField id="34" name="Breach?" tableColumnId="34"/>
      <queryTableField id="35" name="Direct Exp?" tableColumnId="35"/>
      <queryTableField id="36" name="Breach?2" tableColumnId="36"/>
      <queryTableField id="37" name="Indirect Exp" tableColumnId="37"/>
      <queryTableField id="38" name="Breach?3" tableColumnId="38"/>
      <queryTableField id="39" name="NT" tableColumnId="39"/>
      <queryTableField id="40" name="Breach?4" tableColumnId="40"/>
      <queryTableField id="41" name="MFN" tableColumnId="41"/>
      <queryTableField id="42" name="Breach?5" tableColumnId="42"/>
      <queryTableField id="43" name="Umbrella Clause" tableColumnId="43"/>
      <queryTableField id="44" name="Breach?6" tableColumnId="44"/>
      <queryTableField id="45" name="FPS" tableColumnId="45"/>
      <queryTableField id="46" name="Breach?7" tableColumnId="46"/>
      <queryTableField id="47" name="Arbitrary or Discrim Measures" tableColumnId="47"/>
      <queryTableField id="48" name="Breach?8" tableColumnId="48"/>
      <queryTableField id="49" name="Transfer of Funds" tableColumnId="49"/>
      <queryTableField id="50" name="Breach?9" tableColumnId="50"/>
      <queryTableField id="51" name="Other" tableColumnId="51"/>
      <queryTableField id="52" name="Breach?10" tableColumnId="52"/>
      <queryTableField id="53" name="Performance requirements" tableColumnId="53"/>
      <queryTableField id="54" name="Breach?11" tableColumnId="54"/>
      <queryTableField id="55" name="Customary rules of international law" tableColumnId="55"/>
      <queryTableField id="56" name="Breach?12" tableColumnId="56"/>
      <queryTableField id="57" name="Notes" tableColumnId="57"/>
    </queryTableFields>
  </queryTableRefresh>
</queryTable>
</file>

<file path=xl/queryTables/queryTable22.xml><?xml version="1.0" encoding="utf-8"?>
<queryTable xmlns="http://schemas.openxmlformats.org/spreadsheetml/2006/main" xmlns:mc="http://schemas.openxmlformats.org/markup-compatibility/2006" xmlns:xr16="http://schemas.microsoft.com/office/spreadsheetml/2017/revision16" mc:Ignorable="xr16" name="ExternalData_1" connectionId="23" xr16:uid="{43DAE60C-4A9B-4D25-9E31-0CA5B586D49D}" autoFormatId="16" applyNumberFormats="0" applyBorderFormats="0" applyFontFormats="0" applyPatternFormats="0" applyAlignmentFormats="0" applyWidthHeightFormats="0">
  <queryTableRefresh nextId="58">
    <queryTableFields count="57">
      <queryTableField id="1" name="State" tableColumnId="1"/>
      <queryTableField id="2" name="Case Name" tableColumnId="2"/>
      <queryTableField id="3" name="Investor" tableColumnId="3"/>
      <queryTableField id="4" name="Other Investors" tableColumnId="4"/>
      <queryTableField id="5" name="Nationality of Investors " tableColumnId="5"/>
      <queryTableField id="6" name="Continent" tableColumnId="6"/>
      <queryTableField id="7" name="Instrument Invoked" tableColumnId="7"/>
      <queryTableField id="8" name="Type of Instrument" tableColumnId="8"/>
      <queryTableField id="9" name="Economic Sector Involved" tableColumnId="9"/>
      <queryTableField id="10" name="Add'l Sectors" tableColumnId="10"/>
      <queryTableField id="11" name="Status" tableColumnId="11"/>
      <queryTableField id="12" name="Decided in Favor of" tableColumnId="12"/>
      <queryTableField id="13" name="Settled or decided in favor of investor" tableColumnId="13"/>
      <queryTableField id="14" name="Year Case Filed" tableColumnId="14"/>
      <queryTableField id="15" name="Year Case Concluded" tableColumnId="15"/>
      <queryTableField id="16" name="Amount Claimed by Investor" tableColumnId="16"/>
      <queryTableField id="17" name="Compensation offered by the State (For direct expropriation cases only)" tableColumnId="17"/>
      <queryTableField id="18" name="Amount Awarded" tableColumnId="18"/>
      <queryTableField id="19" name="Amount Settled" tableColumnId="19"/>
      <queryTableField id="20" name="Amended amount (In cases of anullment or rectification)" tableColumnId="20"/>
      <queryTableField id="21" name="Definitive amount (awards)" tableColumnId="21"/>
      <queryTableField id="22" name="Definitive amount (awards+settlements)" tableColumnId="22"/>
      <queryTableField id="23" name="Amount paid" tableColumnId="23"/>
      <queryTableField id="24" name="Arbitrator Appointed by State" tableColumnId="24"/>
      <queryTableField id="25" name="Arbitrator Appointed by Investor" tableColumnId="25"/>
      <queryTableField id="26" name="President of the Tribunal" tableColumnId="26"/>
      <queryTableField id="27" name="Law Firm Hired by State" tableColumnId="27"/>
      <queryTableField id="28" name="Counsel fees as stipulated in contract or,  (If resorted to outside counsel)" tableColumnId="28"/>
      <queryTableField id="29" name="Name of partner in-charge of case (If resorted to outside counsel)" tableColumnId="29"/>
      <queryTableField id="30" name="Law Firm Hired by Investor" tableColumnId="30"/>
      <queryTableField id="31" name="Arbitration Center Involved" tableColumnId="31"/>
      <queryTableField id="32" name="Arbitration Rules Used" tableColumnId="32"/>
      <queryTableField id="33" name="FET" tableColumnId="33"/>
      <queryTableField id="34" name="Breach?" tableColumnId="34"/>
      <queryTableField id="35" name="Direct Exp?" tableColumnId="35"/>
      <queryTableField id="36" name="Breach?2" tableColumnId="36"/>
      <queryTableField id="37" name="Indirect Exp" tableColumnId="37"/>
      <queryTableField id="38" name="Breach?3" tableColumnId="38"/>
      <queryTableField id="39" name="NT" tableColumnId="39"/>
      <queryTableField id="40" name="Breach?4" tableColumnId="40"/>
      <queryTableField id="41" name="MFN" tableColumnId="41"/>
      <queryTableField id="42" name="Breach?5" tableColumnId="42"/>
      <queryTableField id="43" name="Umbrella Clause" tableColumnId="43"/>
      <queryTableField id="44" name="Breach?6" tableColumnId="44"/>
      <queryTableField id="45" name="FPS" tableColumnId="45"/>
      <queryTableField id="46" name="Breach?7" tableColumnId="46"/>
      <queryTableField id="47" name="Arbitrary or Discrim Measures" tableColumnId="47"/>
      <queryTableField id="48" name="Breach?8" tableColumnId="48"/>
      <queryTableField id="49" name="Transfer of Funds" tableColumnId="49"/>
      <queryTableField id="50" name="Breach?9" tableColumnId="50"/>
      <queryTableField id="51" name="Other" tableColumnId="51"/>
      <queryTableField id="52" name="Breach?10" tableColumnId="52"/>
      <queryTableField id="53" name="Performance requirements" tableColumnId="53"/>
      <queryTableField id="54" name="Breach?11" tableColumnId="54"/>
      <queryTableField id="55" name="Customary rules of international law" tableColumnId="55"/>
      <queryTableField id="56" name="Breach?12" tableColumnId="56"/>
      <queryTableField id="57" name="Notes" tableColumnId="57"/>
    </queryTable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ExternalData_1" connectionId="3" xr16:uid="{42B66F07-9A60-4E8D-BEA5-DB26AFBF7DBE}" autoFormatId="16" applyNumberFormats="0" applyBorderFormats="0" applyFontFormats="0" applyPatternFormats="0" applyAlignmentFormats="0" applyWidthHeightFormats="0">
  <queryTableRefresh nextId="58">
    <queryTableFields count="57">
      <queryTableField id="1" name="State" tableColumnId="1"/>
      <queryTableField id="2" name="Case Name" tableColumnId="2"/>
      <queryTableField id="3" name="Investor" tableColumnId="3"/>
      <queryTableField id="4" name="Other Investors" tableColumnId="4"/>
      <queryTableField id="5" name="Nationality of Investors " tableColumnId="5"/>
      <queryTableField id="6" name="Continent" tableColumnId="6"/>
      <queryTableField id="7" name="Instrument Invoked" tableColumnId="7"/>
      <queryTableField id="8" name="Type of Instrument" tableColumnId="8"/>
      <queryTableField id="9" name="Economic Sector Involved" tableColumnId="9"/>
      <queryTableField id="10" name="Add'l Sectors" tableColumnId="10"/>
      <queryTableField id="11" name="Status" tableColumnId="11"/>
      <queryTableField id="12" name="Decided in Favor of" tableColumnId="12"/>
      <queryTableField id="13" name="Settled or decided in favor of investor" tableColumnId="13"/>
      <queryTableField id="14" name="Year Case Filed" tableColumnId="14"/>
      <queryTableField id="15" name="Year Case Concluded" tableColumnId="15"/>
      <queryTableField id="16" name="Amount Claimed by Investor" tableColumnId="16"/>
      <queryTableField id="17" name="Compensation offered by the State (For direct expropriation cases only)" tableColumnId="17"/>
      <queryTableField id="18" name="Amount Awarded" tableColumnId="18"/>
      <queryTableField id="19" name="Amount Settled" tableColumnId="19"/>
      <queryTableField id="20" name="Amended amount (In cases of anullment or rectification)" tableColumnId="20"/>
      <queryTableField id="21" name="Definitive amount (awards)" tableColumnId="21"/>
      <queryTableField id="22" name="Definitive amount (awards+settlements)" tableColumnId="22"/>
      <queryTableField id="23" name="Amount paid" tableColumnId="23"/>
      <queryTableField id="24" name="Arbitrator Appointed by State" tableColumnId="24"/>
      <queryTableField id="25" name="Arbitrator Appointed by Investor" tableColumnId="25"/>
      <queryTableField id="26" name="President of the Tribunal" tableColumnId="26"/>
      <queryTableField id="27" name="Law Firm Hired by State" tableColumnId="27"/>
      <queryTableField id="28" name="Counsel fees as stipulated in contract or,  (If resorted to outside counsel)" tableColumnId="28"/>
      <queryTableField id="29" name="Name of partner in-charge of case (If resorted to outside counsel)" tableColumnId="29"/>
      <queryTableField id="30" name="Law Firm Hired by Investor" tableColumnId="30"/>
      <queryTableField id="31" name="Arbitration Center Involved" tableColumnId="31"/>
      <queryTableField id="32" name="Arbitration Rules Used" tableColumnId="32"/>
      <queryTableField id="33" name="FET" tableColumnId="33"/>
      <queryTableField id="34" name="Breach?" tableColumnId="34"/>
      <queryTableField id="35" name="Direct Exp?" tableColumnId="35"/>
      <queryTableField id="36" name="Breach?2" tableColumnId="36"/>
      <queryTableField id="37" name="Indirect Exp" tableColumnId="37"/>
      <queryTableField id="38" name="Breach?3" tableColumnId="38"/>
      <queryTableField id="39" name="NT" tableColumnId="39"/>
      <queryTableField id="40" name="Breach?4" tableColumnId="40"/>
      <queryTableField id="41" name="MFN" tableColumnId="41"/>
      <queryTableField id="42" name="Breach?5" tableColumnId="42"/>
      <queryTableField id="43" name="Umbrella Clause" tableColumnId="43"/>
      <queryTableField id="44" name="Breach?6" tableColumnId="44"/>
      <queryTableField id="45" name="FPS" tableColumnId="45"/>
      <queryTableField id="46" name="Breach?7" tableColumnId="46"/>
      <queryTableField id="47" name="Arbitrary or Discrim Measures" tableColumnId="47"/>
      <queryTableField id="48" name="Breach?8" tableColumnId="48"/>
      <queryTableField id="49" name="Transfer of Funds" tableColumnId="49"/>
      <queryTableField id="50" name="Breach?9" tableColumnId="50"/>
      <queryTableField id="51" name="Other" tableColumnId="51"/>
      <queryTableField id="52" name="Breach?10" tableColumnId="52"/>
      <queryTableField id="53" name="Performance requirements" tableColumnId="53"/>
      <queryTableField id="54" name="Breach?11" tableColumnId="54"/>
      <queryTableField id="55" name="Customary rules of international law" tableColumnId="55"/>
      <queryTableField id="56" name="Breach?12" tableColumnId="56"/>
      <queryTableField id="57" name="Notes" tableColumnId="57"/>
    </queryTableFields>
  </queryTableRefresh>
</queryTable>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ExternalData_1" connectionId="4" xr16:uid="{519B8B84-7376-420B-8B6D-99F73E5CF0D5}" autoFormatId="16" applyNumberFormats="0" applyBorderFormats="0" applyFontFormats="0" applyPatternFormats="0" applyAlignmentFormats="0" applyWidthHeightFormats="0">
  <queryTableRefresh nextId="58">
    <queryTableFields count="57">
      <queryTableField id="1" name="State" tableColumnId="1"/>
      <queryTableField id="2" name="Case Name" tableColumnId="2"/>
      <queryTableField id="3" name="Investor" tableColumnId="3"/>
      <queryTableField id="4" name="Other Investors" tableColumnId="4"/>
      <queryTableField id="5" name="Nationality of Investors " tableColumnId="5"/>
      <queryTableField id="6" name="Continent" tableColumnId="6"/>
      <queryTableField id="7" name="Instrument Invoked" tableColumnId="7"/>
      <queryTableField id="8" name="Type of Instrument" tableColumnId="8"/>
      <queryTableField id="9" name="Economic Sector Involved" tableColumnId="9"/>
      <queryTableField id="10" name="Add'l Sectors" tableColumnId="10"/>
      <queryTableField id="11" name="Status" tableColumnId="11"/>
      <queryTableField id="12" name="Decided in Favor of" tableColumnId="12"/>
      <queryTableField id="13" name="Settled or decided in favor of investor" tableColumnId="13"/>
      <queryTableField id="14" name="Year Case Filed" tableColumnId="14"/>
      <queryTableField id="15" name="Year Case Concluded" tableColumnId="15"/>
      <queryTableField id="16" name="Amount Claimed by Investor" tableColumnId="16"/>
      <queryTableField id="17" name="Compensation offered by the State (For direct expropriation cases only)" tableColumnId="17"/>
      <queryTableField id="18" name="Amount Awarded" tableColumnId="18"/>
      <queryTableField id="19" name="Amount Settled" tableColumnId="19"/>
      <queryTableField id="20" name="Amended amount (In cases of anullment or rectification)" tableColumnId="20"/>
      <queryTableField id="21" name="Definitive amount (awards)" tableColumnId="21"/>
      <queryTableField id="22" name="Definitive amount (awards+settlements)" tableColumnId="22"/>
      <queryTableField id="23" name="Amount paid" tableColumnId="23"/>
      <queryTableField id="24" name="Arbitrator Appointed by State" tableColumnId="24"/>
      <queryTableField id="25" name="Arbitrator Appointed by Investor" tableColumnId="25"/>
      <queryTableField id="26" name="President of the Tribunal" tableColumnId="26"/>
      <queryTableField id="27" name="Law Firm Hired by State" tableColumnId="27"/>
      <queryTableField id="28" name="Counsel fees as stipulated in contract or,  (If resorted to outside counsel)" tableColumnId="28"/>
      <queryTableField id="29" name="Name of partner in-charge of case (If resorted to outside counsel)" tableColumnId="29"/>
      <queryTableField id="30" name="Law Firm Hired by Investor" tableColumnId="30"/>
      <queryTableField id="31" name="Arbitration Center Involved" tableColumnId="31"/>
      <queryTableField id="32" name="Arbitration Rules Used" tableColumnId="32"/>
      <queryTableField id="33" name="FET" tableColumnId="33"/>
      <queryTableField id="34" name="Breach?" tableColumnId="34"/>
      <queryTableField id="35" name="Direct Exp?" tableColumnId="35"/>
      <queryTableField id="36" name="Breach?2" tableColumnId="36"/>
      <queryTableField id="37" name="Indirect Exp" tableColumnId="37"/>
      <queryTableField id="38" name="Breach?3" tableColumnId="38"/>
      <queryTableField id="39" name="NT" tableColumnId="39"/>
      <queryTableField id="40" name="Breach?4" tableColumnId="40"/>
      <queryTableField id="41" name="MFN" tableColumnId="41"/>
      <queryTableField id="42" name="Breach?5" tableColumnId="42"/>
      <queryTableField id="43" name="Umbrella Clause" tableColumnId="43"/>
      <queryTableField id="44" name="Breach?6" tableColumnId="44"/>
      <queryTableField id="45" name="FPS" tableColumnId="45"/>
      <queryTableField id="46" name="Breach?7" tableColumnId="46"/>
      <queryTableField id="47" name="Arbitrary or Discrim Measures" tableColumnId="47"/>
      <queryTableField id="48" name="Breach?8" tableColumnId="48"/>
      <queryTableField id="49" name="Transfer of Funds" tableColumnId="49"/>
      <queryTableField id="50" name="Breach?9" tableColumnId="50"/>
      <queryTableField id="51" name="Other" tableColumnId="51"/>
      <queryTableField id="52" name="Breach?10" tableColumnId="52"/>
      <queryTableField id="53" name="Performance requirements" tableColumnId="53"/>
      <queryTableField id="54" name="Breach?11" tableColumnId="54"/>
      <queryTableField id="55" name="Customary rules of international law" tableColumnId="55"/>
      <queryTableField id="56" name="Breach?12" tableColumnId="56"/>
      <queryTableField id="57" name="Notes" tableColumnId="57"/>
    </queryTableFields>
  </queryTableRefresh>
</queryTable>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ExternalData_1" connectionId="5" xr16:uid="{191A3D4E-2CEC-491C-997D-5051FAFABF65}" autoFormatId="16" applyNumberFormats="0" applyBorderFormats="0" applyFontFormats="0" applyPatternFormats="0" applyAlignmentFormats="0" applyWidthHeightFormats="0">
  <queryTableRefresh nextId="58">
    <queryTableFields count="57">
      <queryTableField id="1" name="State" tableColumnId="1"/>
      <queryTableField id="2" name="Case Name" tableColumnId="2"/>
      <queryTableField id="3" name="Investor" tableColumnId="3"/>
      <queryTableField id="4" name="Other Investors" tableColumnId="4"/>
      <queryTableField id="5" name="Nationality of Investors " tableColumnId="5"/>
      <queryTableField id="6" name="Continent" tableColumnId="6"/>
      <queryTableField id="7" name="Instrument Invoked" tableColumnId="7"/>
      <queryTableField id="8" name="Type of Instrument" tableColumnId="8"/>
      <queryTableField id="9" name="Economic Sector Involved" tableColumnId="9"/>
      <queryTableField id="10" name="Add'l Sectors" tableColumnId="10"/>
      <queryTableField id="11" name="Status" tableColumnId="11"/>
      <queryTableField id="12" name="Decided in Favor of" tableColumnId="12"/>
      <queryTableField id="13" name="Settled or decided in favor of investor" tableColumnId="13"/>
      <queryTableField id="14" name="Year Case Filed" tableColumnId="14"/>
      <queryTableField id="15" name="Year Case Concluded" tableColumnId="15"/>
      <queryTableField id="16" name="Amount Claimed by Investor" tableColumnId="16"/>
      <queryTableField id="17" name="Compensation offered by the State (For direct expropriation cases only)" tableColumnId="17"/>
      <queryTableField id="18" name="Amount Awarded" tableColumnId="18"/>
      <queryTableField id="19" name="Amount Settled" tableColumnId="19"/>
      <queryTableField id="20" name="Amended amount (In cases of anullment or rectification)" tableColumnId="20"/>
      <queryTableField id="21" name="Definitive amount (awards)" tableColumnId="21"/>
      <queryTableField id="22" name="Definitive amount (awards+settlements)" tableColumnId="22"/>
      <queryTableField id="23" name="Amount paid" tableColumnId="23"/>
      <queryTableField id="24" name="Arbitrator Appointed by State" tableColumnId="24"/>
      <queryTableField id="25" name="Arbitrator Appointed by Investor" tableColumnId="25"/>
      <queryTableField id="26" name="President of the Tribunal" tableColumnId="26"/>
      <queryTableField id="27" name="Law Firm Hired by State" tableColumnId="27"/>
      <queryTableField id="28" name="Counsel fees as stipulated in contract or,  (If resorted to outside counsel)" tableColumnId="28"/>
      <queryTableField id="29" name="Name of partner in-charge of case (If resorted to outside counsel)" tableColumnId="29"/>
      <queryTableField id="30" name="Law Firm Hired by Investor" tableColumnId="30"/>
      <queryTableField id="31" name="Arbitration Center Involved" tableColumnId="31"/>
      <queryTableField id="32" name="Arbitration Rules Used" tableColumnId="32"/>
      <queryTableField id="33" name="FET" tableColumnId="33"/>
      <queryTableField id="34" name="Breach?" tableColumnId="34"/>
      <queryTableField id="35" name="Direct Exp?" tableColumnId="35"/>
      <queryTableField id="36" name="Breach?2" tableColumnId="36"/>
      <queryTableField id="37" name="Indirect Exp" tableColumnId="37"/>
      <queryTableField id="38" name="Breach?3" tableColumnId="38"/>
      <queryTableField id="39" name="NT" tableColumnId="39"/>
      <queryTableField id="40" name="Breach?4" tableColumnId="40"/>
      <queryTableField id="41" name="MFN" tableColumnId="41"/>
      <queryTableField id="42" name="Breach?5" tableColumnId="42"/>
      <queryTableField id="43" name="Umbrella Clause" tableColumnId="43"/>
      <queryTableField id="44" name="Breach?6" tableColumnId="44"/>
      <queryTableField id="45" name="FPS" tableColumnId="45"/>
      <queryTableField id="46" name="Breach?7" tableColumnId="46"/>
      <queryTableField id="47" name="Arbitrary or Discrim Measures" tableColumnId="47"/>
      <queryTableField id="48" name="Breach?8" tableColumnId="48"/>
      <queryTableField id="49" name="Transfer of Funds" tableColumnId="49"/>
      <queryTableField id="50" name="Breach?9" tableColumnId="50"/>
      <queryTableField id="51" name="Other" tableColumnId="51"/>
      <queryTableField id="52" name="Breach?10" tableColumnId="52"/>
      <queryTableField id="53" name="Performance requirements" tableColumnId="53"/>
      <queryTableField id="54" name="Breach?11" tableColumnId="54"/>
      <queryTableField id="55" name="Customary rules of international law" tableColumnId="55"/>
      <queryTableField id="56" name="Breach?12" tableColumnId="56"/>
      <queryTableField id="57" name="Notes" tableColumnId="57"/>
    </queryTableFields>
  </queryTableRefresh>
</queryTable>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ExternalData_1" connectionId="6" xr16:uid="{4D1B19B6-A93A-4895-9604-5945C7BC16FE}" autoFormatId="16" applyNumberFormats="0" applyBorderFormats="0" applyFontFormats="0" applyPatternFormats="0" applyAlignmentFormats="0" applyWidthHeightFormats="0">
  <queryTableRefresh nextId="58">
    <queryTableFields count="57">
      <queryTableField id="1" name="State" tableColumnId="1"/>
      <queryTableField id="2" name="Case Name" tableColumnId="2"/>
      <queryTableField id="3" name="Investor" tableColumnId="3"/>
      <queryTableField id="4" name="Other Investors" tableColumnId="4"/>
      <queryTableField id="5" name="Nationality of Investors " tableColumnId="5"/>
      <queryTableField id="6" name="Continent" tableColumnId="6"/>
      <queryTableField id="7" name="Instrument Invoked" tableColumnId="7"/>
      <queryTableField id="8" name="Type of Instrument" tableColumnId="8"/>
      <queryTableField id="9" name="Economic Sector Involved" tableColumnId="9"/>
      <queryTableField id="10" name="Add'l Sectors" tableColumnId="10"/>
      <queryTableField id="11" name="Status" tableColumnId="11"/>
      <queryTableField id="12" name="Decided in Favor of" tableColumnId="12"/>
      <queryTableField id="13" name="Settled or decided in favor of investor" tableColumnId="13"/>
      <queryTableField id="14" name="Year Case Filed" tableColumnId="14"/>
      <queryTableField id="15" name="Year Case Concluded" tableColumnId="15"/>
      <queryTableField id="16" name="Amount Claimed by Investor" tableColumnId="16"/>
      <queryTableField id="17" name="Compensation offered by the State (For direct expropriation cases only)" tableColumnId="17"/>
      <queryTableField id="18" name="Amount Awarded" tableColumnId="18"/>
      <queryTableField id="19" name="Amount Settled" tableColumnId="19"/>
      <queryTableField id="20" name="Amended amount (In cases of anullment or rectification)" tableColumnId="20"/>
      <queryTableField id="21" name="Definitive amount (awards)" tableColumnId="21"/>
      <queryTableField id="22" name="Definitive amount (awards+settlements)" tableColumnId="22"/>
      <queryTableField id="23" name="Amount paid" tableColumnId="23"/>
      <queryTableField id="24" name="Arbitrator Appointed by State" tableColumnId="24"/>
      <queryTableField id="25" name="Arbitrator Appointed by Investor" tableColumnId="25"/>
      <queryTableField id="26" name="President of the Tribunal" tableColumnId="26"/>
      <queryTableField id="27" name="Law Firm Hired by State" tableColumnId="27"/>
      <queryTableField id="28" name="Counsel fees as stipulated in contract or,  (If resorted to outside counsel)" tableColumnId="28"/>
      <queryTableField id="29" name="Name of partner in-charge of case (If resorted to outside counsel)" tableColumnId="29"/>
      <queryTableField id="30" name="Law Firm Hired by Investor" tableColumnId="30"/>
      <queryTableField id="31" name="Arbitration Center Involved" tableColumnId="31"/>
      <queryTableField id="32" name="Arbitration Rules Used" tableColumnId="32"/>
      <queryTableField id="33" name="FET" tableColumnId="33"/>
      <queryTableField id="34" name="Breach?" tableColumnId="34"/>
      <queryTableField id="35" name="Direct Exp?" tableColumnId="35"/>
      <queryTableField id="36" name="Breach?2" tableColumnId="36"/>
      <queryTableField id="37" name="Indirect Exp" tableColumnId="37"/>
      <queryTableField id="38" name="Breach?3" tableColumnId="38"/>
      <queryTableField id="39" name="NT" tableColumnId="39"/>
      <queryTableField id="40" name="Breach?4" tableColumnId="40"/>
      <queryTableField id="41" name="MFN" tableColumnId="41"/>
      <queryTableField id="42" name="Breach?5" tableColumnId="42"/>
      <queryTableField id="43" name="Umbrella Clause" tableColumnId="43"/>
      <queryTableField id="44" name="Breach?6" tableColumnId="44"/>
      <queryTableField id="45" name="FPS" tableColumnId="45"/>
      <queryTableField id="46" name="Breach?7" tableColumnId="46"/>
      <queryTableField id="47" name="Arbitrary or Discrim Measures" tableColumnId="47"/>
      <queryTableField id="48" name="Breach?8" tableColumnId="48"/>
      <queryTableField id="49" name="Transfer of Funds" tableColumnId="49"/>
      <queryTableField id="50" name="Breach?9" tableColumnId="50"/>
      <queryTableField id="51" name="Other" tableColumnId="51"/>
      <queryTableField id="52" name="Breach?10" tableColumnId="52"/>
      <queryTableField id="53" name="Performance requirements" tableColumnId="53"/>
      <queryTableField id="54" name="Breach?11" tableColumnId="54"/>
      <queryTableField id="55" name="Customary rules of international law" tableColumnId="55"/>
      <queryTableField id="56" name="Breach?12" tableColumnId="56"/>
      <queryTableField id="57" name="Notes" tableColumnId="57"/>
    </queryTableFields>
  </queryTableRefresh>
</queryTable>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ExternalData_1" connectionId="7" xr16:uid="{23970897-7A50-4B66-AE20-3B18F0E0030B}" autoFormatId="16" applyNumberFormats="0" applyBorderFormats="0" applyFontFormats="0" applyPatternFormats="0" applyAlignmentFormats="0" applyWidthHeightFormats="0">
  <queryTableRefresh nextId="58">
    <queryTableFields count="57">
      <queryTableField id="1" name="State" tableColumnId="1"/>
      <queryTableField id="2" name="Case Name" tableColumnId="2"/>
      <queryTableField id="3" name="Investor" tableColumnId="3"/>
      <queryTableField id="4" name="Other Investors" tableColumnId="4"/>
      <queryTableField id="5" name="Nationality of Investors " tableColumnId="5"/>
      <queryTableField id="6" name="Continent" tableColumnId="6"/>
      <queryTableField id="7" name="Instrument Invoked" tableColumnId="7"/>
      <queryTableField id="8" name="Type of Instrument" tableColumnId="8"/>
      <queryTableField id="9" name="Economic Sector Involved" tableColumnId="9"/>
      <queryTableField id="10" name="Add'l Sectors" tableColumnId="10"/>
      <queryTableField id="11" name="Status" tableColumnId="11"/>
      <queryTableField id="12" name="Decided in Favor of" tableColumnId="12"/>
      <queryTableField id="13" name="Settled or decided in favor of investor" tableColumnId="13"/>
      <queryTableField id="14" name="Year Case Filed" tableColumnId="14"/>
      <queryTableField id="15" name="Year Case Concluded" tableColumnId="15"/>
      <queryTableField id="16" name="Amount Claimed by Investor" tableColumnId="16"/>
      <queryTableField id="17" name="Compensation offered by the State (For direct expropriation cases only)" tableColumnId="17"/>
      <queryTableField id="18" name="Amount Awarded" tableColumnId="18"/>
      <queryTableField id="19" name="Amount Settled" tableColumnId="19"/>
      <queryTableField id="20" name="Amended amount (In cases of anullment or rectification)" tableColumnId="20"/>
      <queryTableField id="21" name="Definitive amount (awards)" tableColumnId="21"/>
      <queryTableField id="22" name="Definitive amount (awards+settlements)" tableColumnId="22"/>
      <queryTableField id="23" name="Amount paid" tableColumnId="23"/>
      <queryTableField id="24" name="Arbitrator Appointed by State" tableColumnId="24"/>
      <queryTableField id="25" name="Arbitrator Appointed by Investor" tableColumnId="25"/>
      <queryTableField id="26" name="President of the Tribunal" tableColumnId="26"/>
      <queryTableField id="27" name="Law Firm Hired by State" tableColumnId="27"/>
      <queryTableField id="28" name="Counsel fees as stipulated in contract or,  (If resorted to outside counsel)" tableColumnId="28"/>
      <queryTableField id="29" name="Name of partner in-charge of case (If resorted to outside counsel)" tableColumnId="29"/>
      <queryTableField id="30" name="Law Firm Hired by Investor" tableColumnId="30"/>
      <queryTableField id="31" name="Arbitration Center Involved" tableColumnId="31"/>
      <queryTableField id="32" name="Arbitration Rules Used" tableColumnId="32"/>
      <queryTableField id="33" name="FET" tableColumnId="33"/>
      <queryTableField id="34" name="Breach?" tableColumnId="34"/>
      <queryTableField id="35" name="Direct Exp?" tableColumnId="35"/>
      <queryTableField id="36" name="Breach?2" tableColumnId="36"/>
      <queryTableField id="37" name="Indirect Exp" tableColumnId="37"/>
      <queryTableField id="38" name="Breach?3" tableColumnId="38"/>
      <queryTableField id="39" name="NT" tableColumnId="39"/>
      <queryTableField id="40" name="Breach?4" tableColumnId="40"/>
      <queryTableField id="41" name="MFN" tableColumnId="41"/>
      <queryTableField id="42" name="Breach?5" tableColumnId="42"/>
      <queryTableField id="43" name="Umbrella Clause" tableColumnId="43"/>
      <queryTableField id="44" name="Breach?6" tableColumnId="44"/>
      <queryTableField id="45" name="FPS" tableColumnId="45"/>
      <queryTableField id="46" name="Breach?7" tableColumnId="46"/>
      <queryTableField id="47" name="Arbitrary or Discrim Measures" tableColumnId="47"/>
      <queryTableField id="48" name="Breach?8" tableColumnId="48"/>
      <queryTableField id="49" name="Transfer of Funds" tableColumnId="49"/>
      <queryTableField id="50" name="Breach?9" tableColumnId="50"/>
      <queryTableField id="51" name="Other" tableColumnId="51"/>
      <queryTableField id="52" name="Breach?10" tableColumnId="52"/>
      <queryTableField id="53" name="Performance requirements" tableColumnId="53"/>
      <queryTableField id="54" name="Breach?11" tableColumnId="54"/>
      <queryTableField id="55" name="Customary rules of international law" tableColumnId="55"/>
      <queryTableField id="56" name="Breach?12" tableColumnId="56"/>
      <queryTableField id="57" name="Notes" tableColumnId="57"/>
    </queryTableFields>
  </queryTableRefresh>
</queryTable>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ExternalData_1" connectionId="11" xr16:uid="{BBD1083B-0CC6-45E3-BE6B-567048A93151}" autoFormatId="16" applyNumberFormats="0" applyBorderFormats="0" applyFontFormats="0" applyPatternFormats="0" applyAlignmentFormats="0" applyWidthHeightFormats="0">
  <queryTableRefresh nextId="58">
    <queryTableFields count="57">
      <queryTableField id="1" name="State" tableColumnId="1"/>
      <queryTableField id="2" name="Case Name" tableColumnId="2"/>
      <queryTableField id="3" name="Investor" tableColumnId="3"/>
      <queryTableField id="4" name="Other Investors" tableColumnId="4"/>
      <queryTableField id="5" name="Nationality of Investors " tableColumnId="5"/>
      <queryTableField id="6" name="Continent" tableColumnId="6"/>
      <queryTableField id="7" name="Instrument Invoked" tableColumnId="7"/>
      <queryTableField id="8" name="Type of Instrument" tableColumnId="8"/>
      <queryTableField id="9" name="Economic Sector Involved" tableColumnId="9"/>
      <queryTableField id="10" name="Add'l Sectors" tableColumnId="10"/>
      <queryTableField id="11" name="Status" tableColumnId="11"/>
      <queryTableField id="12" name="Decided in Favor of" tableColumnId="12"/>
      <queryTableField id="13" name="Settled or decided in favor of investor" tableColumnId="13"/>
      <queryTableField id="14" name="Year Case Filed" tableColumnId="14"/>
      <queryTableField id="15" name="Year Case Concluded" tableColumnId="15"/>
      <queryTableField id="16" name="Amount Claimed by Investor" tableColumnId="16"/>
      <queryTableField id="17" name="Compensation offered by the State (For direct expropriation cases only)" tableColumnId="17"/>
      <queryTableField id="18" name="Amount Awarded" tableColumnId="18"/>
      <queryTableField id="19" name="Amount Settled" tableColumnId="19"/>
      <queryTableField id="20" name="Amended amount (In cases of anullment or rectification)" tableColumnId="20"/>
      <queryTableField id="21" name="Definitive amount (awards)" tableColumnId="21"/>
      <queryTableField id="22" name="Definitive amount (awards+settlements)" tableColumnId="22"/>
      <queryTableField id="23" name="Amount paid" tableColumnId="23"/>
      <queryTableField id="24" name="Arbitrator Appointed by State" tableColumnId="24"/>
      <queryTableField id="25" name="Arbitrator Appointed by Investor" tableColumnId="25"/>
      <queryTableField id="26" name="President of the Tribunal" tableColumnId="26"/>
      <queryTableField id="27" name="Law Firm Hired by State" tableColumnId="27"/>
      <queryTableField id="28" name="Counsel fees as stipulated in contract or,  (If resorted to outside counsel)" tableColumnId="28"/>
      <queryTableField id="29" name="Name of partner in-charge of case (If resorted to outside counsel)" tableColumnId="29"/>
      <queryTableField id="30" name="Law Firm Hired by Investor" tableColumnId="30"/>
      <queryTableField id="31" name="Arbitration Center Involved" tableColumnId="31"/>
      <queryTableField id="32" name="Arbitration Rules Used" tableColumnId="32"/>
      <queryTableField id="33" name="FET" tableColumnId="33"/>
      <queryTableField id="34" name="Breach?" tableColumnId="34"/>
      <queryTableField id="35" name="Direct Exp?" tableColumnId="35"/>
      <queryTableField id="36" name="Breach?2" tableColumnId="36"/>
      <queryTableField id="37" name="Indirect Exp" tableColumnId="37"/>
      <queryTableField id="38" name="Breach?3" tableColumnId="38"/>
      <queryTableField id="39" name="NT" tableColumnId="39"/>
      <queryTableField id="40" name="Breach?4" tableColumnId="40"/>
      <queryTableField id="41" name="MFN" tableColumnId="41"/>
      <queryTableField id="42" name="Breach?5" tableColumnId="42"/>
      <queryTableField id="43" name="Umbrella Clause" tableColumnId="43"/>
      <queryTableField id="44" name="Breach?6" tableColumnId="44"/>
      <queryTableField id="45" name="FPS" tableColumnId="45"/>
      <queryTableField id="46" name="Breach?7" tableColumnId="46"/>
      <queryTableField id="47" name="Arbitrary or Discrim Measures" tableColumnId="47"/>
      <queryTableField id="48" name="Breach?8" tableColumnId="48"/>
      <queryTableField id="49" name="Transfer of Funds" tableColumnId="49"/>
      <queryTableField id="50" name="Breach?9" tableColumnId="50"/>
      <queryTableField id="51" name="Other" tableColumnId="51"/>
      <queryTableField id="52" name="Breach?10" tableColumnId="52"/>
      <queryTableField id="53" name="Performance requirements" tableColumnId="53"/>
      <queryTableField id="54" name="Breach?11" tableColumnId="54"/>
      <queryTableField id="55" name="Customary rules of international law" tableColumnId="55"/>
      <queryTableField id="56" name="Breach?12" tableColumnId="56"/>
      <queryTableField id="57" name="Notes" tableColumnId="57"/>
    </queryTableFields>
  </queryTableRefresh>
</queryTable>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ExternalData_1" connectionId="9" xr16:uid="{D963B500-ACEA-44CD-85F4-6AB932D015D1}" autoFormatId="16" applyNumberFormats="0" applyBorderFormats="0" applyFontFormats="0" applyPatternFormats="0" applyAlignmentFormats="0" applyWidthHeightFormats="0">
  <queryTableRefresh nextId="80" unboundColumnsRight="22">
    <queryTableFields count="79">
      <queryTableField id="1" name="State" tableColumnId="1"/>
      <queryTableField id="2" name="Case Name" tableColumnId="2"/>
      <queryTableField id="3" name="Investor" tableColumnId="3"/>
      <queryTableField id="4" name="Other Investors" tableColumnId="4"/>
      <queryTableField id="5" name="Nationality of Investors " tableColumnId="5"/>
      <queryTableField id="6" name="Continent" tableColumnId="6"/>
      <queryTableField id="7" name="Instrument Invoked" tableColumnId="7"/>
      <queryTableField id="8" name="Type of Instrument" tableColumnId="8"/>
      <queryTableField id="9" name="Economic Sector Involved" tableColumnId="9"/>
      <queryTableField id="10" name="Add'l Sectors" tableColumnId="10"/>
      <queryTableField id="11" name="Status" tableColumnId="11"/>
      <queryTableField id="12" name="Decided in Favor of" tableColumnId="12"/>
      <queryTableField id="13" name="Settled or decided in favor of investor" tableColumnId="13"/>
      <queryTableField id="14" name="Year Case Filed" tableColumnId="14"/>
      <queryTableField id="15" name="Year Case Concluded" tableColumnId="15"/>
      <queryTableField id="16" name="Amount Claimed by Investor" tableColumnId="16"/>
      <queryTableField id="17" name="Compensation offered by the State (For direct expropriation cases only)" tableColumnId="17"/>
      <queryTableField id="18" name="Amount Awarded" tableColumnId="18"/>
      <queryTableField id="19" name="Amount Settled" tableColumnId="19"/>
      <queryTableField id="20" name="Amended amount (In cases of anullment or rectification)" tableColumnId="20"/>
      <queryTableField id="21" name="Definitive amount (awards)" tableColumnId="21"/>
      <queryTableField id="22" name="Definitive amount (awards+settlements)" tableColumnId="22"/>
      <queryTableField id="23" name="Amount paid" tableColumnId="23"/>
      <queryTableField id="24" name="Arbitrator Appointed by State" tableColumnId="24"/>
      <queryTableField id="25" name="Arbitrator Appointed by Investor" tableColumnId="25"/>
      <queryTableField id="26" name="President of the Tribunal" tableColumnId="26"/>
      <queryTableField id="27" name="Law Firm Hired by State" tableColumnId="27"/>
      <queryTableField id="28" name="Counsel fees as stipulated in contract or,  (If resorted to outside counsel)" tableColumnId="28"/>
      <queryTableField id="29" name="Name of partner in-charge of case (If resorted to outside counsel)" tableColumnId="29"/>
      <queryTableField id="30" name="Law Firm Hired by Investor" tableColumnId="30"/>
      <queryTableField id="31" name="Arbitration Center Involved" tableColumnId="31"/>
      <queryTableField id="32" name="Arbitration Rules Used" tableColumnId="32"/>
      <queryTableField id="33" name="FET" tableColumnId="33"/>
      <queryTableField id="34" name="Breach?" tableColumnId="34"/>
      <queryTableField id="35" name="Direct Exp?" tableColumnId="35"/>
      <queryTableField id="36" name="Breach?2" tableColumnId="36"/>
      <queryTableField id="37" name="Indirect Exp" tableColumnId="37"/>
      <queryTableField id="38" name="Breach?3" tableColumnId="38"/>
      <queryTableField id="39" name="NT" tableColumnId="39"/>
      <queryTableField id="40" name="Breach?4" tableColumnId="40"/>
      <queryTableField id="41" name="MFN" tableColumnId="41"/>
      <queryTableField id="42" name="Breach?5" tableColumnId="42"/>
      <queryTableField id="43" name="Umbrella Clause" tableColumnId="43"/>
      <queryTableField id="44" name="Breach?6" tableColumnId="44"/>
      <queryTableField id="45" name="FPS" tableColumnId="45"/>
      <queryTableField id="46" name="Breach?7" tableColumnId="46"/>
      <queryTableField id="47" name="Arbitrary or Discrim Measures" tableColumnId="47"/>
      <queryTableField id="48" name="Breach?8" tableColumnId="48"/>
      <queryTableField id="49" name="Transfer of Funds" tableColumnId="49"/>
      <queryTableField id="50" name="Breach?9" tableColumnId="50"/>
      <queryTableField id="51" name="Other" tableColumnId="51"/>
      <queryTableField id="52" name="Breach?10" tableColumnId="52"/>
      <queryTableField id="53" name="Performance requirements" tableColumnId="53"/>
      <queryTableField id="54" name="Breach?11" tableColumnId="54"/>
      <queryTableField id="55" name="Customary rules of international law" tableColumnId="55"/>
      <queryTableField id="56" name="Breach?12" tableColumnId="56"/>
      <queryTableField id="57" name="Notes" tableColumnId="57"/>
      <queryTableField id="58" dataBound="0" tableColumnId="58"/>
      <queryTableField id="59" dataBound="0" tableColumnId="59"/>
      <queryTableField id="60" dataBound="0" tableColumnId="60"/>
      <queryTableField id="61" dataBound="0" tableColumnId="61"/>
      <queryTableField id="62" dataBound="0" tableColumnId="62"/>
      <queryTableField id="63" dataBound="0" tableColumnId="63"/>
      <queryTableField id="64" dataBound="0" tableColumnId="64"/>
      <queryTableField id="65" dataBound="0" tableColumnId="65"/>
      <queryTableField id="66" dataBound="0" tableColumnId="66"/>
      <queryTableField id="67" dataBound="0" tableColumnId="67"/>
      <queryTableField id="68" dataBound="0" tableColumnId="68"/>
      <queryTableField id="69" dataBound="0" tableColumnId="69"/>
      <queryTableField id="70" dataBound="0" tableColumnId="70"/>
      <queryTableField id="71" dataBound="0" tableColumnId="71"/>
      <queryTableField id="72" dataBound="0" tableColumnId="72"/>
      <queryTableField id="73" dataBound="0" tableColumnId="73"/>
      <queryTableField id="74" dataBound="0" tableColumnId="74"/>
      <queryTableField id="75" dataBound="0" tableColumnId="75"/>
      <queryTableField id="76" dataBound="0" tableColumnId="76"/>
      <queryTableField id="77" dataBound="0" tableColumnId="77"/>
      <queryTableField id="78" dataBound="0" tableColumnId="78"/>
      <queryTableField id="79" dataBound="0" tableColumnId="79"/>
    </queryTableFields>
  </queryTableRefresh>
</queryTable>
</file>

<file path=xl/tables/_rels/table10.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15.xml.rels><?xml version="1.0" encoding="UTF-8" standalone="yes"?>
<Relationships xmlns="http://schemas.openxmlformats.org/package/2006/relationships"><Relationship Id="rId1" Type="http://schemas.openxmlformats.org/officeDocument/2006/relationships/queryTable" Target="../queryTables/queryTable14.xml"/></Relationships>
</file>

<file path=xl/tables/_rels/table16.xml.rels><?xml version="1.0" encoding="UTF-8" standalone="yes"?>
<Relationships xmlns="http://schemas.openxmlformats.org/package/2006/relationships"><Relationship Id="rId1" Type="http://schemas.openxmlformats.org/officeDocument/2006/relationships/queryTable" Target="../queryTables/queryTable15.xml"/></Relationships>
</file>

<file path=xl/tables/_rels/table17.xml.rels><?xml version="1.0" encoding="UTF-8" standalone="yes"?>
<Relationships xmlns="http://schemas.openxmlformats.org/package/2006/relationships"><Relationship Id="rId1" Type="http://schemas.openxmlformats.org/officeDocument/2006/relationships/queryTable" Target="../queryTables/queryTable16.xml"/></Relationships>
</file>

<file path=xl/tables/_rels/table18.xml.rels><?xml version="1.0" encoding="UTF-8" standalone="yes"?>
<Relationships xmlns="http://schemas.openxmlformats.org/package/2006/relationships"><Relationship Id="rId1" Type="http://schemas.openxmlformats.org/officeDocument/2006/relationships/queryTable" Target="../queryTables/queryTable17.xml"/></Relationships>
</file>

<file path=xl/tables/_rels/table19.xml.rels><?xml version="1.0" encoding="UTF-8" standalone="yes"?>
<Relationships xmlns="http://schemas.openxmlformats.org/package/2006/relationships"><Relationship Id="rId1" Type="http://schemas.openxmlformats.org/officeDocument/2006/relationships/queryTable" Target="../queryTables/queryTable18.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0.xml.rels><?xml version="1.0" encoding="UTF-8" standalone="yes"?>
<Relationships xmlns="http://schemas.openxmlformats.org/package/2006/relationships"><Relationship Id="rId1" Type="http://schemas.openxmlformats.org/officeDocument/2006/relationships/queryTable" Target="../queryTables/queryTable19.xml"/></Relationships>
</file>

<file path=xl/tables/_rels/table21.xml.rels><?xml version="1.0" encoding="UTF-8" standalone="yes"?>
<Relationships xmlns="http://schemas.openxmlformats.org/package/2006/relationships"><Relationship Id="rId1" Type="http://schemas.openxmlformats.org/officeDocument/2006/relationships/queryTable" Target="../queryTables/queryTable20.xml"/></Relationships>
</file>

<file path=xl/tables/_rels/table22.xml.rels><?xml version="1.0" encoding="UTF-8" standalone="yes"?>
<Relationships xmlns="http://schemas.openxmlformats.org/package/2006/relationships"><Relationship Id="rId1" Type="http://schemas.openxmlformats.org/officeDocument/2006/relationships/queryTable" Target="../queryTables/queryTable21.xml"/></Relationships>
</file>

<file path=xl/tables/_rels/table23.xml.rels><?xml version="1.0" encoding="UTF-8" standalone="yes"?>
<Relationships xmlns="http://schemas.openxmlformats.org/package/2006/relationships"><Relationship Id="rId1" Type="http://schemas.openxmlformats.org/officeDocument/2006/relationships/queryTable" Target="../queryTables/queryTable2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8063E9E-40B6-4AEA-B914-935082F69FD2}" name="Table1" displayName="Table1" ref="A3:BE423" totalsRowCount="1" headerRowDxfId="1514" dataDxfId="1513">
  <autoFilter ref="A3:BE422" xr:uid="{C8063E9E-40B6-4AEA-B914-935082F69FD2}"/>
  <sortState xmlns:xlrd2="http://schemas.microsoft.com/office/spreadsheetml/2017/richdata2" ref="A42:BE241">
    <sortCondition descending="1" ref="R3:R411"/>
  </sortState>
  <tableColumns count="57">
    <tableColumn id="1" xr3:uid="{AB37E2AB-4A5C-4762-A851-A264EFE3D95D}" name="State" dataDxfId="1512" totalsRowDxfId="1511"/>
    <tableColumn id="2" xr3:uid="{BD5578F1-CC2F-4F70-A269-397BF4CE411B}" name="Case Name" dataDxfId="1510" totalsRowDxfId="1509" dataCellStyle="Hipervínculo"/>
    <tableColumn id="3" xr3:uid="{36ACB249-96B0-4E08-AAD6-81B967BB6A76}" name="Investor" dataDxfId="1508" totalsRowDxfId="1507"/>
    <tableColumn id="4" xr3:uid="{DA193771-C5C4-4015-BE65-0CC48C9DCA98}" name="Other Investors" dataDxfId="1506" totalsRowDxfId="1505"/>
    <tableColumn id="5" xr3:uid="{B620132C-CE7B-4062-B375-E9C47A599FD8}" name="Nationality of Investors " dataDxfId="1504" totalsRowDxfId="1503"/>
    <tableColumn id="6" xr3:uid="{146165C3-A2BD-48D8-8ED0-50D0AE42EEF0}" name="Continent" dataDxfId="1502" totalsRowDxfId="1501"/>
    <tableColumn id="7" xr3:uid="{EB6DD29C-50F1-4CDB-927A-0433517F82AC}" name="Instrument Invoked" dataDxfId="1500" totalsRowDxfId="1499"/>
    <tableColumn id="8" xr3:uid="{11270AA9-1D20-4352-8636-495370A0EE0E}" name="Type of Instrument" dataDxfId="1498" totalsRowDxfId="1497"/>
    <tableColumn id="9" xr3:uid="{29C3352F-1953-4756-A3E8-B5BF54440846}" name="Economic Sector Involved" dataDxfId="1496" totalsRowDxfId="1495"/>
    <tableColumn id="10" xr3:uid="{17330659-81E0-4D63-96FF-EF3570BA69E9}" name="Add'l Sectors" dataDxfId="1494" totalsRowDxfId="1493"/>
    <tableColumn id="11" xr3:uid="{AA799173-FCBA-4BA4-BA6B-50949EF6334D}" name="Status" dataDxfId="1492" totalsRowDxfId="1491"/>
    <tableColumn id="12" xr3:uid="{E763294F-E1BF-41EA-9704-5B60423EC0F3}" name="Decided in Favor of" dataDxfId="1490" totalsRowDxfId="1489"/>
    <tableColumn id="13" xr3:uid="{4452DEF7-56A1-4116-A78F-DD4236A34F93}" name="Settled or decided in favor of investor" dataDxfId="1488" totalsRowDxfId="1487"/>
    <tableColumn id="14" xr3:uid="{F8007278-05AD-4C04-BAB2-24DDA09F8D01}" name="Year Case Filed" dataDxfId="1486" totalsRowDxfId="1485"/>
    <tableColumn id="15" xr3:uid="{7DDE9066-83A8-46F6-A37D-EE84E33B4111}" name="Year Case Concluded" dataDxfId="1484" totalsRowDxfId="1483"/>
    <tableColumn id="16" xr3:uid="{ED51C7F8-C035-43BB-967B-2707B8CFBB64}" name="Amount Claimed by Investor" totalsRowFunction="custom" dataDxfId="1482" totalsRowDxfId="1481">
      <totalsRowFormula>SUM(P42:P418)</totalsRowFormula>
    </tableColumn>
    <tableColumn id="17" xr3:uid="{939EE180-27CE-4D76-9909-F48830807E1A}" name="Compensation offered by the State (For direct expropriation cases only)" dataDxfId="1480" totalsRowDxfId="1479"/>
    <tableColumn id="18" xr3:uid="{5E17EFD4-AC0B-40A9-87CC-2AF1FE17F540}" name="Amount Awarded" totalsRowFunction="custom" dataDxfId="1478" totalsRowDxfId="1477">
      <totalsRowFormula>SUM(R31:R418)</totalsRowFormula>
    </tableColumn>
    <tableColumn id="19" xr3:uid="{BB8A6B54-066F-4073-B40E-EF5D8FE68E85}" name="Amount Settled" totalsRowFunction="custom" dataDxfId="1476" totalsRowDxfId="1475">
      <totalsRowFormula>SUM(S31:S418)</totalsRowFormula>
    </tableColumn>
    <tableColumn id="20" xr3:uid="{713A51F6-235B-4760-AC18-4C2A186F1EC0}" name="Amended amount (In cases of anullment or rectification)" totalsRowFunction="custom" dataDxfId="1474" totalsRowDxfId="1473">
      <totalsRowFormula>SUM(T31:T418)</totalsRowFormula>
    </tableColumn>
    <tableColumn id="21" xr3:uid="{A4991A50-0E7F-467D-BA12-48F7324510F3}" name="Definitive amount (awards)" totalsRowFunction="custom" dataDxfId="1472" totalsRowDxfId="1471">
      <totalsRowFormula>SUM(U31:U418)</totalsRowFormula>
    </tableColumn>
    <tableColumn id="22" xr3:uid="{0726C455-B02C-4B42-9EB5-0CF7BAA8B307}" name="Definitive amount (awards+settlements)" totalsRowFunction="custom" dataDxfId="1470" totalsRowDxfId="1469">
      <totalsRowFormula>SUM(V31:V418)</totalsRowFormula>
    </tableColumn>
    <tableColumn id="23" xr3:uid="{06C586CA-F5C0-4894-9DDD-40B7DE5150CE}" name="Amount paid" dataDxfId="1468" totalsRowDxfId="1467"/>
    <tableColumn id="24" xr3:uid="{8C433F60-3BF4-4E60-935D-C8E913723208}" name="Arbitrator Appointed by State" dataDxfId="1466" totalsRowDxfId="1465"/>
    <tableColumn id="25" xr3:uid="{B67BFDE1-0206-47C0-BA9B-9C8C62878398}" name="Arbitrator Appointed by Investor" dataDxfId="1464" totalsRowDxfId="1463"/>
    <tableColumn id="26" xr3:uid="{87170ED1-C658-4120-AB5E-062BAD535DF4}" name="President of the Tribunal" dataDxfId="1462" totalsRowDxfId="1461"/>
    <tableColumn id="27" xr3:uid="{BB2D7175-A2C0-447C-B2F2-159C21579C67}" name="Law Firm Hired by State" dataDxfId="1460" totalsRowDxfId="1459"/>
    <tableColumn id="28" xr3:uid="{F2C90A25-2475-491B-BA01-4AC4E27134E2}" name="Counsel fees as stipulated in contract or,  (If resorted to outside counsel)" dataDxfId="1458" totalsRowDxfId="1457"/>
    <tableColumn id="29" xr3:uid="{806790B7-FDA2-4382-92C6-682680407B30}" name="Name of partner in-charge of case (If resorted to outside counsel)" dataDxfId="1456" totalsRowDxfId="1455"/>
    <tableColumn id="30" xr3:uid="{E5D91B95-C0ED-4C48-8F49-76D98D9EBDF3}" name="Law Firm Hired by Investor" dataDxfId="1454" totalsRowDxfId="1453"/>
    <tableColumn id="31" xr3:uid="{82F09E16-4412-40E6-A011-D237C88C9926}" name="Arbitration Center Involved" dataDxfId="1452" totalsRowDxfId="1451"/>
    <tableColumn id="32" xr3:uid="{C3FB4146-94EB-41FE-ADB6-5D75A1B89FDF}" name="Arbitration Rules Used" dataDxfId="1450" totalsRowDxfId="1449"/>
    <tableColumn id="33" xr3:uid="{1DE97318-C7EA-455D-BC10-74329DD4D43A}" name="FET" dataDxfId="1448" totalsRowDxfId="1447"/>
    <tableColumn id="34" xr3:uid="{5DC77B93-FDB7-41B1-AD27-10568F195498}" name="Breach?" dataDxfId="1446" totalsRowDxfId="1445"/>
    <tableColumn id="35" xr3:uid="{BDDA4BF0-C691-46B1-9852-1DA4347A0BC7}" name="Direct Exp?" dataDxfId="1444" totalsRowDxfId="1443"/>
    <tableColumn id="36" xr3:uid="{EC0AEEC2-0A64-4658-BD30-073487E26770}" name="Breach?2" dataDxfId="1442" totalsRowDxfId="1441"/>
    <tableColumn id="37" xr3:uid="{AEA17055-D3BF-4A6C-A614-229D68FE621F}" name="Indirect Exp" dataDxfId="1440" totalsRowDxfId="1439"/>
    <tableColumn id="38" xr3:uid="{14B78ABD-BAE2-489E-8E9E-C7DB2C7EDA7E}" name="Breach?3" dataDxfId="1438" totalsRowDxfId="1437"/>
    <tableColumn id="39" xr3:uid="{B6F99775-BC7C-46B7-8696-D5667C812533}" name="NT" dataDxfId="1436" totalsRowDxfId="1435"/>
    <tableColumn id="40" xr3:uid="{D59A68FC-D9D1-4975-9CEF-2620D5B1559B}" name="Breach?4" dataDxfId="1434" totalsRowDxfId="1433"/>
    <tableColumn id="41" xr3:uid="{C6190CF3-7282-487B-AA1F-7C1253505FE3}" name="MFN" dataDxfId="1432" totalsRowDxfId="1431"/>
    <tableColumn id="42" xr3:uid="{E15B58DA-3EBC-4E88-8572-E4852A3AF8B5}" name="Breach?5" dataDxfId="1430" totalsRowDxfId="1429"/>
    <tableColumn id="43" xr3:uid="{F7241A1C-20BD-4091-BA82-7D159B509C10}" name="Umbrella Clause" dataDxfId="1428" totalsRowDxfId="1427"/>
    <tableColumn id="44" xr3:uid="{3336EFDE-60DC-417F-86CD-E2D8B8EDCE01}" name="Breach?6" dataDxfId="1426" totalsRowDxfId="1425"/>
    <tableColumn id="45" xr3:uid="{F5DA98D9-FA3D-4CFF-93CE-AA3DFFEE024C}" name="FPS" dataDxfId="1424" totalsRowDxfId="1423"/>
    <tableColumn id="46" xr3:uid="{5B9132D2-37C2-49B5-B2D9-5A76008414DD}" name="Breach?7" dataDxfId="1422" totalsRowDxfId="1421"/>
    <tableColumn id="47" xr3:uid="{0BA2C3CA-E002-4B35-84E5-46AA6F666929}" name="Arbitrary or Discrim Measures" dataDxfId="1420" totalsRowDxfId="1419"/>
    <tableColumn id="48" xr3:uid="{BAFCCC47-594C-4A1C-8B26-131A6C66A84B}" name="Breach?8" dataDxfId="1418" totalsRowDxfId="1417"/>
    <tableColumn id="49" xr3:uid="{1B688783-9339-4689-8CBE-2CF1DE974098}" name="Transfer of Funds" dataDxfId="1416" totalsRowDxfId="1415"/>
    <tableColumn id="50" xr3:uid="{57328E7E-D4E2-49C1-A652-8C43D7EB096F}" name="Breach?9" dataDxfId="1414" totalsRowDxfId="1413"/>
    <tableColumn id="51" xr3:uid="{605DD5F3-6EF2-4126-ACBE-0B3241D2C69A}" name="Other" dataDxfId="1412" totalsRowDxfId="1411"/>
    <tableColumn id="52" xr3:uid="{72C3256C-EA5B-467D-B4D4-1B44F842EC8C}" name="Breach?10" dataDxfId="1410" totalsRowDxfId="1409"/>
    <tableColumn id="53" xr3:uid="{E85B450A-244C-4319-B8E2-928C4AC193EB}" name="Performance requirements" dataDxfId="1408" totalsRowDxfId="1407"/>
    <tableColumn id="54" xr3:uid="{7790F023-CDB9-44B1-BBE9-EE86EB0FFCAC}" name="Breach?11" dataDxfId="1406" totalsRowDxfId="1405"/>
    <tableColumn id="55" xr3:uid="{BB736DE0-7D92-4700-B75E-C6535836DAC1}" name="Customary rules of international law" dataDxfId="1404" totalsRowDxfId="1403"/>
    <tableColumn id="56" xr3:uid="{AE87531F-7A11-477B-B034-C1851769F73E}" name="Breach?12" dataDxfId="1402" totalsRowDxfId="1401"/>
    <tableColumn id="57" xr3:uid="{F6EF3CCB-6046-4A8B-99CD-A1F5C93C4845}" name="Notes" dataDxfId="1400" totalsRowDxfId="1399"/>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A14BEB86-C628-49FB-A08F-3B516E6F3E56}" name="Dominican_Republic" displayName="Dominican_Republic" ref="A1:CA13" tableType="queryTable" totalsRowShown="0" headerRowDxfId="904" dataDxfId="902" headerRowBorderDxfId="903">
  <autoFilter ref="A1:CA13" xr:uid="{A14BEB86-C628-49FB-A08F-3B516E6F3E56}"/>
  <tableColumns count="79">
    <tableColumn id="1" xr3:uid="{ED956CF4-D304-438F-94CE-ACB632BA0510}" uniqueName="1" name="State" queryTableFieldId="1" dataDxfId="901"/>
    <tableColumn id="2" xr3:uid="{71DF3BB9-4669-4FA6-AF58-AAB768DDFE06}" uniqueName="2" name="Case Name" queryTableFieldId="2" dataDxfId="900"/>
    <tableColumn id="3" xr3:uid="{AFA7CC12-B719-48B8-848F-81AA2A80D09D}" uniqueName="3" name="Investor" queryTableFieldId="3" dataDxfId="899"/>
    <tableColumn id="4" xr3:uid="{CAEB20F4-DBF2-4B11-B56D-6EB434383D86}" uniqueName="4" name="Other Investors" queryTableFieldId="4" dataDxfId="898"/>
    <tableColumn id="5" xr3:uid="{CB127A4B-DB32-4EDC-8779-F80545AA50C3}" uniqueName="5" name="Nationality of Investors " queryTableFieldId="5" dataDxfId="897"/>
    <tableColumn id="6" xr3:uid="{01E70271-9FA6-4DD4-A74C-A3824544C967}" uniqueName="6" name="Continent" queryTableFieldId="6" dataDxfId="896"/>
    <tableColumn id="7" xr3:uid="{F53DE060-85EF-4FAD-A45C-C76304B18852}" uniqueName="7" name="Instrument Invoked" queryTableFieldId="7" dataDxfId="895"/>
    <tableColumn id="8" xr3:uid="{A6D0DFE8-7DA5-4553-A395-EF56933E484C}" uniqueName="8" name="Type of Instrument" queryTableFieldId="8" dataDxfId="894"/>
    <tableColumn id="9" xr3:uid="{1A8ED79D-BC8B-4C81-B692-AD587AD92A07}" uniqueName="9" name="Economic Sector Involved" queryTableFieldId="9" dataDxfId="893"/>
    <tableColumn id="10" xr3:uid="{7A4E5974-32CF-46C3-8118-11FB1B1F822F}" uniqueName="10" name="Add'l Sectors" queryTableFieldId="10" dataDxfId="892"/>
    <tableColumn id="11" xr3:uid="{67A8F713-66BE-4F6E-93ED-DE367E656782}" uniqueName="11" name="Status" queryTableFieldId="11" dataDxfId="891"/>
    <tableColumn id="12" xr3:uid="{714E4793-3B25-4795-9B3E-A9BA3DBC18E5}" uniqueName="12" name="Decided in Favor of" queryTableFieldId="12" dataDxfId="890"/>
    <tableColumn id="13" xr3:uid="{207EEB9A-DE82-4C1E-94DF-6260CCCC5C97}" uniqueName="13" name="Settled or decided in favor of investor" queryTableFieldId="13" dataDxfId="889"/>
    <tableColumn id="14" xr3:uid="{BBF3F9D7-106B-4F45-82D1-4A7AA2668CB1}" uniqueName="14" name="Year Case Filed" queryTableFieldId="14" dataDxfId="888"/>
    <tableColumn id="15" xr3:uid="{19BF7EDE-0179-4554-A7E4-FF4261639CCD}" uniqueName="15" name="Year Case Concluded" queryTableFieldId="15" dataDxfId="887"/>
    <tableColumn id="16" xr3:uid="{672BA41F-BD56-4F44-A681-596B805287F8}" uniqueName="16" name="Amount Claimed by Investor" queryTableFieldId="16" dataDxfId="886"/>
    <tableColumn id="17" xr3:uid="{54CCCD68-4D59-491A-B28E-4195FA1574AC}" uniqueName="17" name="Compensation offered by the State (For direct expropriation cases only)" queryTableFieldId="17" dataDxfId="885"/>
    <tableColumn id="18" xr3:uid="{A62A7A21-633D-46E3-8A10-D7447B0CF47B}" uniqueName="18" name="Amount Awarded" queryTableFieldId="18" dataDxfId="884"/>
    <tableColumn id="19" xr3:uid="{51220E26-C4B0-4F6A-9DA4-0D445D08EA3B}" uniqueName="19" name="Amount Settled" queryTableFieldId="19" dataDxfId="883"/>
    <tableColumn id="20" xr3:uid="{BC198C14-ED34-434A-9F2B-2093E15AA8DD}" uniqueName="20" name="Amended amount (In cases of anullment or rectification)" queryTableFieldId="20" dataDxfId="882"/>
    <tableColumn id="21" xr3:uid="{B6EC0E02-B873-4671-B8C1-4D506B8E7284}" uniqueName="21" name="Definitive amount (awards)" queryTableFieldId="21" dataDxfId="881"/>
    <tableColumn id="22" xr3:uid="{891CD711-2CC2-4230-8A2C-93DF5CBCC6FC}" uniqueName="22" name="Definitive amount (awards+settlements)" queryTableFieldId="22" dataDxfId="880"/>
    <tableColumn id="23" xr3:uid="{1B97F293-2D5E-48C9-9BC2-27163223A87E}" uniqueName="23" name="Amount paid" queryTableFieldId="23" dataDxfId="879"/>
    <tableColumn id="24" xr3:uid="{D86183BB-F4D9-4B71-A3CA-6D26B1381B2A}" uniqueName="24" name="Arbitrator Appointed by State" queryTableFieldId="24" dataDxfId="878"/>
    <tableColumn id="25" xr3:uid="{32EA50E3-7526-4368-9818-D9F197B45895}" uniqueName="25" name="Arbitrator Appointed by Investor" queryTableFieldId="25" dataDxfId="877"/>
    <tableColumn id="26" xr3:uid="{6D69E486-8341-4C33-A864-2F48EF212C9B}" uniqueName="26" name="President of the Tribunal" queryTableFieldId="26" dataDxfId="876"/>
    <tableColumn id="27" xr3:uid="{4961EFE4-A4D4-46D8-BB96-A9950F1F8234}" uniqueName="27" name="Law Firm Hired by State" queryTableFieldId="27" dataDxfId="875"/>
    <tableColumn id="28" xr3:uid="{26FB51F1-512E-4201-BCF4-826D078DD022}" uniqueName="28" name="Counsel fees as stipulated in contract or,  (If resorted to outside counsel)" queryTableFieldId="28" dataDxfId="874"/>
    <tableColumn id="29" xr3:uid="{1CABF086-80ED-4307-A18E-5F14C9884E39}" uniqueName="29" name="Name of partner in-charge of case (If resorted to outside counsel)" queryTableFieldId="29" dataDxfId="873"/>
    <tableColumn id="30" xr3:uid="{D9EC9DDC-9F80-47D0-B1D0-413F4143E2AB}" uniqueName="30" name="Law Firm Hired by Investor" queryTableFieldId="30" dataDxfId="872"/>
    <tableColumn id="31" xr3:uid="{756679FA-70AC-4741-B043-03AEE0569A8B}" uniqueName="31" name="Arbitration Center Involved" queryTableFieldId="31" dataDxfId="871"/>
    <tableColumn id="32" xr3:uid="{8BBF6919-98CA-471C-B20A-EAA9B35BFB3C}" uniqueName="32" name="Arbitration Rules Used" queryTableFieldId="32" dataDxfId="870"/>
    <tableColumn id="33" xr3:uid="{EAF013C4-1F60-4F40-8784-B100313DE5BF}" uniqueName="33" name="FET" queryTableFieldId="33" dataDxfId="869"/>
    <tableColumn id="34" xr3:uid="{253DC49F-947C-453F-8A4C-4CD481059DC0}" uniqueName="34" name="Breach?" queryTableFieldId="34" dataDxfId="868"/>
    <tableColumn id="35" xr3:uid="{6D649811-B263-4399-8847-A6336CB28F3B}" uniqueName="35" name="Direct Exp?" queryTableFieldId="35" dataDxfId="867"/>
    <tableColumn id="36" xr3:uid="{1A93E46E-6B77-4F1F-A80D-E27B689C7BF4}" uniqueName="36" name="Breach?2" queryTableFieldId="36" dataDxfId="866"/>
    <tableColumn id="37" xr3:uid="{37196D66-9B79-4260-8B4D-89A1E562A390}" uniqueName="37" name="Indirect Exp" queryTableFieldId="37" dataDxfId="865"/>
    <tableColumn id="38" xr3:uid="{4B5A9769-841F-4A3B-A67C-401AE46C5319}" uniqueName="38" name="Breach?3" queryTableFieldId="38" dataDxfId="864"/>
    <tableColumn id="39" xr3:uid="{8F60E9D3-48BB-4219-9DDA-769726703C86}" uniqueName="39" name="NT" queryTableFieldId="39" dataDxfId="863"/>
    <tableColumn id="40" xr3:uid="{553C5CFA-DE78-4364-BB1A-2F912947AE9D}" uniqueName="40" name="Breach?4" queryTableFieldId="40" dataDxfId="862"/>
    <tableColumn id="41" xr3:uid="{7F7285C3-BD56-41FE-A94C-AD245CF8171F}" uniqueName="41" name="MFN" queryTableFieldId="41" dataDxfId="861"/>
    <tableColumn id="42" xr3:uid="{6628D538-BA59-4110-98E7-45ECCC556286}" uniqueName="42" name="Breach?5" queryTableFieldId="42" dataDxfId="860"/>
    <tableColumn id="43" xr3:uid="{7923D387-6392-4EAF-82C1-4EF6663843B0}" uniqueName="43" name="Umbrella Clause" queryTableFieldId="43" dataDxfId="859"/>
    <tableColumn id="44" xr3:uid="{37CB7CF6-3946-471D-9DE9-99BE272BF75F}" uniqueName="44" name="Breach?6" queryTableFieldId="44" dataDxfId="858"/>
    <tableColumn id="45" xr3:uid="{1B35688E-DFEE-4115-8433-F3FFD1A6B92B}" uniqueName="45" name="FPS" queryTableFieldId="45" dataDxfId="857"/>
    <tableColumn id="46" xr3:uid="{FEEE2B29-BA99-4069-860F-51A5E631BC59}" uniqueName="46" name="Breach?7" queryTableFieldId="46" dataDxfId="856"/>
    <tableColumn id="47" xr3:uid="{2E3880F2-7B4E-4FEF-A407-CB7E4DD92A8F}" uniqueName="47" name="Arbitrary or Discrim Measures" queryTableFieldId="47" dataDxfId="855"/>
    <tableColumn id="48" xr3:uid="{EFE9B797-AB91-444D-A6F1-B7A001801053}" uniqueName="48" name="Breach?8" queryTableFieldId="48" dataDxfId="854"/>
    <tableColumn id="49" xr3:uid="{D9DD08F0-AE27-4222-ADFC-132D774E6DE1}" uniqueName="49" name="Transfer of Funds" queryTableFieldId="49" dataDxfId="853"/>
    <tableColumn id="50" xr3:uid="{8E8B7748-4599-4886-8B53-DAFB77213D82}" uniqueName="50" name="Breach?9" queryTableFieldId="50" dataDxfId="852"/>
    <tableColumn id="51" xr3:uid="{3507F64F-4688-4172-9DA4-73EEF6FED39B}" uniqueName="51" name="Other" queryTableFieldId="51" dataDxfId="851"/>
    <tableColumn id="52" xr3:uid="{5295BBAB-205F-4C28-B6B2-ABCB01188229}" uniqueName="52" name="Breach?10" queryTableFieldId="52" dataDxfId="850"/>
    <tableColumn id="53" xr3:uid="{AFED36E4-4D1F-494D-96FF-96BE5AB0EB3D}" uniqueName="53" name="Performance requirements" queryTableFieldId="53" dataDxfId="849"/>
    <tableColumn id="54" xr3:uid="{591B6436-101F-4B34-A6F7-8C7FC29DB334}" uniqueName="54" name="Breach?11" queryTableFieldId="54" dataDxfId="848"/>
    <tableColumn id="55" xr3:uid="{E3387175-46B2-450D-8522-882BD8B7A91B}" uniqueName="55" name="Customary rules of international law" queryTableFieldId="55" dataDxfId="847"/>
    <tableColumn id="56" xr3:uid="{47F850C1-E8EA-43B5-B7AD-6838625081D3}" uniqueName="56" name="Breach?12" queryTableFieldId="56" dataDxfId="846"/>
    <tableColumn id="57" xr3:uid="{28713427-1FCF-4CEE-BFEC-3EF452CF4EEA}" uniqueName="57" name="Notes" queryTableFieldId="57" dataDxfId="845"/>
    <tableColumn id="58" xr3:uid="{2D6585CC-97C3-4747-B878-1D44C32FF535}" uniqueName="58" name="Column1" queryTableFieldId="58" dataDxfId="844"/>
    <tableColumn id="59" xr3:uid="{1D69BCE9-B962-D04A-91FB-CE09A5E2B86A}" uniqueName="59" name="Column2" queryTableFieldId="59" dataDxfId="843"/>
    <tableColumn id="60" xr3:uid="{384ECBF7-7485-7949-A47A-7845D670971A}" uniqueName="60" name="Column3" queryTableFieldId="60" dataDxfId="842"/>
    <tableColumn id="61" xr3:uid="{460CD543-3870-EA4E-8508-42C1534809D2}" uniqueName="61" name="Column4" queryTableFieldId="61" dataDxfId="841"/>
    <tableColumn id="62" xr3:uid="{F0F4326D-2BC9-F74C-84F5-EC95AAC313FF}" uniqueName="62" name="Column5" queryTableFieldId="62" dataDxfId="840"/>
    <tableColumn id="63" xr3:uid="{73D4ECE6-C221-0940-A586-DC5ECC4FC56C}" uniqueName="63" name="Column6" queryTableFieldId="63" dataDxfId="839"/>
    <tableColumn id="64" xr3:uid="{71C33A0F-1864-E341-AD96-58CE590E9CB0}" uniqueName="64" name="Column7" queryTableFieldId="64" dataDxfId="838"/>
    <tableColumn id="65" xr3:uid="{2D934C93-EFCB-7E45-A93B-581EC88C78C5}" uniqueName="65" name="Column8" queryTableFieldId="65" dataDxfId="837"/>
    <tableColumn id="66" xr3:uid="{C8CF9BA6-6A69-4346-BD0E-704A7C3B16FA}" uniqueName="66" name="Column9" queryTableFieldId="66" dataDxfId="836"/>
    <tableColumn id="67" xr3:uid="{CDBD5390-65E5-B745-B909-616F7A6DC85E}" uniqueName="67" name="Column10" queryTableFieldId="67" dataDxfId="835"/>
    <tableColumn id="68" xr3:uid="{20522C51-D161-3849-970C-47ECCB068D99}" uniqueName="68" name="Column11" queryTableFieldId="68" dataDxfId="834"/>
    <tableColumn id="69" xr3:uid="{CCED3412-DE81-C240-BD62-877140114D2A}" uniqueName="69" name="Column12" queryTableFieldId="69" dataDxfId="833"/>
    <tableColumn id="70" xr3:uid="{B0521848-C20B-2E4A-A1CF-8E6951927E58}" uniqueName="70" name="Column13" queryTableFieldId="70" dataDxfId="832"/>
    <tableColumn id="71" xr3:uid="{9D251280-7C88-F14A-B043-11BEF3DAF792}" uniqueName="71" name="Column14" queryTableFieldId="71" dataDxfId="831"/>
    <tableColumn id="72" xr3:uid="{F835DBDE-10F3-AF4C-B105-EA2EB64ECE6C}" uniqueName="72" name="Column15" queryTableFieldId="72" dataDxfId="830"/>
    <tableColumn id="73" xr3:uid="{49829197-FC1F-BC4F-8892-7372CA271BE3}" uniqueName="73" name="Column16" queryTableFieldId="73" dataDxfId="829"/>
    <tableColumn id="74" xr3:uid="{7A474572-6850-CF44-835A-56E379593593}" uniqueName="74" name="Column17" queryTableFieldId="74" dataDxfId="828"/>
    <tableColumn id="75" xr3:uid="{A6262D70-4E51-B843-8313-1D6D2694749B}" uniqueName="75" name="Column18" queryTableFieldId="75" dataDxfId="827"/>
    <tableColumn id="76" xr3:uid="{740D5912-B9BE-2941-9449-CB07B0566B42}" uniqueName="76" name="Column19" queryTableFieldId="76" dataDxfId="826"/>
    <tableColumn id="77" xr3:uid="{0611B992-CE48-DC43-BA86-2A6B1727F462}" uniqueName="77" name="Column20" queryTableFieldId="77" dataDxfId="825"/>
    <tableColumn id="78" xr3:uid="{26C67A43-B154-9D42-BE45-A2B518B5B431}" uniqueName="78" name="Column21" queryTableFieldId="78" dataDxfId="824"/>
    <tableColumn id="79" xr3:uid="{88184F6C-DBB8-8542-8A78-F4B38B63E950}" uniqueName="79" name="Column22" queryTableFieldId="79" dataDxfId="823"/>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5B516D08-4E86-4D9E-916D-FB3B8CA06684}" name="Guatemala" displayName="Guatemala" ref="A1:BE10" tableType="queryTable" totalsRowShown="0" headerRowDxfId="822" dataDxfId="821">
  <autoFilter ref="A1:BE10" xr:uid="{5B516D08-4E86-4D9E-916D-FB3B8CA06684}"/>
  <tableColumns count="57">
    <tableColumn id="1" xr3:uid="{0E77F812-B3C7-4A04-AB60-7AF0658EC6BD}" uniqueName="1" name="State" queryTableFieldId="1" dataDxfId="820"/>
    <tableColumn id="2" xr3:uid="{8608507B-391A-410D-ACB0-E13C872A3D08}" uniqueName="2" name="Case Name" queryTableFieldId="2" dataDxfId="819"/>
    <tableColumn id="3" xr3:uid="{ADB76820-377B-4851-B4F4-C954236EE15C}" uniqueName="3" name="Investor" queryTableFieldId="3" dataDxfId="818"/>
    <tableColumn id="4" xr3:uid="{3ABB96FB-1C6C-42B3-97B8-EE046ED310D0}" uniqueName="4" name="Other Investors" queryTableFieldId="4" dataDxfId="817"/>
    <tableColumn id="5" xr3:uid="{3457E0AF-68C0-4880-BE84-52592E54625E}" uniqueName="5" name="Nationality of Investors " queryTableFieldId="5" dataDxfId="816"/>
    <tableColumn id="6" xr3:uid="{3C6689D1-8F4A-43C8-98B6-DC8E225795B1}" uniqueName="6" name="Continent" queryTableFieldId="6" dataDxfId="815"/>
    <tableColumn id="7" xr3:uid="{45FDA1F7-9666-444D-AF43-0F5A1C589340}" uniqueName="7" name="Instrument Invoked" queryTableFieldId="7" dataDxfId="814"/>
    <tableColumn id="8" xr3:uid="{4CD05343-19D6-4EFB-85B7-9CAFD6A2E71B}" uniqueName="8" name="Type of Instrument" queryTableFieldId="8" dataDxfId="813"/>
    <tableColumn id="9" xr3:uid="{0923FAF0-49D4-404E-BFAE-0528FFFEFE0B}" uniqueName="9" name="Economic Sector Involved" queryTableFieldId="9" dataDxfId="812"/>
    <tableColumn id="10" xr3:uid="{4A5AF83D-97E0-43F1-B93A-D63E8B37C655}" uniqueName="10" name="Add'l Sectors" queryTableFieldId="10" dataDxfId="811"/>
    <tableColumn id="11" xr3:uid="{05E692BC-C3A2-49E4-A6F9-E4E0D71B04CF}" uniqueName="11" name="Status" queryTableFieldId="11" dataDxfId="810"/>
    <tableColumn id="12" xr3:uid="{26E37A37-7C61-4F65-A914-1EF868F88A03}" uniqueName="12" name="Decided in Favor of" queryTableFieldId="12" dataDxfId="809"/>
    <tableColumn id="13" xr3:uid="{14BD3EED-D968-4AB3-A0D6-942F2E3FCF73}" uniqueName="13" name="Settled or decided in favor of investor" queryTableFieldId="13" dataDxfId="808"/>
    <tableColumn id="14" xr3:uid="{3547CBD4-344C-41AE-9E20-745F5AA005C2}" uniqueName="14" name="Year Case Filed" queryTableFieldId="14" dataDxfId="807"/>
    <tableColumn id="15" xr3:uid="{312EB52E-DCDC-4B93-829D-F241EA6BBBAC}" uniqueName="15" name="Year Case Concluded" queryTableFieldId="15" dataDxfId="806"/>
    <tableColumn id="16" xr3:uid="{34DCB4A6-D9A7-4874-9E18-CE2825331441}" uniqueName="16" name="Amount Claimed by Investor" queryTableFieldId="16" dataDxfId="805"/>
    <tableColumn id="17" xr3:uid="{D2D3F1DA-2F94-4D6B-9B2D-7C20F5514B7D}" uniqueName="17" name="Compensation offered by the State (For direct expropriation cases only)" queryTableFieldId="17" dataDxfId="804"/>
    <tableColumn id="18" xr3:uid="{5C98C517-CE7B-434E-84AB-85749B2CAF0F}" uniqueName="18" name="Amount Awarded" queryTableFieldId="18" dataDxfId="803"/>
    <tableColumn id="19" xr3:uid="{6D136757-FA2E-43B4-B3C5-B3C060DF9A95}" uniqueName="19" name="Amount Settled" queryTableFieldId="19" dataDxfId="802"/>
    <tableColumn id="20" xr3:uid="{AE765844-C1A4-4FD4-8E7C-54E991057DBB}" uniqueName="20" name="Amended amount (In cases of anullment or rectification)" queryTableFieldId="20" dataDxfId="801"/>
    <tableColumn id="21" xr3:uid="{F9E4FC93-8D6A-4553-994A-EBDE1862674B}" uniqueName="21" name="Definitive amount (awards)" queryTableFieldId="21" dataDxfId="800"/>
    <tableColumn id="22" xr3:uid="{DED2263F-573B-4EE8-AC60-4B84370930B8}" uniqueName="22" name="Definitive amount (awards+settlements)" queryTableFieldId="22" dataDxfId="799"/>
    <tableColumn id="23" xr3:uid="{3BA900E0-00DF-485E-B4B2-5F7964197168}" uniqueName="23" name="Amount paid" queryTableFieldId="23" dataDxfId="798"/>
    <tableColumn id="24" xr3:uid="{B3F9EE45-C03F-4D09-9875-4687E81CF306}" uniqueName="24" name="Arbitrator Appointed by State" queryTableFieldId="24" dataDxfId="797"/>
    <tableColumn id="25" xr3:uid="{A644C18B-58F4-4821-8EA8-34C3CB42DCF2}" uniqueName="25" name="Arbitrator Appointed by Investor" queryTableFieldId="25" dataDxfId="796"/>
    <tableColumn id="26" xr3:uid="{5B0A26EF-AE38-40A7-9FD4-2BD871760586}" uniqueName="26" name="President of the Tribunal" queryTableFieldId="26" dataDxfId="795"/>
    <tableColumn id="27" xr3:uid="{2D7C979E-CDD0-4948-8EE0-BA906A4282C4}" uniqueName="27" name="Law Firm Hired by State" queryTableFieldId="27" dataDxfId="794"/>
    <tableColumn id="28" xr3:uid="{08AC4E1C-0832-4927-95B7-9F1CE2DA272C}" uniqueName="28" name="Counsel fees as stipulated in contract or,  (If resorted to outside counsel)" queryTableFieldId="28" dataDxfId="793"/>
    <tableColumn id="29" xr3:uid="{A76126A3-8AB3-4918-93A2-A5CE1C40D3A0}" uniqueName="29" name="Name of partner in-charge of case (If resorted to outside counsel)" queryTableFieldId="29" dataDxfId="792"/>
    <tableColumn id="30" xr3:uid="{9445FCD7-5532-40BA-8237-9BDE644E5E45}" uniqueName="30" name="Law Firm Hired by Investor" queryTableFieldId="30" dataDxfId="791"/>
    <tableColumn id="31" xr3:uid="{DEE7CD1B-B719-4DC1-AED0-D4CA5F4304E8}" uniqueName="31" name="Arbitration Center Involved" queryTableFieldId="31" dataDxfId="790"/>
    <tableColumn id="32" xr3:uid="{C5DBDC50-76D7-4FDC-B5DC-F12B8E95F2DA}" uniqueName="32" name="Arbitration Rules Used" queryTableFieldId="32" dataDxfId="789"/>
    <tableColumn id="33" xr3:uid="{8AAE9F7E-909F-4D71-A81B-BDCD7E910157}" uniqueName="33" name="FET" queryTableFieldId="33" dataDxfId="788"/>
    <tableColumn id="34" xr3:uid="{28F5F5A4-A2F6-4DCE-AF5E-0E128F4FB581}" uniqueName="34" name="Breach?" queryTableFieldId="34" dataDxfId="787"/>
    <tableColumn id="35" xr3:uid="{69D30ADC-BE07-4891-B08A-1E0E276D3AAE}" uniqueName="35" name="Direct Exp?" queryTableFieldId="35" dataDxfId="786"/>
    <tableColumn id="36" xr3:uid="{63335CA8-E41A-4B80-A292-36B5367C691F}" uniqueName="36" name="Breach?2" queryTableFieldId="36" dataDxfId="785"/>
    <tableColumn id="37" xr3:uid="{C3737AA8-13C9-4727-BB13-85AF9C95927D}" uniqueName="37" name="Indirect Exp" queryTableFieldId="37" dataDxfId="784"/>
    <tableColumn id="38" xr3:uid="{12E0DD81-8609-4EE9-A2EC-43E8ECFDFC7D}" uniqueName="38" name="Breach?3" queryTableFieldId="38" dataDxfId="783"/>
    <tableColumn id="39" xr3:uid="{31A3EDCD-7B80-4F5C-AA7E-1AD4B2C1A9EE}" uniqueName="39" name="NT" queryTableFieldId="39" dataDxfId="782"/>
    <tableColumn id="40" xr3:uid="{3DEB4381-5B68-49EC-8E16-3EDECD670D6B}" uniqueName="40" name="Breach?4" queryTableFieldId="40" dataDxfId="781"/>
    <tableColumn id="41" xr3:uid="{2A565819-CFED-4A41-A533-4546F863C540}" uniqueName="41" name="MFN" queryTableFieldId="41" dataDxfId="780"/>
    <tableColumn id="42" xr3:uid="{0413AFCD-499A-486F-87E8-D6B7195D5C44}" uniqueName="42" name="Breach?5" queryTableFieldId="42" dataDxfId="779"/>
    <tableColumn id="43" xr3:uid="{C7AF8132-199F-42BF-84F7-2918E8A8EA1C}" uniqueName="43" name="Umbrella Clause" queryTableFieldId="43" dataDxfId="778"/>
    <tableColumn id="44" xr3:uid="{F88EB683-60F1-4F08-987B-89E8F8699743}" uniqueName="44" name="Breach?6" queryTableFieldId="44" dataDxfId="777"/>
    <tableColumn id="45" xr3:uid="{D669A202-B05D-47F3-BEC7-B2564580148A}" uniqueName="45" name="FPS" queryTableFieldId="45" dataDxfId="776"/>
    <tableColumn id="46" xr3:uid="{DEFB0DEE-3450-4A00-80E7-D07388DC1FF6}" uniqueName="46" name="Breach?7" queryTableFieldId="46" dataDxfId="775"/>
    <tableColumn id="47" xr3:uid="{A9D3C653-4812-4F5B-AD31-24D497D453BA}" uniqueName="47" name="Arbitrary or Discrim Measures" queryTableFieldId="47" dataDxfId="774"/>
    <tableColumn id="48" xr3:uid="{1410A770-2CA7-42AC-AD53-6A0ABC65BA62}" uniqueName="48" name="Breach?8" queryTableFieldId="48" dataDxfId="773"/>
    <tableColumn id="49" xr3:uid="{7B79B086-F134-472C-957A-7AC16F4AE72A}" uniqueName="49" name="Transfer of Funds" queryTableFieldId="49" dataDxfId="772"/>
    <tableColumn id="50" xr3:uid="{0DA91BEC-1D0B-4F44-A4B4-E0228EFC7504}" uniqueName="50" name="Breach?9" queryTableFieldId="50" dataDxfId="771"/>
    <tableColumn id="51" xr3:uid="{C8CEBE01-96EE-4E11-8BC0-5FC0108B016F}" uniqueName="51" name="Other" queryTableFieldId="51" dataDxfId="770"/>
    <tableColumn id="52" xr3:uid="{91EE5396-464F-4045-BC71-286681590F95}" uniqueName="52" name="Breach?10" queryTableFieldId="52" dataDxfId="769"/>
    <tableColumn id="53" xr3:uid="{AF4EA558-4489-4E4E-88A4-D3A93086FF85}" uniqueName="53" name="Performance requirements" queryTableFieldId="53" dataDxfId="768"/>
    <tableColumn id="54" xr3:uid="{EB292621-951C-467C-966A-544574D2C60D}" uniqueName="54" name="Breach?11" queryTableFieldId="54" dataDxfId="767"/>
    <tableColumn id="55" xr3:uid="{D0A1A819-1E50-4D05-A280-835D4FE55584}" uniqueName="55" name="Customary rules of international law" queryTableFieldId="55" dataDxfId="766"/>
    <tableColumn id="56" xr3:uid="{E99EF391-2B00-42FA-B22F-EA2DD640CF3A}" uniqueName="56" name="Breach?12" queryTableFieldId="56" dataDxfId="765"/>
    <tableColumn id="57" xr3:uid="{A9093B88-04D8-4EB5-A073-F604E9F38648}" uniqueName="57" name="Notes" queryTableFieldId="57" dataDxfId="764"/>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5A64B7BC-FC5C-4E3B-ADAA-746ACDC88B57}" name="Ecuador" displayName="Ecuador" ref="A1:BE35" tableType="queryTable" totalsRowShown="0" headerRowDxfId="763" dataDxfId="762">
  <autoFilter ref="A1:BE35" xr:uid="{5A64B7BC-FC5C-4E3B-ADAA-746ACDC88B57}"/>
  <tableColumns count="57">
    <tableColumn id="1" xr3:uid="{78BD80F1-3C3C-4908-8CD3-081255A21093}" uniqueName="1" name="State" queryTableFieldId="1" dataDxfId="761"/>
    <tableColumn id="2" xr3:uid="{9E339DF6-8C7D-4F9D-B988-5F31E8176D1E}" uniqueName="2" name="Case Name" queryTableFieldId="2" dataDxfId="760"/>
    <tableColumn id="3" xr3:uid="{8B0D5597-5415-4D48-A8F4-D98337263338}" uniqueName="3" name="Investor" queryTableFieldId="3" dataDxfId="759"/>
    <tableColumn id="4" xr3:uid="{A93F0385-180B-40CC-AE91-4FAB5AABB940}" uniqueName="4" name="Other Investors" queryTableFieldId="4" dataDxfId="758"/>
    <tableColumn id="5" xr3:uid="{36F34270-7374-4A4D-AD0E-44872100095A}" uniqueName="5" name="Nationality of Investors " queryTableFieldId="5" dataDxfId="757"/>
    <tableColumn id="6" xr3:uid="{683E1E61-D848-4A4D-AEDC-134D1833E9EB}" uniqueName="6" name="Continent" queryTableFieldId="6" dataDxfId="756"/>
    <tableColumn id="7" xr3:uid="{894F4070-706C-4A8A-87C4-F6982B4A2FA6}" uniqueName="7" name="Instrument Invoked" queryTableFieldId="7" dataDxfId="755"/>
    <tableColumn id="8" xr3:uid="{5FC353F8-DB35-488B-B561-5F83DE0E35F1}" uniqueName="8" name="Type of Instrument" queryTableFieldId="8" dataDxfId="754"/>
    <tableColumn id="9" xr3:uid="{C444BA49-F7A6-4626-8DCB-40DD5A21D9D0}" uniqueName="9" name="Economic Sector Involved" queryTableFieldId="9" dataDxfId="753"/>
    <tableColumn id="10" xr3:uid="{0D7F40AE-7558-4B41-8F98-E560D1F517C0}" uniqueName="10" name="Add'l Sectors" queryTableFieldId="10" dataDxfId="752"/>
    <tableColumn id="11" xr3:uid="{0AC2C60B-EDC6-439E-AACD-5492D6AB02CC}" uniqueName="11" name="Status" queryTableFieldId="11" dataDxfId="751"/>
    <tableColumn id="12" xr3:uid="{E864E956-39A8-4F32-AC17-0ED507A36441}" uniqueName="12" name="Decided in Favor of" queryTableFieldId="12" dataDxfId="750"/>
    <tableColumn id="13" xr3:uid="{275A061E-06FB-4134-864A-D09C6C00F6C1}" uniqueName="13" name="Settled or decided in favor of investor" queryTableFieldId="13" dataDxfId="749"/>
    <tableColumn id="14" xr3:uid="{0CCCF518-5749-4A91-9834-67B94F6A6BE6}" uniqueName="14" name="Year Case Filed" queryTableFieldId="14" dataDxfId="748"/>
    <tableColumn id="15" xr3:uid="{1D62F94E-7B48-4BB8-8817-DB6DA75A297C}" uniqueName="15" name="Year Case Concluded" queryTableFieldId="15" dataDxfId="747"/>
    <tableColumn id="16" xr3:uid="{AB600CB0-1E5F-44C0-9849-8B708B824A9C}" uniqueName="16" name="Amount Claimed by Investor" queryTableFieldId="16" dataDxfId="746"/>
    <tableColumn id="17" xr3:uid="{4051EC3F-25C0-4C80-A0FD-0639B76F4C35}" uniqueName="17" name="Compensation offered by the State (For direct expropriation cases only)" queryTableFieldId="17" dataDxfId="745"/>
    <tableColumn id="18" xr3:uid="{7A819204-268D-4945-9A70-DC9395A01A38}" uniqueName="18" name="Amount Awarded" queryTableFieldId="18" dataDxfId="744"/>
    <tableColumn id="19" xr3:uid="{86DBC8E8-8300-430F-8965-80E0C19306B8}" uniqueName="19" name="Amount Settled" queryTableFieldId="19" dataDxfId="743"/>
    <tableColumn id="20" xr3:uid="{9FF67F75-AD35-403D-8266-F29DAB8E2D46}" uniqueName="20" name="Amended amount (In cases of anullment or rectification)" queryTableFieldId="20" dataDxfId="742"/>
    <tableColumn id="21" xr3:uid="{7635B94E-2A3F-42BD-BF3A-9600CF05194B}" uniqueName="21" name="Definitive amount (awards)" queryTableFieldId="21" dataDxfId="741"/>
    <tableColumn id="22" xr3:uid="{97B86CF4-D532-40CA-922C-1D22B4F4ACA5}" uniqueName="22" name="Definitive amount (awards+settlements)" queryTableFieldId="22" dataDxfId="740"/>
    <tableColumn id="23" xr3:uid="{977E521D-56C2-448A-9A8F-0CDEA59038D6}" uniqueName="23" name="Amount paid" queryTableFieldId="23" dataDxfId="739"/>
    <tableColumn id="24" xr3:uid="{414FF859-B712-47D1-89E7-208A6AA16529}" uniqueName="24" name="Arbitrator Appointed by State" queryTableFieldId="24" dataDxfId="738"/>
    <tableColumn id="25" xr3:uid="{2C723851-519C-43FC-A1EC-5760EBEB3932}" uniqueName="25" name="Arbitrator Appointed by Investor" queryTableFieldId="25" dataDxfId="737"/>
    <tableColumn id="26" xr3:uid="{10214E40-E0A7-444C-B0D5-D3C811BE6D38}" uniqueName="26" name="President of the Tribunal" queryTableFieldId="26" dataDxfId="736"/>
    <tableColumn id="27" xr3:uid="{B78D606C-723C-4B2F-BD86-63992E9CD87A}" uniqueName="27" name="Law Firm Hired by State" queryTableFieldId="27" dataDxfId="735"/>
    <tableColumn id="28" xr3:uid="{9276B8E7-8D6C-43C8-845E-9A53F493BF97}" uniqueName="28" name="Counsel fees as stipulated in contract or,  (If resorted to outside counsel)" queryTableFieldId="28" dataDxfId="734"/>
    <tableColumn id="29" xr3:uid="{5F0C1CB3-4AAF-49E3-93FB-24E5B9F45BC0}" uniqueName="29" name="Name of partner in-charge of case (If resorted to outside counsel)" queryTableFieldId="29" dataDxfId="733"/>
    <tableColumn id="30" xr3:uid="{D547EFE4-9C2B-4B55-9679-52F276A9BA23}" uniqueName="30" name="Law Firm Hired by Investor" queryTableFieldId="30" dataDxfId="732"/>
    <tableColumn id="31" xr3:uid="{A9D5FCED-B318-4F25-9144-9984C6B803E2}" uniqueName="31" name="Arbitration Center Involved" queryTableFieldId="31" dataDxfId="731"/>
    <tableColumn id="32" xr3:uid="{7662764C-B1A9-44A6-BF22-2C568C7F50E0}" uniqueName="32" name="Arbitration Rules Used" queryTableFieldId="32" dataDxfId="730"/>
    <tableColumn id="33" xr3:uid="{E811B5D1-C164-48B6-AB81-214AE7B29FC6}" uniqueName="33" name="FET" queryTableFieldId="33" dataDxfId="729"/>
    <tableColumn id="34" xr3:uid="{5F3111B3-8F98-46C1-A455-9A7356726DF7}" uniqueName="34" name="Breach?" queryTableFieldId="34" dataDxfId="728"/>
    <tableColumn id="35" xr3:uid="{A2704A2A-0A6D-45A0-88BC-77A8C4E24EE3}" uniqueName="35" name="Direct Exp?" queryTableFieldId="35" dataDxfId="727"/>
    <tableColumn id="36" xr3:uid="{EE2DCC2E-B72D-461E-9CF3-34C71E7192D4}" uniqueName="36" name="Breach?2" queryTableFieldId="36" dataDxfId="726"/>
    <tableColumn id="37" xr3:uid="{F6206DC9-3C78-4676-B17D-CD0C1BB26FFB}" uniqueName="37" name="Indirect Exp" queryTableFieldId="37" dataDxfId="725"/>
    <tableColumn id="38" xr3:uid="{073A0307-DE99-4F6C-849F-B451D9B5CA10}" uniqueName="38" name="Breach?3" queryTableFieldId="38" dataDxfId="724"/>
    <tableColumn id="39" xr3:uid="{3CD6A40C-DFB1-4AEC-9BB9-9925BE023DAB}" uniqueName="39" name="NT" queryTableFieldId="39" dataDxfId="723"/>
    <tableColumn id="40" xr3:uid="{A73AD4F7-87FD-4114-892F-FAA3036672CD}" uniqueName="40" name="Breach?4" queryTableFieldId="40" dataDxfId="722"/>
    <tableColumn id="41" xr3:uid="{A4E38B0B-3A8D-40F9-B604-D8386F17C20F}" uniqueName="41" name="MFN" queryTableFieldId="41" dataDxfId="721"/>
    <tableColumn id="42" xr3:uid="{132E6B30-4D11-47CC-A5C5-581104020B7C}" uniqueName="42" name="Breach?5" queryTableFieldId="42" dataDxfId="720"/>
    <tableColumn id="43" xr3:uid="{066F67E7-8F55-4103-A7E6-1DF09C1D631A}" uniqueName="43" name="Umbrella Clause" queryTableFieldId="43" dataDxfId="719"/>
    <tableColumn id="44" xr3:uid="{4DA8C83B-FE0B-4081-A64E-C2C7A77C1948}" uniqueName="44" name="Breach?6" queryTableFieldId="44" dataDxfId="718"/>
    <tableColumn id="45" xr3:uid="{64BCEC63-91E4-4BC4-A877-43813E16C779}" uniqueName="45" name="FPS" queryTableFieldId="45" dataDxfId="717"/>
    <tableColumn id="46" xr3:uid="{220CBDCC-C679-4DAC-BD2A-35F1BB600533}" uniqueName="46" name="Breach?7" queryTableFieldId="46" dataDxfId="716"/>
    <tableColumn id="47" xr3:uid="{03427BBE-B01A-45B4-AFE1-31E9863DF14A}" uniqueName="47" name="Arbitrary or Discrim Measures" queryTableFieldId="47" dataDxfId="715"/>
    <tableColumn id="48" xr3:uid="{9E6270F0-3A0F-49DE-940C-C29C40EAFF63}" uniqueName="48" name="Breach?8" queryTableFieldId="48" dataDxfId="714"/>
    <tableColumn id="49" xr3:uid="{B7D30288-9C15-4F51-A3A7-0AD43E9281E9}" uniqueName="49" name="Transfer of Funds" queryTableFieldId="49" dataDxfId="713"/>
    <tableColumn id="50" xr3:uid="{5055E38D-8901-48A7-8619-C325150834A1}" uniqueName="50" name="Breach?9" queryTableFieldId="50" dataDxfId="712"/>
    <tableColumn id="51" xr3:uid="{EE969019-B1EB-401B-B2AD-27A0198BFCDC}" uniqueName="51" name="Other" queryTableFieldId="51" dataDxfId="711"/>
    <tableColumn id="52" xr3:uid="{F8DE256C-C204-4E1F-BD8C-459357A6AA87}" uniqueName="52" name="Breach?10" queryTableFieldId="52" dataDxfId="710"/>
    <tableColumn id="53" xr3:uid="{93B9CE32-5E59-4169-AAD0-01AAE7A76050}" uniqueName="53" name="Performance requirements" queryTableFieldId="53" dataDxfId="709"/>
    <tableColumn id="54" xr3:uid="{8D84E99A-0F3F-4B05-8A55-66E94BE8D944}" uniqueName="54" name="Breach?11" queryTableFieldId="54" dataDxfId="708"/>
    <tableColumn id="55" xr3:uid="{FC33BFEC-90A3-4084-86EC-0FCE4908BE05}" uniqueName="55" name="Customary rules of international law" queryTableFieldId="55" dataDxfId="707"/>
    <tableColumn id="56" xr3:uid="{627B2BA6-A11B-4402-9390-0A183E0D22AA}" uniqueName="56" name="Breach?12" queryTableFieldId="56" dataDxfId="706"/>
    <tableColumn id="57" xr3:uid="{AAA0DB9C-A05D-4170-91E0-CB48A233118E}" uniqueName="57" name="Notes" queryTableFieldId="57" dataDxfId="705"/>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5F0D51AA-A2AE-4445-9757-B447642635DE}" name="Grenada" displayName="Grenada" ref="A1:BE6" tableType="queryTable" totalsRowShown="0" headerRowDxfId="704" dataDxfId="703">
  <autoFilter ref="A1:BE6" xr:uid="{5F0D51AA-A2AE-4445-9757-B447642635DE}"/>
  <tableColumns count="57">
    <tableColumn id="1" xr3:uid="{5229E919-7922-4E7A-ADAC-C14FCB05A28C}" uniqueName="1" name="State" queryTableFieldId="1" dataDxfId="702"/>
    <tableColumn id="2" xr3:uid="{85073781-0253-466B-B6A4-30F1F34B12EC}" uniqueName="2" name="Case Name" queryTableFieldId="2" dataDxfId="701"/>
    <tableColumn id="3" xr3:uid="{73098B88-88B4-41DA-A6A4-BC3D12FFC08C}" uniqueName="3" name="Investor" queryTableFieldId="3" dataDxfId="700"/>
    <tableColumn id="4" xr3:uid="{57DF1C1C-AF5D-41D9-8F05-4A3457370125}" uniqueName="4" name="Other Investors" queryTableFieldId="4" dataDxfId="699"/>
    <tableColumn id="5" xr3:uid="{DD2D8EE9-4622-4345-8F0C-2F967DBF231A}" uniqueName="5" name="Nationality of Investors " queryTableFieldId="5" dataDxfId="698"/>
    <tableColumn id="6" xr3:uid="{0B8D7214-72A8-467A-869A-07705217F996}" uniqueName="6" name="Continent" queryTableFieldId="6" dataDxfId="697"/>
    <tableColumn id="7" xr3:uid="{680DCC32-F689-4E9C-8A0B-F810F8F16515}" uniqueName="7" name="Instrument Invoked" queryTableFieldId="7" dataDxfId="696"/>
    <tableColumn id="8" xr3:uid="{A484DBF8-7EDA-4225-B757-570580831BA8}" uniqueName="8" name="Type of Instrument" queryTableFieldId="8" dataDxfId="695"/>
    <tableColumn id="9" xr3:uid="{6961383D-4624-493A-B4B7-79D921D4E17C}" uniqueName="9" name="Economic Sector Involved" queryTableFieldId="9" dataDxfId="694"/>
    <tableColumn id="10" xr3:uid="{EFA71B0A-C229-4020-A0CD-061CA25E3D6B}" uniqueName="10" name="Add'l Sectors" queryTableFieldId="10" dataDxfId="693"/>
    <tableColumn id="11" xr3:uid="{A132A191-CD28-4681-944F-79BA9DD35EB3}" uniqueName="11" name="Status" queryTableFieldId="11" dataDxfId="692"/>
    <tableColumn id="12" xr3:uid="{17BC51ED-5A59-4368-903C-0EE3E7FA9BBE}" uniqueName="12" name="Decided in Favor of" queryTableFieldId="12" dataDxfId="691"/>
    <tableColumn id="13" xr3:uid="{416AFDF9-59C8-4182-AEC2-5A6CF29D078D}" uniqueName="13" name="Settled or decided in favor of investor" queryTableFieldId="13" dataDxfId="690"/>
    <tableColumn id="14" xr3:uid="{63A18FDC-C855-4FE5-94E8-295B1B59AFC7}" uniqueName="14" name="Year Case Filed" queryTableFieldId="14" dataDxfId="689"/>
    <tableColumn id="15" xr3:uid="{5E30C7A4-A69D-471F-8160-A4E2457297E2}" uniqueName="15" name="Year Case Concluded" queryTableFieldId="15" dataDxfId="688"/>
    <tableColumn id="16" xr3:uid="{E27E89B0-5633-4064-BF90-A4A6E94CEB5E}" uniqueName="16" name="Amount Claimed by Investor" queryTableFieldId="16" dataDxfId="687"/>
    <tableColumn id="17" xr3:uid="{9229B0B2-C0B1-4419-BD1A-987297509FC7}" uniqueName="17" name="Compensation offered by the State (For direct expropriation cases only)" queryTableFieldId="17" dataDxfId="686"/>
    <tableColumn id="18" xr3:uid="{066EF741-E9E0-466F-BC18-C650CF4C1E7C}" uniqueName="18" name="Amount Awarded" queryTableFieldId="18" dataDxfId="685"/>
    <tableColumn id="19" xr3:uid="{D7C14521-40EE-4BC4-A86F-EB551577BE15}" uniqueName="19" name="Amount Settled" queryTableFieldId="19" dataDxfId="684"/>
    <tableColumn id="20" xr3:uid="{7010F817-D179-4200-808D-B4E485C722F0}" uniqueName="20" name="Amended amount (In cases of anullment or rectification)" queryTableFieldId="20" dataDxfId="683"/>
    <tableColumn id="21" xr3:uid="{174F5640-54B6-4685-A1FC-D9E775D502CF}" uniqueName="21" name="Definitive amount (awards)" queryTableFieldId="21" dataDxfId="682"/>
    <tableColumn id="22" xr3:uid="{5552944F-FCB0-43B4-AC29-8172FC82DB31}" uniqueName="22" name="Definitive amount (awards+settlements)" queryTableFieldId="22" dataDxfId="681"/>
    <tableColumn id="23" xr3:uid="{AB8CE6D8-6515-4B32-A1B8-481B68D737EA}" uniqueName="23" name="Amount paid" queryTableFieldId="23" dataDxfId="680"/>
    <tableColumn id="24" xr3:uid="{91F62CC6-A841-4355-B4EA-BDF803FAB2C6}" uniqueName="24" name="Arbitrator Appointed by State" queryTableFieldId="24" dataDxfId="679"/>
    <tableColumn id="25" xr3:uid="{C8C463D0-6214-4826-A24E-F09474E8E4C0}" uniqueName="25" name="Arbitrator Appointed by Investor" queryTableFieldId="25" dataDxfId="678"/>
    <tableColumn id="26" xr3:uid="{20CD235A-5561-45FF-B96B-42FA757BE211}" uniqueName="26" name="President of the Tribunal" queryTableFieldId="26" dataDxfId="677"/>
    <tableColumn id="27" xr3:uid="{7DCDEFC6-A0DE-4DBC-98EC-A0D0277B1C59}" uniqueName="27" name="Law Firm Hired by State" queryTableFieldId="27" dataDxfId="676"/>
    <tableColumn id="28" xr3:uid="{5DFAE706-9BA4-4C66-8BBF-A13FC3A365CB}" uniqueName="28" name="Counsel fees as stipulated in contract or,  (If resorted to outside counsel)" queryTableFieldId="28" dataDxfId="675"/>
    <tableColumn id="29" xr3:uid="{CD2835BD-2D49-4D37-862B-AE94058AE68F}" uniqueName="29" name="Name of partner in-charge of case (If resorted to outside counsel)" queryTableFieldId="29" dataDxfId="674"/>
    <tableColumn id="30" xr3:uid="{9409871E-4D55-4043-AD02-198EE2CFE348}" uniqueName="30" name="Law Firm Hired by Investor" queryTableFieldId="30" dataDxfId="673"/>
    <tableColumn id="31" xr3:uid="{A8D64759-8966-4CBA-9C80-09C614B207B8}" uniqueName="31" name="Arbitration Center Involved" queryTableFieldId="31" dataDxfId="672"/>
    <tableColumn id="32" xr3:uid="{FD128847-2FC3-4C7B-9380-9F6A627081CF}" uniqueName="32" name="Arbitration Rules Used" queryTableFieldId="32" dataDxfId="671"/>
    <tableColumn id="33" xr3:uid="{C978616D-3392-40C4-B1B7-EC6EDB320ECA}" uniqueName="33" name="FET" queryTableFieldId="33" dataDxfId="670"/>
    <tableColumn id="34" xr3:uid="{133EEC04-54B3-442B-AA5D-29CF591B29FE}" uniqueName="34" name="Breach?" queryTableFieldId="34" dataDxfId="669"/>
    <tableColumn id="35" xr3:uid="{F193F03A-4D27-4646-85CC-624989644046}" uniqueName="35" name="Direct Exp?" queryTableFieldId="35" dataDxfId="668"/>
    <tableColumn id="36" xr3:uid="{B49BB603-3ECD-4153-87E3-FF9FF3A8E525}" uniqueName="36" name="Breach?2" queryTableFieldId="36" dataDxfId="667"/>
    <tableColumn id="37" xr3:uid="{DE3A70A7-BA5D-4424-8C14-3E8F18EEF63C}" uniqueName="37" name="Indirect Exp" queryTableFieldId="37" dataDxfId="666"/>
    <tableColumn id="38" xr3:uid="{C8A0C874-FA3C-4B48-BD11-D6DA2BBA391A}" uniqueName="38" name="Breach?3" queryTableFieldId="38" dataDxfId="665"/>
    <tableColumn id="39" xr3:uid="{092A7047-057F-4454-BFCB-41485391792C}" uniqueName="39" name="NT" queryTableFieldId="39" dataDxfId="664"/>
    <tableColumn id="40" xr3:uid="{9F21D8D1-5042-445B-9C9A-130A7F013ABA}" uniqueName="40" name="Breach?4" queryTableFieldId="40" dataDxfId="663"/>
    <tableColumn id="41" xr3:uid="{53FB4088-81B0-473A-9065-7B611CEE8AD5}" uniqueName="41" name="MFN" queryTableFieldId="41" dataDxfId="662"/>
    <tableColumn id="42" xr3:uid="{9DDD5ABB-3E51-48F8-8EA7-F82F46281C7A}" uniqueName="42" name="Breach?5" queryTableFieldId="42" dataDxfId="661"/>
    <tableColumn id="43" xr3:uid="{9E61C03C-910D-4058-BA4A-428A9C9E3AC6}" uniqueName="43" name="Umbrella Clause" queryTableFieldId="43" dataDxfId="660"/>
    <tableColumn id="44" xr3:uid="{DEB72A16-55E4-4594-8A0E-AFC627AF9D98}" uniqueName="44" name="Breach?6" queryTableFieldId="44" dataDxfId="659"/>
    <tableColumn id="45" xr3:uid="{BF17EC7C-C6F8-405C-8809-912C6434F8DD}" uniqueName="45" name="FPS" queryTableFieldId="45" dataDxfId="658"/>
    <tableColumn id="46" xr3:uid="{D54027F9-1597-4BC6-8B19-55558AADE098}" uniqueName="46" name="Breach?7" queryTableFieldId="46" dataDxfId="657"/>
    <tableColumn id="47" xr3:uid="{7E9225E3-4700-4486-A5F1-13A6605A2F69}" uniqueName="47" name="Arbitrary or Discrim Measures" queryTableFieldId="47" dataDxfId="656"/>
    <tableColumn id="48" xr3:uid="{1B419493-9BC7-436A-A4C5-F3B20A3E98CF}" uniqueName="48" name="Breach?8" queryTableFieldId="48" dataDxfId="655"/>
    <tableColumn id="49" xr3:uid="{4738A8E5-B8E2-4A33-9568-31C9D9930147}" uniqueName="49" name="Transfer of Funds" queryTableFieldId="49" dataDxfId="654"/>
    <tableColumn id="50" xr3:uid="{E2C8CC60-81A0-46AB-9FC5-9D87C36B4C19}" uniqueName="50" name="Breach?9" queryTableFieldId="50" dataDxfId="653"/>
    <tableColumn id="51" xr3:uid="{8DD3B118-2C24-4A81-B250-3A589EC1A3A5}" uniqueName="51" name="Other" queryTableFieldId="51" dataDxfId="652"/>
    <tableColumn id="52" xr3:uid="{90583885-BCE2-4F22-A0C4-F9FC2E6CE3EC}" uniqueName="52" name="Breach?10" queryTableFieldId="52" dataDxfId="651"/>
    <tableColumn id="53" xr3:uid="{AC35A0EE-D4A1-4DFC-8905-53B30124A221}" uniqueName="53" name="Performance requirements" queryTableFieldId="53" dataDxfId="650"/>
    <tableColumn id="54" xr3:uid="{52DDBBBD-A79C-481F-9466-D3D18AF25995}" uniqueName="54" name="Breach?11" queryTableFieldId="54" dataDxfId="649"/>
    <tableColumn id="55" xr3:uid="{10094463-D10E-4A4C-88C3-BC1515484079}" uniqueName="55" name="Customary rules of international law" queryTableFieldId="55" dataDxfId="648"/>
    <tableColumn id="56" xr3:uid="{56C575AD-F359-4EF0-9C07-9D72FCA1F43E}" uniqueName="56" name="Breach?12" queryTableFieldId="56" dataDxfId="647"/>
    <tableColumn id="57" xr3:uid="{F10AEC66-D502-4D90-B403-275A755551EE}" uniqueName="57" name="Notes" queryTableFieldId="57" dataDxfId="646"/>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AC9F5DEF-3D23-4C48-87C1-80E6A14A9137}" name="Guyana" displayName="Guyana" ref="A1:BE3" tableType="queryTable" totalsRowShown="0" headerRowDxfId="645">
  <autoFilter ref="A1:BE3" xr:uid="{AC9F5DEF-3D23-4C48-87C1-80E6A14A9137}"/>
  <tableColumns count="57">
    <tableColumn id="1" xr3:uid="{4FA4E1A3-EB53-4742-AA3A-6D50CD45FDC3}" uniqueName="1" name="State" queryTableFieldId="1" dataDxfId="644"/>
    <tableColumn id="2" xr3:uid="{E8C1562F-BEBF-479F-B67D-6524EDBD865B}" uniqueName="2" name="Case Name" queryTableFieldId="2" dataDxfId="643"/>
    <tableColumn id="3" xr3:uid="{9B7DFC77-F44E-491B-98A8-E4BEF057AE40}" uniqueName="3" name="Investor" queryTableFieldId="3" dataDxfId="642"/>
    <tableColumn id="4" xr3:uid="{4B41DE23-DB91-4C23-9C95-79505A31D793}" uniqueName="4" name="Other Investors" queryTableFieldId="4" dataDxfId="641"/>
    <tableColumn id="5" xr3:uid="{8F421174-0391-4975-AA87-AE9205A190E3}" uniqueName="5" name="Nationality of Investors " queryTableFieldId="5" dataDxfId="640"/>
    <tableColumn id="6" xr3:uid="{93898EAF-7590-4555-9923-B8068170FB8B}" uniqueName="6" name="Continent" queryTableFieldId="6" dataDxfId="639"/>
    <tableColumn id="7" xr3:uid="{69C5E1FD-F8E2-430E-9156-71B170C18478}" uniqueName="7" name="Instrument Invoked" queryTableFieldId="7" dataDxfId="638"/>
    <tableColumn id="8" xr3:uid="{3D123A81-25B5-4956-81BC-2BDC50B23A23}" uniqueName="8" name="Type of Instrument" queryTableFieldId="8" dataDxfId="637"/>
    <tableColumn id="9" xr3:uid="{6BF7335F-D82E-4318-848E-3723C852DC87}" uniqueName="9" name="Economic Sector Involved" queryTableFieldId="9" dataDxfId="636"/>
    <tableColumn id="10" xr3:uid="{CBE5380F-3AA4-4CB5-BA41-3DA3C2AB7EA3}" uniqueName="10" name="Add'l Sectors" queryTableFieldId="10" dataDxfId="635"/>
    <tableColumn id="11" xr3:uid="{513FFC23-4EF2-4E56-8E9D-3BECF035326F}" uniqueName="11" name="Status" queryTableFieldId="11" dataDxfId="634"/>
    <tableColumn id="12" xr3:uid="{75CEB676-C5A4-471E-8430-F179007492D8}" uniqueName="12" name="Decided in Favor of" queryTableFieldId="12" dataDxfId="633"/>
    <tableColumn id="13" xr3:uid="{5B7BB7B6-77AF-4AD8-8355-A9401931386D}" uniqueName="13" name="Settled or decided in favor of investor" queryTableFieldId="13" dataDxfId="632"/>
    <tableColumn id="14" xr3:uid="{20CCDDB8-C0ED-4887-9BCE-D9F003D600AB}" uniqueName="14" name="Year Case Filed" queryTableFieldId="14" dataDxfId="631"/>
    <tableColumn id="15" xr3:uid="{034ADB8C-3DC2-47E9-AE6D-5223D242CAA4}" uniqueName="15" name="Year Case Concluded" queryTableFieldId="15" dataDxfId="630"/>
    <tableColumn id="16" xr3:uid="{51D895D6-AD03-4C1D-A928-3476713C17E1}" uniqueName="16" name="Amount Claimed by Investor" queryTableFieldId="16" dataDxfId="629"/>
    <tableColumn id="17" xr3:uid="{D984EAF1-FAA1-4872-81EE-352DED008553}" uniqueName="17" name="Compensation offered by the State (For direct expropriation cases only)" queryTableFieldId="17" dataDxfId="628"/>
    <tableColumn id="18" xr3:uid="{3CF02197-68CB-432B-90CB-D4CD650D21A5}" uniqueName="18" name="Amount Awarded" queryTableFieldId="18" dataDxfId="627"/>
    <tableColumn id="19" xr3:uid="{E11F2B8F-F656-4C21-AC6A-F7986D73E080}" uniqueName="19" name="Amount Settled" queryTableFieldId="19" dataDxfId="626"/>
    <tableColumn id="20" xr3:uid="{7E94F442-F8E9-4CDB-ABE4-FBFCEF00708F}" uniqueName="20" name="Amended amount (In cases of anullment or rectification)" queryTableFieldId="20" dataDxfId="625"/>
    <tableColumn id="21" xr3:uid="{D7137536-84BD-4A2C-9A78-57339D433E0D}" uniqueName="21" name="Definitive amount (awards)" queryTableFieldId="21" dataDxfId="624"/>
    <tableColumn id="22" xr3:uid="{ED70B75F-94AE-42CF-BC57-C12DDF96A7C8}" uniqueName="22" name="Definitive amount (awards+settlements)" queryTableFieldId="22" dataDxfId="623"/>
    <tableColumn id="23" xr3:uid="{F1EE251A-46F2-44BE-8582-29D4F3551CDD}" uniqueName="23" name="Amount paid" queryTableFieldId="23" dataDxfId="622"/>
    <tableColumn id="24" xr3:uid="{D101F842-728E-4039-9C5E-CF2A94833CC4}" uniqueName="24" name="Arbitrator Appointed by State" queryTableFieldId="24" dataDxfId="621"/>
    <tableColumn id="25" xr3:uid="{CA52D6E8-6D18-468F-B944-0FEE17E2FE7C}" uniqueName="25" name="Arbitrator Appointed by Investor" queryTableFieldId="25" dataDxfId="620"/>
    <tableColumn id="26" xr3:uid="{9A4C234C-F3A8-4493-9C73-6B0A26C482D3}" uniqueName="26" name="President of the Tribunal" queryTableFieldId="26" dataDxfId="619"/>
    <tableColumn id="27" xr3:uid="{BC484B8F-8824-4E93-B138-DD9D91A91BAA}" uniqueName="27" name="Law Firm Hired by State" queryTableFieldId="27" dataDxfId="618"/>
    <tableColumn id="28" xr3:uid="{17E1AA54-5255-413D-A8AF-AB322C9EE71A}" uniqueName="28" name="Counsel fees as stipulated in contract or,  (If resorted to outside counsel)" queryTableFieldId="28" dataDxfId="617"/>
    <tableColumn id="29" xr3:uid="{EF844C84-3E3D-4380-8AAB-D9ACECBC9C01}" uniqueName="29" name="Name of partner in-charge of case (If resorted to outside counsel)" queryTableFieldId="29" dataDxfId="616"/>
    <tableColumn id="30" xr3:uid="{B38342B6-F23C-4FF7-AD85-AE11F39BCEC0}" uniqueName="30" name="Law Firm Hired by Investor" queryTableFieldId="30" dataDxfId="615"/>
    <tableColumn id="31" xr3:uid="{D3DED850-8FAE-4718-88A8-070B97CC1153}" uniqueName="31" name="Arbitration Center Involved" queryTableFieldId="31" dataDxfId="614"/>
    <tableColumn id="32" xr3:uid="{4CF7F27F-204D-4B5E-B851-121D12C69E51}" uniqueName="32" name="Arbitration Rules Used" queryTableFieldId="32" dataDxfId="613"/>
    <tableColumn id="33" xr3:uid="{BB88682C-8116-425D-AC5C-6FB4420624FE}" uniqueName="33" name="FET" queryTableFieldId="33" dataDxfId="612"/>
    <tableColumn id="34" xr3:uid="{73DD2F0E-FC26-4480-BF54-1ABFF828263B}" uniqueName="34" name="Breach?" queryTableFieldId="34" dataDxfId="611"/>
    <tableColumn id="35" xr3:uid="{B67E503E-D8BD-45A0-B18C-A085CF512A69}" uniqueName="35" name="Direct Exp?" queryTableFieldId="35" dataDxfId="610"/>
    <tableColumn id="36" xr3:uid="{08166461-1CFC-437A-A436-6338105BAE8F}" uniqueName="36" name="Breach?2" queryTableFieldId="36" dataDxfId="609"/>
    <tableColumn id="37" xr3:uid="{383FFEA9-ADFD-4B11-AE5C-07CE69F2F7DF}" uniqueName="37" name="Indirect Exp" queryTableFieldId="37" dataDxfId="608"/>
    <tableColumn id="38" xr3:uid="{BDE462A4-FCA7-43A4-9DF4-4086860FB114}" uniqueName="38" name="Breach?3" queryTableFieldId="38" dataDxfId="607"/>
    <tableColumn id="39" xr3:uid="{90E13E23-F459-452A-816D-D3D40B84B70E}" uniqueName="39" name="NT" queryTableFieldId="39" dataDxfId="606"/>
    <tableColumn id="40" xr3:uid="{99024E53-E795-420B-B92E-F3B8204A1B9B}" uniqueName="40" name="Breach?4" queryTableFieldId="40" dataDxfId="605"/>
    <tableColumn id="41" xr3:uid="{CE220F81-0B63-47D6-81E3-4AB965417491}" uniqueName="41" name="MFN" queryTableFieldId="41" dataDxfId="604"/>
    <tableColumn id="42" xr3:uid="{91323855-5C35-4D54-8505-12E397C9B241}" uniqueName="42" name="Breach?5" queryTableFieldId="42" dataDxfId="603"/>
    <tableColumn id="43" xr3:uid="{C3A5FF6B-A210-4365-A55C-CE28899A94E0}" uniqueName="43" name="Umbrella Clause" queryTableFieldId="43" dataDxfId="602"/>
    <tableColumn id="44" xr3:uid="{21E537C7-3CE9-435C-B44F-9FB7D2FDFEA4}" uniqueName="44" name="Breach?6" queryTableFieldId="44" dataDxfId="601"/>
    <tableColumn id="45" xr3:uid="{11642BF2-6CBA-4CEC-9974-B08DB5111776}" uniqueName="45" name="FPS" queryTableFieldId="45" dataDxfId="600"/>
    <tableColumn id="46" xr3:uid="{29C0FF7D-95B5-4FA5-B55E-92436183E776}" uniqueName="46" name="Breach?7" queryTableFieldId="46" dataDxfId="599"/>
    <tableColumn id="47" xr3:uid="{2449E785-F446-4BAF-B7C7-7C1F98AC006D}" uniqueName="47" name="Arbitrary or Discrim Measures" queryTableFieldId="47" dataDxfId="598"/>
    <tableColumn id="48" xr3:uid="{D97E964C-EA02-49E1-B667-B02191FC7EEA}" uniqueName="48" name="Breach?8" queryTableFieldId="48" dataDxfId="597"/>
    <tableColumn id="49" xr3:uid="{C54614CB-95BF-4265-98DC-DD6A9A42EC5B}" uniqueName="49" name="Transfer of Funds" queryTableFieldId="49" dataDxfId="596"/>
    <tableColumn id="50" xr3:uid="{643A3500-6720-42DE-91BC-3B3CED906C51}" uniqueName="50" name="Breach?9" queryTableFieldId="50" dataDxfId="595"/>
    <tableColumn id="51" xr3:uid="{30666791-D1E3-4907-8AE8-9969A9E16472}" uniqueName="51" name="Other" queryTableFieldId="51" dataDxfId="594"/>
    <tableColumn id="52" xr3:uid="{1D77E386-3242-47C4-9C05-238863EE1A71}" uniqueName="52" name="Breach?10" queryTableFieldId="52" dataDxfId="593"/>
    <tableColumn id="53" xr3:uid="{5A0AA2B6-8558-475A-8B9B-2E38C55A00E9}" uniqueName="53" name="Performance requirements" queryTableFieldId="53" dataDxfId="592"/>
    <tableColumn id="54" xr3:uid="{0D8EF12A-9FE7-41AC-8E9D-3F3E8F2668F1}" uniqueName="54" name="Breach?11" queryTableFieldId="54" dataDxfId="591"/>
    <tableColumn id="55" xr3:uid="{B5639F5B-5114-4BD0-A068-8990E96B15F4}" uniqueName="55" name="Customary rules of international law" queryTableFieldId="55" dataDxfId="590"/>
    <tableColumn id="56" xr3:uid="{3C4F416A-018B-44BC-8A6F-63127397F4E1}" uniqueName="56" name="Breach?12" queryTableFieldId="56" dataDxfId="589"/>
    <tableColumn id="57" xr3:uid="{16660365-569A-4DCE-878D-3A11F8F6FC85}" uniqueName="57" name="Notes" queryTableFieldId="57" dataDxfId="588"/>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DD62CB0-0004-44E1-A65D-761A3F7BBA58}" name="Honduras" displayName="Honduras" ref="A1:BE16" tableType="queryTable" totalsRowShown="0" headerRowDxfId="587">
  <autoFilter ref="A1:BE16" xr:uid="{0DD62CB0-0004-44E1-A65D-761A3F7BBA58}"/>
  <tableColumns count="57">
    <tableColumn id="1" xr3:uid="{3C639122-0B43-4578-BB51-3EE5078603DC}" uniqueName="1" name="State" queryTableFieldId="1" dataDxfId="586"/>
    <tableColumn id="2" xr3:uid="{6EC5805B-227C-492B-8349-9CD7D1F0EE24}" uniqueName="2" name="Case Name" queryTableFieldId="2" dataDxfId="585"/>
    <tableColumn id="3" xr3:uid="{9780E4B0-9576-4692-827A-4FE44BED817E}" uniqueName="3" name="Investor" queryTableFieldId="3" dataDxfId="584"/>
    <tableColumn id="4" xr3:uid="{1603B11C-0882-450E-9D1C-A6B70E3B7349}" uniqueName="4" name="Other Investors" queryTableFieldId="4" dataDxfId="583"/>
    <tableColumn id="5" xr3:uid="{763F4398-1524-4DBD-A7CE-4E2C09D3397A}" uniqueName="5" name="Nationality of Investors " queryTableFieldId="5" dataDxfId="582"/>
    <tableColumn id="6" xr3:uid="{3A2759C5-772E-432B-9FAA-F5C935207C3E}" uniqueName="6" name="Continent" queryTableFieldId="6" dataDxfId="581"/>
    <tableColumn id="7" xr3:uid="{BFE5B641-A5D5-4A46-BE06-6F874E77B3B1}" uniqueName="7" name="Instrument Invoked" queryTableFieldId="7" dataDxfId="580"/>
    <tableColumn id="8" xr3:uid="{D4700801-AD82-4C93-9D34-316F93BDE69F}" uniqueName="8" name="Type of Instrument" queryTableFieldId="8" dataDxfId="579"/>
    <tableColumn id="9" xr3:uid="{173021DE-7DD4-4A1C-B109-6014DB6945F1}" uniqueName="9" name="Economic Sector Involved" queryTableFieldId="9" dataDxfId="578"/>
    <tableColumn id="10" xr3:uid="{4A6F2499-8694-47E1-A268-678FE65EB1AB}" uniqueName="10" name="Add'l Sectors" queryTableFieldId="10" dataDxfId="577"/>
    <tableColumn id="11" xr3:uid="{A237FD2C-335B-4E47-8875-B3E8824E5FD8}" uniqueName="11" name="Status" queryTableFieldId="11" dataDxfId="576"/>
    <tableColumn id="12" xr3:uid="{4D3B8F12-40DB-4F19-9C07-FED88C1FFCC8}" uniqueName="12" name="Decided in Favor of" queryTableFieldId="12" dataDxfId="575"/>
    <tableColumn id="13" xr3:uid="{099D4DFA-4AA4-4230-93E2-E9800DC0C03C}" uniqueName="13" name="Settled or decided in favor of investor" queryTableFieldId="13" dataDxfId="574"/>
    <tableColumn id="14" xr3:uid="{0ED8B6BB-3144-414F-8226-30F0186B901D}" uniqueName="14" name="Year Case Filed" queryTableFieldId="14" dataDxfId="573"/>
    <tableColumn id="15" xr3:uid="{3D997E85-CC02-48AC-B39C-45FD0C7D1E6B}" uniqueName="15" name="Year Case Concluded" queryTableFieldId="15" dataDxfId="572"/>
    <tableColumn id="16" xr3:uid="{F2989196-3E13-448A-B015-5296D4A25E46}" uniqueName="16" name="Amount Claimed by Investor" queryTableFieldId="16" dataDxfId="571"/>
    <tableColumn id="17" xr3:uid="{BCE7DF61-60A5-4816-82EB-DA798B22616D}" uniqueName="17" name="Compensation offered by the State (For direct expropriation cases only)" queryTableFieldId="17" dataDxfId="570"/>
    <tableColumn id="18" xr3:uid="{F0178FE0-A5EE-4B61-B20F-0A5DE6508756}" uniqueName="18" name="Amount Awarded" queryTableFieldId="18" dataDxfId="569"/>
    <tableColumn id="19" xr3:uid="{FDE44BFA-C2B9-43E5-B164-D334F4556F33}" uniqueName="19" name="Amount Settled" queryTableFieldId="19" dataDxfId="568"/>
    <tableColumn id="20" xr3:uid="{C6FEA7D6-5CF4-4BF2-8577-5B315BFB6702}" uniqueName="20" name="Amended amount (In cases of anullment or rectification)" queryTableFieldId="20" dataDxfId="567"/>
    <tableColumn id="21" xr3:uid="{54DCDF2E-AE61-4258-8186-C8FDAD9A65F0}" uniqueName="21" name="Definitive amount (awards)" queryTableFieldId="21" dataDxfId="566"/>
    <tableColumn id="22" xr3:uid="{48C8BE40-0F7E-4328-88C6-693A50316E4A}" uniqueName="22" name="Definitive amount (awards+settlements)" queryTableFieldId="22" dataDxfId="565"/>
    <tableColumn id="23" xr3:uid="{56FBAB45-9E81-4CA7-BDF3-3510F4E8A8CD}" uniqueName="23" name="Amount paid" queryTableFieldId="23" dataDxfId="564"/>
    <tableColumn id="24" xr3:uid="{FA2EF6AA-C1A6-49AB-B872-D7CC652BFDC2}" uniqueName="24" name="Arbitrator Appointed by State" queryTableFieldId="24" dataDxfId="563"/>
    <tableColumn id="25" xr3:uid="{C628776C-4235-4526-AFC7-DE4ED3283A83}" uniqueName="25" name="Arbitrator Appointed by Investor" queryTableFieldId="25" dataDxfId="562"/>
    <tableColumn id="26" xr3:uid="{F44AFA3C-8CF1-4EF8-B610-A0FF31B48A2B}" uniqueName="26" name="President of the Tribunal" queryTableFieldId="26" dataDxfId="561"/>
    <tableColumn id="27" xr3:uid="{7431BD20-80D2-47B6-8AB3-91717594AC71}" uniqueName="27" name="Law Firm Hired by State" queryTableFieldId="27" dataDxfId="560"/>
    <tableColumn id="28" xr3:uid="{8E5450AA-35CD-4BD0-B840-5F0959CBEF8E}" uniqueName="28" name="Counsel fees as stipulated in contract or,  (If resorted to outside counsel)" queryTableFieldId="28" dataDxfId="559"/>
    <tableColumn id="29" xr3:uid="{2AB03DB0-4741-433F-A036-0CED9409FBA2}" uniqueName="29" name="Name of partner in-charge of case (If resorted to outside counsel)" queryTableFieldId="29" dataDxfId="558"/>
    <tableColumn id="30" xr3:uid="{3D947E63-A2FF-4F03-82F5-D69AE9E1F992}" uniqueName="30" name="Law Firm Hired by Investor" queryTableFieldId="30" dataDxfId="557"/>
    <tableColumn id="31" xr3:uid="{EAD8CF87-8FE2-46D0-8EAF-B1C5284DBEEA}" uniqueName="31" name="Arbitration Center Involved" queryTableFieldId="31" dataDxfId="556"/>
    <tableColumn id="32" xr3:uid="{A7469860-00D4-4A90-93C6-430DCC208230}" uniqueName="32" name="Arbitration Rules Used" queryTableFieldId="32" dataDxfId="555"/>
    <tableColumn id="33" xr3:uid="{4B8DE8BD-FC17-4170-9E12-35D5B6557499}" uniqueName="33" name="FET" queryTableFieldId="33" dataDxfId="554"/>
    <tableColumn id="34" xr3:uid="{84381443-49F8-4021-B450-CFD8931A62EE}" uniqueName="34" name="Breach?" queryTableFieldId="34" dataDxfId="553"/>
    <tableColumn id="35" xr3:uid="{D467A187-6953-4C22-B4BF-83E491058347}" uniqueName="35" name="Direct Exp?" queryTableFieldId="35" dataDxfId="552"/>
    <tableColumn id="36" xr3:uid="{A0C303F8-1C69-4FB4-9B46-357CDEB03E42}" uniqueName="36" name="Breach?2" queryTableFieldId="36" dataDxfId="551"/>
    <tableColumn id="37" xr3:uid="{0BE02A16-E35D-4514-A15A-9CC16BC7FFDB}" uniqueName="37" name="Indirect Exp" queryTableFieldId="37" dataDxfId="550"/>
    <tableColumn id="38" xr3:uid="{E97FE141-108C-460E-9188-5852850D474F}" uniqueName="38" name="Breach?3" queryTableFieldId="38" dataDxfId="549"/>
    <tableColumn id="39" xr3:uid="{FDEA2BCC-2D32-43E7-8DDC-087BB2A68C69}" uniqueName="39" name="NT" queryTableFieldId="39" dataDxfId="548"/>
    <tableColumn id="40" xr3:uid="{83B31163-79FF-42DC-9ADC-DABDF3A93EBD}" uniqueName="40" name="Breach?4" queryTableFieldId="40" dataDxfId="547"/>
    <tableColumn id="41" xr3:uid="{AD017D2F-6DAC-4817-B2A5-E179C7665067}" uniqueName="41" name="MFN" queryTableFieldId="41" dataDxfId="546"/>
    <tableColumn id="42" xr3:uid="{930B4532-4268-4A74-B32C-852BFAA3D6C6}" uniqueName="42" name="Breach?5" queryTableFieldId="42" dataDxfId="545"/>
    <tableColumn id="43" xr3:uid="{58EEDB78-B682-4FE7-AD78-E723DF9FB11D}" uniqueName="43" name="Umbrella Clause" queryTableFieldId="43" dataDxfId="544"/>
    <tableColumn id="44" xr3:uid="{9C75CA86-CC60-4275-9241-B694C4480B16}" uniqueName="44" name="Breach?6" queryTableFieldId="44" dataDxfId="543"/>
    <tableColumn id="45" xr3:uid="{A813AE48-2199-423E-BFB2-EDB4FD6AA25C}" uniqueName="45" name="FPS" queryTableFieldId="45" dataDxfId="542"/>
    <tableColumn id="46" xr3:uid="{3DB457AC-6B09-44BE-8E7E-42D99072F065}" uniqueName="46" name="Breach?7" queryTableFieldId="46" dataDxfId="541"/>
    <tableColumn id="47" xr3:uid="{1B1F8790-48BA-4709-89C5-2E434396EAB3}" uniqueName="47" name="Arbitrary or Discrim Measures" queryTableFieldId="47" dataDxfId="540"/>
    <tableColumn id="48" xr3:uid="{8B555369-D882-4E9D-99DD-E4F8481308C7}" uniqueName="48" name="Breach?8" queryTableFieldId="48" dataDxfId="539"/>
    <tableColumn id="49" xr3:uid="{09F48D46-D038-4E10-B95C-5024C0837EAC}" uniqueName="49" name="Transfer of Funds" queryTableFieldId="49" dataDxfId="538"/>
    <tableColumn id="50" xr3:uid="{3332962A-78E9-418E-8617-113099FE0B7A}" uniqueName="50" name="Breach?9" queryTableFieldId="50" dataDxfId="537"/>
    <tableColumn id="51" xr3:uid="{BE632C48-D69B-41A8-B0B8-EDDF7013FD1B}" uniqueName="51" name="Other" queryTableFieldId="51" dataDxfId="536"/>
    <tableColumn id="52" xr3:uid="{70E0D1A0-FC19-4D02-851D-384E13211D18}" uniqueName="52" name="Breach?10" queryTableFieldId="52" dataDxfId="535"/>
    <tableColumn id="53" xr3:uid="{405A273F-E90D-4816-B390-6AAAE0988688}" uniqueName="53" name="Performance requirements" queryTableFieldId="53" dataDxfId="534"/>
    <tableColumn id="54" xr3:uid="{B8DCECC7-6836-4116-B16A-A5115C2985BA}" uniqueName="54" name="Breach?11" queryTableFieldId="54" dataDxfId="533"/>
    <tableColumn id="55" xr3:uid="{589BB2D5-FAA8-494F-82B6-B29884E94B45}" uniqueName="55" name="Customary rules of international law" queryTableFieldId="55" dataDxfId="532"/>
    <tableColumn id="56" xr3:uid="{4E0EAF87-8E33-415C-9C9C-6A3FD57CEA6F}" uniqueName="56" name="Breach?12" queryTableFieldId="56" dataDxfId="531"/>
    <tableColumn id="57" xr3:uid="{7ECEE8BE-F39A-4855-B672-93D93CAD232B}" uniqueName="57" name="Notes" queryTableFieldId="57" dataDxfId="530"/>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78543ED9-09F2-46C2-8D20-61E583CE2C06}" name="Mexico" displayName="Mexico" ref="A1:BE55" tableType="queryTable" totalsRowCount="1" headerRowDxfId="529" dataDxfId="528" totalsRowDxfId="527">
  <autoFilter ref="A1:BE54" xr:uid="{78543ED9-09F2-46C2-8D20-61E583CE2C06}"/>
  <tableColumns count="57">
    <tableColumn id="1" xr3:uid="{04E7D5A3-147F-4218-A5FB-78A7A7B3C3CF}" uniqueName="1" name="State" queryTableFieldId="1" dataDxfId="526" totalsRowDxfId="525"/>
    <tableColumn id="2" xr3:uid="{84E76913-995A-4989-8845-F5686F3C23CF}" uniqueName="2" name="Case Name" queryTableFieldId="2" dataDxfId="524" totalsRowDxfId="523"/>
    <tableColumn id="3" xr3:uid="{FC4BD828-25BB-4CF5-AA1D-A876EA6BEA1C}" uniqueName="3" name="Investor" queryTableFieldId="3" dataDxfId="522" totalsRowDxfId="521"/>
    <tableColumn id="4" xr3:uid="{76675512-1696-4042-807E-50F72E6E04FD}" uniqueName="4" name="Other Investors" queryTableFieldId="4" dataDxfId="520" totalsRowDxfId="519"/>
    <tableColumn id="5" xr3:uid="{FCEE41AD-8478-4CFC-AA19-08A543F3DC61}" uniqueName="5" name="Nationality of Investors " queryTableFieldId="5" dataDxfId="518" totalsRowDxfId="517"/>
    <tableColumn id="6" xr3:uid="{A7EF343D-15F2-440D-AD99-0836D97DA67D}" uniqueName="6" name="Continent" queryTableFieldId="6" dataDxfId="516" totalsRowDxfId="515"/>
    <tableColumn id="7" xr3:uid="{D481AEF6-F3B3-4834-8F89-C9BD97BE3221}" uniqueName="7" name="Instrument Invoked" queryTableFieldId="7" dataDxfId="514" totalsRowDxfId="513"/>
    <tableColumn id="8" xr3:uid="{F9CA25D4-F04D-42FB-BD73-9CC40499804F}" uniqueName="8" name="Type of Instrument" queryTableFieldId="8" dataDxfId="512" totalsRowDxfId="511"/>
    <tableColumn id="9" xr3:uid="{66D69174-C971-4DB8-AFD6-DE9826C5E616}" uniqueName="9" name="Economic Sector Involved" queryTableFieldId="9" dataDxfId="510" totalsRowDxfId="509"/>
    <tableColumn id="10" xr3:uid="{F6D90DF8-E922-4920-A309-BC91D04DD59D}" uniqueName="10" name="Add'l Sectors" queryTableFieldId="10" dataDxfId="508" totalsRowDxfId="507"/>
    <tableColumn id="11" xr3:uid="{17FDD3E8-B8F9-4814-A49A-CB9ACFCD4790}" uniqueName="11" name="Status" queryTableFieldId="11" dataDxfId="506" totalsRowDxfId="505"/>
    <tableColumn id="12" xr3:uid="{4ED399AE-BB79-4DD6-BA6D-03C7C911F617}" uniqueName="12" name="Decided in Favor of" queryTableFieldId="12" dataDxfId="504" totalsRowDxfId="503"/>
    <tableColumn id="13" xr3:uid="{FA16007C-3612-49B7-BDA7-033326366E2D}" uniqueName="13" name="Settled or decided in favor of investor" queryTableFieldId="13" dataDxfId="502" totalsRowDxfId="501"/>
    <tableColumn id="14" xr3:uid="{D9D7886E-B7DF-49C1-A56C-C1E1BD1AE235}" uniqueName="14" name="Year Case Filed" queryTableFieldId="14" dataDxfId="500" totalsRowDxfId="499"/>
    <tableColumn id="15" xr3:uid="{5C58319F-38A9-48A7-8A5C-DC1498FE42E3}" uniqueName="15" name="Year Case Concluded" queryTableFieldId="15" dataDxfId="498" totalsRowDxfId="497"/>
    <tableColumn id="16" xr3:uid="{16304FE3-0ADE-4BD0-8BB6-1EC7CBAF0985}" uniqueName="16" name="Amount Claimed by Investor" queryTableFieldId="16" dataDxfId="496" totalsRowDxfId="495"/>
    <tableColumn id="17" xr3:uid="{4795D694-8D73-4461-8E30-5C023826E769}" uniqueName="17" name="Compensation offered by the State (For direct expropriation cases only)" queryTableFieldId="17" dataDxfId="494" totalsRowDxfId="493"/>
    <tableColumn id="18" xr3:uid="{A526D9F6-3520-46FE-A88D-2110BDED18B2}" uniqueName="18" name="Amount Awarded" queryTableFieldId="18" dataDxfId="492" totalsRowDxfId="491"/>
    <tableColumn id="19" xr3:uid="{616F4724-5CDE-4F3D-B3CD-626B2B80C393}" uniqueName="19" name="Amount Settled" queryTableFieldId="19" dataDxfId="490" totalsRowDxfId="489"/>
    <tableColumn id="20" xr3:uid="{4C2F1127-53CE-4791-A879-FA6DA620C59D}" uniqueName="20" name="Amended amount (In cases of anullment or rectification)" queryTableFieldId="20" dataDxfId="488" totalsRowDxfId="487"/>
    <tableColumn id="21" xr3:uid="{57925BE5-09DD-4712-A743-148B65894C36}" uniqueName="21" name="Definitive amount (awards)" queryTableFieldId="21" dataDxfId="486" totalsRowDxfId="485"/>
    <tableColumn id="22" xr3:uid="{60830BAC-F6D8-47D9-8D21-AD2B5746EB5E}" uniqueName="22" name="Definitive amount (awards+settlements)" queryTableFieldId="22" dataDxfId="484" totalsRowDxfId="483"/>
    <tableColumn id="23" xr3:uid="{1772C105-1FAB-49E8-8657-609D252D39AF}" uniqueName="23" name="Amount paid" queryTableFieldId="23" dataDxfId="482" totalsRowDxfId="481"/>
    <tableColumn id="24" xr3:uid="{1E59F312-F1BE-48F3-A52F-944597CC3DEE}" uniqueName="24" name="Arbitrator Appointed by State" queryTableFieldId="24" dataDxfId="480" totalsRowDxfId="479"/>
    <tableColumn id="25" xr3:uid="{6A2D8793-1139-43DC-9949-1289FE18F40B}" uniqueName="25" name="Arbitrator Appointed by Investor" queryTableFieldId="25" dataDxfId="478" totalsRowDxfId="477"/>
    <tableColumn id="26" xr3:uid="{E4F45A33-F7F4-4CEC-BC0A-C29FE43824ED}" uniqueName="26" name="President of the Tribunal" queryTableFieldId="26" dataDxfId="476" totalsRowDxfId="475"/>
    <tableColumn id="27" xr3:uid="{C848507D-F270-4462-B33A-623E47F5244D}" uniqueName="27" name="Law Firm Hired by State" queryTableFieldId="27" dataDxfId="474" totalsRowDxfId="473"/>
    <tableColumn id="28" xr3:uid="{9EE9EC0E-D9F8-402E-A154-BB43C212F33A}" uniqueName="28" name="Counsel fees as stipulated in contract or,  (If resorted to outside counsel)" queryTableFieldId="28" dataDxfId="472" totalsRowDxfId="471"/>
    <tableColumn id="29" xr3:uid="{EB67BEFB-8ADC-4886-B35C-8D38F358D0A0}" uniqueName="29" name="Name of partner in-charge of case (If resorted to outside counsel)" queryTableFieldId="29" dataDxfId="470" totalsRowDxfId="469"/>
    <tableColumn id="30" xr3:uid="{D4FF8993-977D-4287-8483-C5EDFE743DB6}" uniqueName="30" name="Law Firm Hired by Investor" queryTableFieldId="30" dataDxfId="468" totalsRowDxfId="467"/>
    <tableColumn id="31" xr3:uid="{33093994-CF58-4F85-8EA0-BCC81E01C903}" uniqueName="31" name="Arbitration Center Involved" queryTableFieldId="31" dataDxfId="466" totalsRowDxfId="465"/>
    <tableColumn id="32" xr3:uid="{8337FF7D-AD8C-49D8-B16D-5019E241901A}" uniqueName="32" name="Arbitration Rules Used" queryTableFieldId="32" dataDxfId="464" totalsRowDxfId="463"/>
    <tableColumn id="33" xr3:uid="{8626E260-6E0B-4116-B221-5E1CEAD9963A}" uniqueName="33" name="FET" queryTableFieldId="33" dataDxfId="462" totalsRowDxfId="461"/>
    <tableColumn id="34" xr3:uid="{05DDFFB7-FCFD-462A-9E1C-1FD41DC6B773}" uniqueName="34" name="Breach?" queryTableFieldId="34" dataDxfId="460" totalsRowDxfId="459"/>
    <tableColumn id="35" xr3:uid="{18091284-441F-45BD-B998-9B9490EF9DC5}" uniqueName="35" name="Direct Exp?" queryTableFieldId="35" dataDxfId="458" totalsRowDxfId="457"/>
    <tableColumn id="36" xr3:uid="{F9B6DBCA-CFB9-422C-BBB4-CAF6B11EB350}" uniqueName="36" name="Breach?2" queryTableFieldId="36" dataDxfId="456" totalsRowDxfId="455"/>
    <tableColumn id="37" xr3:uid="{94BF5E29-586F-42F7-9AD8-981F5A941110}" uniqueName="37" name="Indirect Exp" queryTableFieldId="37" dataDxfId="454" totalsRowDxfId="453"/>
    <tableColumn id="38" xr3:uid="{1B109EE9-B297-4FCE-AD08-65300DA78980}" uniqueName="38" name="Breach?3" queryTableFieldId="38" dataDxfId="452" totalsRowDxfId="451"/>
    <tableColumn id="39" xr3:uid="{3BEC59B4-24FB-4A75-874F-304528D3EBFC}" uniqueName="39" name="NT" queryTableFieldId="39" dataDxfId="450" totalsRowDxfId="449"/>
    <tableColumn id="40" xr3:uid="{83829650-998D-4F8D-89CD-EFEC57CEB7EC}" uniqueName="40" name="Breach?4" queryTableFieldId="40" dataDxfId="448" totalsRowDxfId="447"/>
    <tableColumn id="41" xr3:uid="{F059D5EC-8B0B-43B8-9287-D6BCCB1D1D8F}" uniqueName="41" name="MFN" queryTableFieldId="41" dataDxfId="446" totalsRowDxfId="445"/>
    <tableColumn id="42" xr3:uid="{E5E9F03D-8E8C-45D8-B237-8B8900220135}" uniqueName="42" name="Breach?5" queryTableFieldId="42" dataDxfId="444" totalsRowDxfId="443"/>
    <tableColumn id="43" xr3:uid="{D88F77D2-6C81-465C-88C8-57991A815AF4}" uniqueName="43" name="Umbrella Clause" queryTableFieldId="43" dataDxfId="442" totalsRowDxfId="441"/>
    <tableColumn id="44" xr3:uid="{93B533DA-8B95-4989-802C-25EB2E2A2695}" uniqueName="44" name="Breach?6" queryTableFieldId="44" dataDxfId="440" totalsRowDxfId="439"/>
    <tableColumn id="45" xr3:uid="{8302E6FD-5369-4B06-B29F-DFF32D277DA1}" uniqueName="45" name="FPS" queryTableFieldId="45" dataDxfId="438" totalsRowDxfId="437"/>
    <tableColumn id="46" xr3:uid="{7900210B-0E94-4B01-8DC1-3CBBF9965ADC}" uniqueName="46" name="Breach?7" queryTableFieldId="46" dataDxfId="436" totalsRowDxfId="435"/>
    <tableColumn id="47" xr3:uid="{7E83F30A-E3D7-405D-AFAB-9DE8D8F89D12}" uniqueName="47" name="Arbitrary or Discrim Measures" queryTableFieldId="47" dataDxfId="434" totalsRowDxfId="433"/>
    <tableColumn id="48" xr3:uid="{8D704302-C184-4DD3-8479-0E5576C2DC68}" uniqueName="48" name="Breach?8" queryTableFieldId="48" dataDxfId="432" totalsRowDxfId="431"/>
    <tableColumn id="49" xr3:uid="{ACF2E8CB-3FB5-4311-BE54-74FA9F649E9F}" uniqueName="49" name="Transfer of Funds" queryTableFieldId="49" dataDxfId="430" totalsRowDxfId="429"/>
    <tableColumn id="50" xr3:uid="{8F91B4A5-F36B-4E7D-AB3A-9F22EF25730F}" uniqueName="50" name="Breach?9" queryTableFieldId="50" dataDxfId="428" totalsRowDxfId="427"/>
    <tableColumn id="51" xr3:uid="{C8E8AC29-CBDB-4EE4-B277-F6545B78BDAF}" uniqueName="51" name="Other" queryTableFieldId="51" dataDxfId="426" totalsRowDxfId="425"/>
    <tableColumn id="52" xr3:uid="{F15273E3-1586-4B21-8233-79BF456D212C}" uniqueName="52" name="Breach?10" queryTableFieldId="52" dataDxfId="424" totalsRowDxfId="423"/>
    <tableColumn id="53" xr3:uid="{46B0D83F-BAA0-4955-A76D-C83E4BF4731C}" uniqueName="53" name="Performance requirements" queryTableFieldId="53" dataDxfId="422" totalsRowDxfId="421"/>
    <tableColumn id="54" xr3:uid="{1CF34156-4788-4D04-AEB7-8A4824D48BF8}" uniqueName="54" name="Breach?11" queryTableFieldId="54" dataDxfId="420" totalsRowDxfId="419"/>
    <tableColumn id="55" xr3:uid="{DFC30ACB-9698-45F6-A529-E648E144E9F3}" uniqueName="55" name="Customary rules of international law" queryTableFieldId="55" dataDxfId="418" totalsRowDxfId="417"/>
    <tableColumn id="56" xr3:uid="{98912CCC-C5BB-4186-BF03-A68C25223954}" uniqueName="56" name="Breach?12" queryTableFieldId="56" dataDxfId="416" totalsRowDxfId="415"/>
    <tableColumn id="57" xr3:uid="{82656681-5263-4A28-8279-0DD0D7113E4B}" uniqueName="57" name="Notes" queryTableFieldId="57" dataDxfId="414" totalsRowDxfId="413"/>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473317E0-C008-4D04-A7E2-5BB0EB24E648}" name="Nicaragua" displayName="Nicaragua" ref="A1:BE4" tableType="queryTable" totalsRowShown="0" headerRowDxfId="412" dataDxfId="411">
  <autoFilter ref="A1:BE4" xr:uid="{473317E0-C008-4D04-A7E2-5BB0EB24E648}"/>
  <tableColumns count="57">
    <tableColumn id="1" xr3:uid="{50779D6F-9C92-4C0B-9DA9-200ED98BA41F}" uniqueName="1" name="State" queryTableFieldId="1" dataDxfId="410"/>
    <tableColumn id="2" xr3:uid="{C1A067D4-BE13-4AE2-9051-ABD9975BE3F4}" uniqueName="2" name="Case Name" queryTableFieldId="2" dataDxfId="409"/>
    <tableColumn id="3" xr3:uid="{69331EE5-D2C6-4A47-A008-CD8854C5DD32}" uniqueName="3" name="Investor" queryTableFieldId="3" dataDxfId="408"/>
    <tableColumn id="4" xr3:uid="{19E90451-E374-4C83-A03D-F757CBC792AA}" uniqueName="4" name="Other Investors" queryTableFieldId="4" dataDxfId="407"/>
    <tableColumn id="5" xr3:uid="{3A599D65-B029-4561-B70C-26D641243840}" uniqueName="5" name="Nationality of Investors " queryTableFieldId="5" dataDxfId="406"/>
    <tableColumn id="6" xr3:uid="{8F682F69-EA89-4D9D-853D-15DFFD8FC38B}" uniqueName="6" name="Continent" queryTableFieldId="6" dataDxfId="405"/>
    <tableColumn id="7" xr3:uid="{1B996F43-CC93-4DDD-9D55-2A675728311F}" uniqueName="7" name="Instrument Invoked" queryTableFieldId="7" dataDxfId="404"/>
    <tableColumn id="8" xr3:uid="{2BA39203-1FFA-4CF7-9088-FD1A8CB56FE9}" uniqueName="8" name="Type of Instrument" queryTableFieldId="8" dataDxfId="403"/>
    <tableColumn id="9" xr3:uid="{253CFF71-D115-417F-B0D2-DDE8BEBE8ABE}" uniqueName="9" name="Economic Sector Involved" queryTableFieldId="9" dataDxfId="402"/>
    <tableColumn id="10" xr3:uid="{90E022B2-7093-4B48-B3CC-9979A231D095}" uniqueName="10" name="Add'l Sectors" queryTableFieldId="10" dataDxfId="401"/>
    <tableColumn id="11" xr3:uid="{F95C7425-E9C9-49A5-962F-36864DE4306C}" uniqueName="11" name="Status" queryTableFieldId="11" dataDxfId="400"/>
    <tableColumn id="12" xr3:uid="{0C0BF8B5-05C5-46C9-87BB-5B34E97910CC}" uniqueName="12" name="Decided in Favor of" queryTableFieldId="12" dataDxfId="399"/>
    <tableColumn id="13" xr3:uid="{15A935FF-9152-4985-A2C7-88B805A72B18}" uniqueName="13" name="Settled or decided in favor of investor" queryTableFieldId="13" dataDxfId="398"/>
    <tableColumn id="14" xr3:uid="{23718446-ED7E-48A5-89D9-FC36871F621F}" uniqueName="14" name="Year Case Filed" queryTableFieldId="14" dataDxfId="397"/>
    <tableColumn id="15" xr3:uid="{EECCE0BD-F7DE-45E1-B8EE-28DFF867C43F}" uniqueName="15" name="Year Case Concluded" queryTableFieldId="15" dataDxfId="396"/>
    <tableColumn id="16" xr3:uid="{CC41157D-3977-4899-BFED-57D65E30D821}" uniqueName="16" name="Amount Claimed by Investor" queryTableFieldId="16" dataDxfId="395"/>
    <tableColumn id="17" xr3:uid="{35C76BA6-EF22-4D57-A0C8-3A20125BD119}" uniqueName="17" name="Compensation offered by the State (For direct expropriation cases only)" queryTableFieldId="17" dataDxfId="394"/>
    <tableColumn id="18" xr3:uid="{A37F8E4A-198B-4943-A4E7-E3153DC92987}" uniqueName="18" name="Amount Awarded" queryTableFieldId="18" dataDxfId="393"/>
    <tableColumn id="19" xr3:uid="{D800965B-1ED3-4A8B-A7F8-5B64330DC85F}" uniqueName="19" name="Amount Settled" queryTableFieldId="19" dataDxfId="392"/>
    <tableColumn id="20" xr3:uid="{77E11D86-82A6-4BC4-B796-82FEDFCAF41B}" uniqueName="20" name="Amended amount (In cases of anullment or rectification)" queryTableFieldId="20" dataDxfId="391"/>
    <tableColumn id="21" xr3:uid="{F5576851-99EF-40E1-8D7F-5BB29681B3EB}" uniqueName="21" name="Definitive amount (awards)" queryTableFieldId="21" dataDxfId="390"/>
    <tableColumn id="22" xr3:uid="{E1CF2986-8C9F-479B-8182-5D5DB7EE17DD}" uniqueName="22" name="Definitive amount (awards+settlements)" queryTableFieldId="22" dataDxfId="389"/>
    <tableColumn id="23" xr3:uid="{C5AF7E37-8A9C-45F8-874B-A626101B90D6}" uniqueName="23" name="Amount paid" queryTableFieldId="23" dataDxfId="388"/>
    <tableColumn id="24" xr3:uid="{E0CFF546-2E00-412A-8676-777DD04235EC}" uniqueName="24" name="Arbitrator Appointed by State" queryTableFieldId="24" dataDxfId="387"/>
    <tableColumn id="25" xr3:uid="{154D28D8-C3E3-4C05-B86D-2AA97C34DB90}" uniqueName="25" name="Arbitrator Appointed by Investor" queryTableFieldId="25" dataDxfId="386"/>
    <tableColumn id="26" xr3:uid="{00A20536-DD21-4181-9632-B2AF53CB1DFC}" uniqueName="26" name="President of the Tribunal" queryTableFieldId="26" dataDxfId="385"/>
    <tableColumn id="27" xr3:uid="{9AEB9942-57BC-4FB7-A6FE-5D9675AEA855}" uniqueName="27" name="Law Firm Hired by State" queryTableFieldId="27" dataDxfId="384"/>
    <tableColumn id="28" xr3:uid="{C4301217-1622-42AC-A1DA-2F071C703150}" uniqueName="28" name="Counsel fees as stipulated in contract or,  (If resorted to outside counsel)" queryTableFieldId="28" dataDxfId="383"/>
    <tableColumn id="29" xr3:uid="{CBF013D1-C702-49C5-9E29-88F4B638120E}" uniqueName="29" name="Name of partner in-charge of case (If resorted to outside counsel)" queryTableFieldId="29" dataDxfId="382"/>
    <tableColumn id="30" xr3:uid="{8B5384B8-2DB0-4819-ADAE-479008E48B3A}" uniqueName="30" name="Law Firm Hired by Investor" queryTableFieldId="30" dataDxfId="381"/>
    <tableColumn id="31" xr3:uid="{0B59821C-D93A-4188-AD06-BB339E61450C}" uniqueName="31" name="Arbitration Center Involved" queryTableFieldId="31" dataDxfId="380"/>
    <tableColumn id="32" xr3:uid="{8932C35F-B1DE-4C24-9D34-C2B570AC87EC}" uniqueName="32" name="Arbitration Rules Used" queryTableFieldId="32" dataDxfId="379"/>
    <tableColumn id="33" xr3:uid="{963DC95B-FB89-4BEB-87B6-95C252448411}" uniqueName="33" name="FET" queryTableFieldId="33" dataDxfId="378"/>
    <tableColumn id="34" xr3:uid="{BC585095-8437-4DF5-B0FB-8ADED97364C9}" uniqueName="34" name="Breach?" queryTableFieldId="34" dataDxfId="377"/>
    <tableColumn id="35" xr3:uid="{C4495E21-B5A4-4E44-BD6C-1235215D2877}" uniqueName="35" name="Direct Exp?" queryTableFieldId="35" dataDxfId="376"/>
    <tableColumn id="36" xr3:uid="{47C5AAFC-A3E4-425F-B0EC-6CEBF55AE784}" uniqueName="36" name="Breach?2" queryTableFieldId="36" dataDxfId="375"/>
    <tableColumn id="37" xr3:uid="{99074B87-EDB0-43A1-A492-9ABBCBE8586A}" uniqueName="37" name="Indirect Exp" queryTableFieldId="37" dataDxfId="374"/>
    <tableColumn id="38" xr3:uid="{7AAB71E2-2A9B-4C98-BB09-DBD5E2A4C110}" uniqueName="38" name="Breach?3" queryTableFieldId="38" dataDxfId="373"/>
    <tableColumn id="39" xr3:uid="{576AB9ED-86AB-4E50-AA76-B35AC262BA6A}" uniqueName="39" name="NT" queryTableFieldId="39" dataDxfId="372"/>
    <tableColumn id="40" xr3:uid="{A2109016-C9BB-453F-B78E-3D540B4C5F56}" uniqueName="40" name="Breach?4" queryTableFieldId="40" dataDxfId="371"/>
    <tableColumn id="41" xr3:uid="{068286FD-03E9-46F1-814B-9AC6EA9FFFEC}" uniqueName="41" name="MFN" queryTableFieldId="41" dataDxfId="370"/>
    <tableColumn id="42" xr3:uid="{8438E5FA-AF67-465F-9032-9EA3B3E35DE8}" uniqueName="42" name="Breach?5" queryTableFieldId="42" dataDxfId="369"/>
    <tableColumn id="43" xr3:uid="{9014D214-EFC5-460D-9A85-0FECBDF90543}" uniqueName="43" name="Umbrella Clause" queryTableFieldId="43" dataDxfId="368"/>
    <tableColumn id="44" xr3:uid="{55A6770D-0637-42F1-9092-5EB13ABE3A7B}" uniqueName="44" name="Breach?6" queryTableFieldId="44" dataDxfId="367"/>
    <tableColumn id="45" xr3:uid="{39341D60-4E84-4186-946B-6FFF8F524D76}" uniqueName="45" name="FPS" queryTableFieldId="45" dataDxfId="366"/>
    <tableColumn id="46" xr3:uid="{99EC1443-4568-4AC3-B6CF-B9E0DBC61751}" uniqueName="46" name="Breach?7" queryTableFieldId="46" dataDxfId="365"/>
    <tableColumn id="47" xr3:uid="{9CE44124-5125-412A-8785-94DE23CC9ADC}" uniqueName="47" name="Arbitrary or Discrim Measures" queryTableFieldId="47" dataDxfId="364"/>
    <tableColumn id="48" xr3:uid="{9AC8C677-0EF9-4867-961C-7CE527808A4D}" uniqueName="48" name="Breach?8" queryTableFieldId="48" dataDxfId="363"/>
    <tableColumn id="49" xr3:uid="{9749808D-4963-454E-9C7B-0D2F174A338B}" uniqueName="49" name="Transfer of Funds" queryTableFieldId="49" dataDxfId="362"/>
    <tableColumn id="50" xr3:uid="{6199D4C8-54E4-4F48-BD32-F18C0219F535}" uniqueName="50" name="Breach?9" queryTableFieldId="50" dataDxfId="361"/>
    <tableColumn id="51" xr3:uid="{C8FC350B-E00C-4BF1-B11B-0F3CCB56C30A}" uniqueName="51" name="Other" queryTableFieldId="51" dataDxfId="360"/>
    <tableColumn id="52" xr3:uid="{AE1D6234-CF6E-4AC2-A8B7-F17C8B1E8AA6}" uniqueName="52" name="Breach?10" queryTableFieldId="52" dataDxfId="359"/>
    <tableColumn id="53" xr3:uid="{A995C38C-46A5-4D78-9BE9-F491925068C7}" uniqueName="53" name="Performance requirements" queryTableFieldId="53" dataDxfId="358"/>
    <tableColumn id="54" xr3:uid="{F9582260-30FE-4345-9A72-F5AAC953B1C0}" uniqueName="54" name="Breach?11" queryTableFieldId="54" dataDxfId="357"/>
    <tableColumn id="55" xr3:uid="{CC47E7CE-E6A9-4E6D-88B0-975829F99FB9}" uniqueName="55" name="Customary rules of international law" queryTableFieldId="55" dataDxfId="356"/>
    <tableColumn id="56" xr3:uid="{92301B35-2FFF-46AD-A301-D0D3625D7A22}" uniqueName="56" name="Breach?12" queryTableFieldId="56" dataDxfId="355"/>
    <tableColumn id="57" xr3:uid="{1F1B49E1-1961-48C1-BA10-B9A7635E7891}" uniqueName="57" name="Notes" queryTableFieldId="57" dataDxfId="354"/>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CF95559-E82B-4906-A86D-CC99D9A69FB7}" name="Panama" displayName="Panama" ref="A1:BE23" tableType="queryTable" totalsRowShown="0" headerRowDxfId="353" headerRowBorderDxfId="352">
  <autoFilter ref="A1:BE23" xr:uid="{0CF95559-E82B-4906-A86D-CC99D9A69FB7}"/>
  <tableColumns count="57">
    <tableColumn id="1" xr3:uid="{9A933ABB-AB1A-47B2-9806-AD1DA002FF66}" uniqueName="1" name="State" queryTableFieldId="1" dataDxfId="351"/>
    <tableColumn id="2" xr3:uid="{FAA44C8E-0034-4C32-9112-342B485C7D38}" uniqueName="2" name="Case Name" queryTableFieldId="2" dataDxfId="350"/>
    <tableColumn id="3" xr3:uid="{1D6013E2-AEB6-4412-B148-EE16952AD9A4}" uniqueName="3" name="Investor" queryTableFieldId="3" dataDxfId="349"/>
    <tableColumn id="4" xr3:uid="{69F78530-DF2E-45CC-93BD-CCEC1E68B720}" uniqueName="4" name="Other Investors" queryTableFieldId="4" dataDxfId="348"/>
    <tableColumn id="5" xr3:uid="{7CEDEFC9-6DF2-46B7-B278-4BD965E1E68F}" uniqueName="5" name="Nationality of Investors " queryTableFieldId="5" dataDxfId="347"/>
    <tableColumn id="6" xr3:uid="{E3F73DB6-4DBE-4657-9FCB-3AAB1C3838C2}" uniqueName="6" name="Continent" queryTableFieldId="6" dataDxfId="346"/>
    <tableColumn id="7" xr3:uid="{55C75164-FDE0-4684-8C09-181D263676A4}" uniqueName="7" name="Instrument Invoked" queryTableFieldId="7" dataDxfId="345"/>
    <tableColumn id="8" xr3:uid="{95399FE0-452E-4A47-8AC2-407555632AC2}" uniqueName="8" name="Type of Instrument" queryTableFieldId="8" dataDxfId="344"/>
    <tableColumn id="9" xr3:uid="{D9023990-69A4-48D4-A65E-5E457EE2C953}" uniqueName="9" name="Economic Sector Involved" queryTableFieldId="9" dataDxfId="343"/>
    <tableColumn id="10" xr3:uid="{8C137C92-D152-4262-832F-E069F2C82442}" uniqueName="10" name="Add'l Sectors" queryTableFieldId="10" dataDxfId="342"/>
    <tableColumn id="11" xr3:uid="{2C4B667B-8E97-40F6-B2A8-68874AC2C250}" uniqueName="11" name="Status" queryTableFieldId="11" dataDxfId="341"/>
    <tableColumn id="12" xr3:uid="{363B75F0-9650-4D6F-8D61-EE36B2504489}" uniqueName="12" name="Decided in Favor of" queryTableFieldId="12" dataDxfId="340"/>
    <tableColumn id="13" xr3:uid="{18DCE99D-0223-4F20-8443-47D1238B1DE1}" uniqueName="13" name="Settled or decided in favor of investor" queryTableFieldId="13" dataDxfId="339"/>
    <tableColumn id="14" xr3:uid="{B56FC67B-8F73-4492-A10F-20BE25C85278}" uniqueName="14" name="Year Case Filed" queryTableFieldId="14" dataDxfId="338"/>
    <tableColumn id="15" xr3:uid="{D320B05C-EEEC-40C5-A603-7AFD1DF7013E}" uniqueName="15" name="Year Case Concluded" queryTableFieldId="15" dataDxfId="337"/>
    <tableColumn id="16" xr3:uid="{0D675C75-F73F-4F11-A632-CB6775061DC4}" uniqueName="16" name="Amount Claimed by Investor" queryTableFieldId="16" dataDxfId="336"/>
    <tableColumn id="17" xr3:uid="{0E2A021B-3345-4FFC-91E7-C587BF4C0F0C}" uniqueName="17" name="Compensation offered by the State (For direct expropriation cases only)" queryTableFieldId="17" dataDxfId="335"/>
    <tableColumn id="18" xr3:uid="{6E503502-413E-4327-A7CC-52D836818CD5}" uniqueName="18" name="Amount Awarded" queryTableFieldId="18" dataDxfId="334"/>
    <tableColumn id="19" xr3:uid="{206E6FFE-D46D-4C76-87E7-80382F7AB888}" uniqueName="19" name="Amount Settled" queryTableFieldId="19" dataDxfId="333"/>
    <tableColumn id="20" xr3:uid="{52808C09-3DF0-407A-A9C1-AFDE29C341A9}" uniqueName="20" name="Amended amount (In cases of anullment or rectification)" queryTableFieldId="20" dataDxfId="332"/>
    <tableColumn id="21" xr3:uid="{DCBCDA84-9ABF-4CD4-A11C-5F9715DCE0F2}" uniqueName="21" name="Definitive amount (awards)" queryTableFieldId="21" dataDxfId="331"/>
    <tableColumn id="22" xr3:uid="{EE1823AF-516B-49C3-BB9D-8F21A2040EBF}" uniqueName="22" name="Definitive amount (awards+settlements)" queryTableFieldId="22" dataDxfId="330"/>
    <tableColumn id="23" xr3:uid="{AB14FCDE-4E85-4D19-966D-C8D13456B73E}" uniqueName="23" name="Amount paid" queryTableFieldId="23" dataDxfId="329"/>
    <tableColumn id="24" xr3:uid="{B8F5836F-4BC2-463A-9636-D0D039FB1D54}" uniqueName="24" name="Arbitrator Appointed by State" queryTableFieldId="24" dataDxfId="328"/>
    <tableColumn id="25" xr3:uid="{71C6CD7C-4918-4C59-B771-EEC3980F21E9}" uniqueName="25" name="Arbitrator Appointed by Investor" queryTableFieldId="25" dataDxfId="327"/>
    <tableColumn id="26" xr3:uid="{7B58F2D6-F467-458F-BEDF-263E12F32093}" uniqueName="26" name="President of the Tribunal" queryTableFieldId="26" dataDxfId="326"/>
    <tableColumn id="27" xr3:uid="{9BA920B6-EDD8-4B2F-BF9D-6DCF528BC095}" uniqueName="27" name="Law Firm Hired by State" queryTableFieldId="27" dataDxfId="325"/>
    <tableColumn id="28" xr3:uid="{E6D76114-46DD-4F36-BF2B-D280494AC731}" uniqueName="28" name="Counsel fees as stipulated in contract or,  (If resorted to outside counsel)" queryTableFieldId="28" dataDxfId="324"/>
    <tableColumn id="29" xr3:uid="{3B739384-204B-4ECF-9596-F9E417F80945}" uniqueName="29" name="Name of partner in-charge of case (If resorted to outside counsel)" queryTableFieldId="29" dataDxfId="323"/>
    <tableColumn id="30" xr3:uid="{81ABE470-6246-4D79-8B22-3E9D7084B694}" uniqueName="30" name="Law Firm Hired by Investor" queryTableFieldId="30" dataDxfId="322"/>
    <tableColumn id="31" xr3:uid="{59980F7F-0806-471E-A2A5-993E767320DA}" uniqueName="31" name="Arbitration Center Involved" queryTableFieldId="31" dataDxfId="321"/>
    <tableColumn id="32" xr3:uid="{DDB159CB-5D7A-4F21-A9B6-9508BDEC7267}" uniqueName="32" name="Arbitration Rules Used" queryTableFieldId="32" dataDxfId="320"/>
    <tableColumn id="33" xr3:uid="{7DD35A14-EA99-41E7-9E80-23B841B53B00}" uniqueName="33" name="FET" queryTableFieldId="33" dataDxfId="319"/>
    <tableColumn id="34" xr3:uid="{3708C960-7AB7-4306-AE64-36FFAA8D18E8}" uniqueName="34" name="Breach?" queryTableFieldId="34" dataDxfId="318"/>
    <tableColumn id="35" xr3:uid="{5E1BFCFC-B09F-4B21-8A42-AA07A227F985}" uniqueName="35" name="Direct Exp?" queryTableFieldId="35" dataDxfId="317"/>
    <tableColumn id="36" xr3:uid="{E5C375C2-2B06-430E-AE0D-5D34F32CEEC7}" uniqueName="36" name="Breach?2" queryTableFieldId="36" dataDxfId="316"/>
    <tableColumn id="37" xr3:uid="{37AB2F2D-95F1-435D-8822-5A1BDAE24AB8}" uniqueName="37" name="Indirect Exp" queryTableFieldId="37" dataDxfId="315"/>
    <tableColumn id="38" xr3:uid="{1FEC04B5-1846-40C5-9CAE-AABEB8052716}" uniqueName="38" name="Breach?3" queryTableFieldId="38" dataDxfId="314"/>
    <tableColumn id="39" xr3:uid="{80CF2E45-F357-4AE4-986C-423632DF00BF}" uniqueName="39" name="NT" queryTableFieldId="39" dataDxfId="313"/>
    <tableColumn id="40" xr3:uid="{ACC08C8F-9D77-4A14-BFA8-FD6CB6990F2D}" uniqueName="40" name="Breach?4" queryTableFieldId="40" dataDxfId="312"/>
    <tableColumn id="41" xr3:uid="{0356E18C-3779-4D74-9295-7C60E9EFDC1E}" uniqueName="41" name="MFN" queryTableFieldId="41" dataDxfId="311"/>
    <tableColumn id="42" xr3:uid="{74F973A1-F1E0-46C5-AF29-CABB5732A1B5}" uniqueName="42" name="Breach?5" queryTableFieldId="42" dataDxfId="310"/>
    <tableColumn id="43" xr3:uid="{AEC2E01E-5961-4F48-AB2A-A2580D785866}" uniqueName="43" name="Umbrella Clause" queryTableFieldId="43" dataDxfId="309"/>
    <tableColumn id="44" xr3:uid="{6437AEFC-9051-4FA3-BF0A-8D128D177AF2}" uniqueName="44" name="Breach?6" queryTableFieldId="44" dataDxfId="308"/>
    <tableColumn id="45" xr3:uid="{5359E0D2-655D-4851-8A83-FBBC97E25C75}" uniqueName="45" name="FPS" queryTableFieldId="45" dataDxfId="307"/>
    <tableColumn id="46" xr3:uid="{0B85D5BB-44D4-49B6-A857-029A94C6547C}" uniqueName="46" name="Breach?7" queryTableFieldId="46" dataDxfId="306"/>
    <tableColumn id="47" xr3:uid="{1FD49753-88C8-4AFF-9989-F7DF78771920}" uniqueName="47" name="Arbitrary or Discrim Measures" queryTableFieldId="47" dataDxfId="305"/>
    <tableColumn id="48" xr3:uid="{9AE20979-C19E-4B56-BC14-ACE67BA749FA}" uniqueName="48" name="Breach?8" queryTableFieldId="48" dataDxfId="304"/>
    <tableColumn id="49" xr3:uid="{9D6B5E6D-D541-479A-A7A7-1CA6247EA1B7}" uniqueName="49" name="Transfer of Funds" queryTableFieldId="49" dataDxfId="303"/>
    <tableColumn id="50" xr3:uid="{4791D366-7252-487E-B1F7-0211D239F113}" uniqueName="50" name="Breach?9" queryTableFieldId="50" dataDxfId="302"/>
    <tableColumn id="51" xr3:uid="{35533D89-3EAB-45A1-880E-0D375374F178}" uniqueName="51" name="Other" queryTableFieldId="51" dataDxfId="301"/>
    <tableColumn id="52" xr3:uid="{2A878436-10A8-45AC-9C12-0F387A85DE7C}" uniqueName="52" name="Breach?10" queryTableFieldId="52" dataDxfId="300"/>
    <tableColumn id="53" xr3:uid="{098162A3-FD9F-4949-A208-174427DCFD11}" uniqueName="53" name="Performance requirements" queryTableFieldId="53" dataDxfId="299"/>
    <tableColumn id="54" xr3:uid="{B5475036-F09C-4611-8216-6D7D5F736E6A}" uniqueName="54" name="Breach?11" queryTableFieldId="54" dataDxfId="298"/>
    <tableColumn id="55" xr3:uid="{14057B9C-ACCA-410F-8E6A-455203CAD53F}" uniqueName="55" name="Customary rules of international law" queryTableFieldId="55" dataDxfId="297"/>
    <tableColumn id="56" xr3:uid="{0ABC299D-3594-4A6C-AD57-59BD84084C4A}" uniqueName="56" name="Breach?12" queryTableFieldId="56" dataDxfId="296"/>
    <tableColumn id="57" xr3:uid="{8E12BC0B-837C-4470-939F-E2AA23DA523B}" uniqueName="57" name="Notes" queryTableFieldId="57" dataDxfId="295"/>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6CEB42CA-DF52-443F-AFBF-BE78D34411D9}" name="Paraguay" displayName="Paraguay" ref="A1:BE4" tableType="queryTable" totalsRowShown="0" headerRowDxfId="294">
  <autoFilter ref="A1:BE4" xr:uid="{6CEB42CA-DF52-443F-AFBF-BE78D34411D9}"/>
  <tableColumns count="57">
    <tableColumn id="1" xr3:uid="{16279E4D-CDC5-4BE1-9270-BBE15217D5F2}" uniqueName="1" name="State" queryTableFieldId="1" dataDxfId="293"/>
    <tableColumn id="2" xr3:uid="{BDFA3EAD-C58B-40EF-A1B4-4BF77EB823F0}" uniqueName="2" name="Case Name" queryTableFieldId="2" dataDxfId="292"/>
    <tableColumn id="3" xr3:uid="{DCA1CED7-F95A-44D5-AF84-D1177B6F31FC}" uniqueName="3" name="Investor" queryTableFieldId="3" dataDxfId="291"/>
    <tableColumn id="4" xr3:uid="{33342CC8-3657-4471-A6AB-E5EDD960E914}" uniqueName="4" name="Other Investors" queryTableFieldId="4" dataDxfId="290"/>
    <tableColumn id="5" xr3:uid="{88181876-8847-4438-9EF2-00FA8237B5DA}" uniqueName="5" name="Nationality of Investors " queryTableFieldId="5" dataDxfId="289"/>
    <tableColumn id="6" xr3:uid="{8016D53C-CB9E-473B-87C2-C08EE5C537A4}" uniqueName="6" name="Continent" queryTableFieldId="6" dataDxfId="288"/>
    <tableColumn id="7" xr3:uid="{24E38435-7AAB-4DC9-88C8-1E3847267C68}" uniqueName="7" name="Instrument Invoked" queryTableFieldId="7" dataDxfId="287"/>
    <tableColumn id="8" xr3:uid="{30600EED-C3CB-4808-BD3F-028808A9A92C}" uniqueName="8" name="Type of Instrument" queryTableFieldId="8" dataDxfId="286"/>
    <tableColumn id="9" xr3:uid="{07C92F55-D57D-4AE6-BB07-118949EB9723}" uniqueName="9" name="Economic Sector Involved" queryTableFieldId="9" dataDxfId="285"/>
    <tableColumn id="10" xr3:uid="{281D5389-8F27-4D0A-914A-A742229527B6}" uniqueName="10" name="Add'l Sectors" queryTableFieldId="10" dataDxfId="284"/>
    <tableColumn id="11" xr3:uid="{B807403B-37A8-4FCF-9B2F-46AC41E3BC98}" uniqueName="11" name="Status" queryTableFieldId="11" dataDxfId="283"/>
    <tableColumn id="12" xr3:uid="{FC06596E-3492-4506-9EE4-DFA80DF79732}" uniqueName="12" name="Decided in Favor of" queryTableFieldId="12" dataDxfId="282"/>
    <tableColumn id="13" xr3:uid="{16904063-183F-47DF-8415-61B4BAC19D42}" uniqueName="13" name="Settled or decided in favor of investor" queryTableFieldId="13" dataDxfId="281"/>
    <tableColumn id="14" xr3:uid="{C22EA15B-5E83-4866-A87F-E92AB13F7705}" uniqueName="14" name="Year Case Filed" queryTableFieldId="14" dataDxfId="280"/>
    <tableColumn id="15" xr3:uid="{3E0A6005-844B-4FD6-8CAE-66CB644C6610}" uniqueName="15" name="Year Case Concluded" queryTableFieldId="15" dataDxfId="279"/>
    <tableColumn id="16" xr3:uid="{DB6B3056-1E5C-4AFB-B612-3E4B0F916159}" uniqueName="16" name="Amount Claimed by Investor" queryTableFieldId="16" dataDxfId="278"/>
    <tableColumn id="17" xr3:uid="{7D798D6A-DE4B-4652-8C1F-E4B109923529}" uniqueName="17" name="Compensation offered by the State (For direct expropriation cases only)" queryTableFieldId="17" dataDxfId="277"/>
    <tableColumn id="18" xr3:uid="{5D6C1AA5-5C64-464A-A11B-92D02765A464}" uniqueName="18" name="Amount Awarded" queryTableFieldId="18" dataDxfId="276"/>
    <tableColumn id="19" xr3:uid="{84A872B5-D8D7-48FE-AE7B-54C04E383443}" uniqueName="19" name="Amount Settled" queryTableFieldId="19" dataDxfId="275"/>
    <tableColumn id="20" xr3:uid="{3F226CF8-EEAF-4A4E-8116-12BCBF3B196F}" uniqueName="20" name="Amended amount (In cases of anullment or rectification)" queryTableFieldId="20" dataDxfId="274"/>
    <tableColumn id="21" xr3:uid="{9F6F59BC-6BE4-49A5-A74B-B61B05105A55}" uniqueName="21" name="Definitive amount (awards)" queryTableFieldId="21" dataDxfId="273"/>
    <tableColumn id="22" xr3:uid="{A59EDE06-5D08-431B-A599-2585E114EBF9}" uniqueName="22" name="Definitive amount (awards+settlements)" queryTableFieldId="22" dataDxfId="272"/>
    <tableColumn id="23" xr3:uid="{8FF2005B-DBAD-4FE8-9F5E-868C41F71402}" uniqueName="23" name="Amount paid" queryTableFieldId="23" dataDxfId="271"/>
    <tableColumn id="24" xr3:uid="{314A491E-2328-4A7D-AF1F-21EB726F475E}" uniqueName="24" name="Arbitrator Appointed by State" queryTableFieldId="24" dataDxfId="270"/>
    <tableColumn id="25" xr3:uid="{3FE67075-5831-43B9-9393-40653FD0D5A5}" uniqueName="25" name="Arbitrator Appointed by Investor" queryTableFieldId="25" dataDxfId="269"/>
    <tableColumn id="26" xr3:uid="{764970CC-D852-43F9-B728-DB9EE4BDB4C3}" uniqueName="26" name="President of the Tribunal" queryTableFieldId="26" dataDxfId="268"/>
    <tableColumn id="27" xr3:uid="{62A75DE5-DA6D-44BA-A01C-5F0B9C1E539E}" uniqueName="27" name="Law Firm Hired by State" queryTableFieldId="27" dataDxfId="267"/>
    <tableColumn id="28" xr3:uid="{C5854F80-2E83-4620-9989-F1F63D6B4A76}" uniqueName="28" name="Counsel fees as stipulated in contract or,  (If resorted to outside counsel)" queryTableFieldId="28" dataDxfId="266"/>
    <tableColumn id="29" xr3:uid="{EF7F47C2-C0B1-4D92-AB9A-1EAA80A344F6}" uniqueName="29" name="Name of partner in-charge of case (If resorted to outside counsel)" queryTableFieldId="29" dataDxfId="265"/>
    <tableColumn id="30" xr3:uid="{F6C4DC1F-1D51-4F8D-A6BF-955D8F10774C}" uniqueName="30" name="Law Firm Hired by Investor" queryTableFieldId="30" dataDxfId="264"/>
    <tableColumn id="31" xr3:uid="{A5BB1A05-C912-41BC-AC28-2C7483B424CC}" uniqueName="31" name="Arbitration Center Involved" queryTableFieldId="31" dataDxfId="263"/>
    <tableColumn id="32" xr3:uid="{0ABA2D89-B817-49F4-9CF1-4A040FDAC3AD}" uniqueName="32" name="Arbitration Rules Used" queryTableFieldId="32" dataDxfId="262"/>
    <tableColumn id="33" xr3:uid="{AF652D2A-C770-47B7-9629-7325CCDCB3ED}" uniqueName="33" name="FET" queryTableFieldId="33" dataDxfId="261"/>
    <tableColumn id="34" xr3:uid="{959403DC-DFE0-4005-8951-0C9672F57729}" uniqueName="34" name="Breach?" queryTableFieldId="34" dataDxfId="260"/>
    <tableColumn id="35" xr3:uid="{9835B266-BE70-439A-A89B-D26F08A0C791}" uniqueName="35" name="Direct Exp?" queryTableFieldId="35" dataDxfId="259"/>
    <tableColumn id="36" xr3:uid="{A305F88F-7964-4F71-A8D7-5CCCA09DCD25}" uniqueName="36" name="Breach?2" queryTableFieldId="36" dataDxfId="258"/>
    <tableColumn id="37" xr3:uid="{0423AD67-2765-49B3-83BE-CF3AFDC03E42}" uniqueName="37" name="Indirect Exp" queryTableFieldId="37" dataDxfId="257"/>
    <tableColumn id="38" xr3:uid="{F94305E1-1C28-43A2-868F-1227E10C3C4C}" uniqueName="38" name="Breach?3" queryTableFieldId="38" dataDxfId="256"/>
    <tableColumn id="39" xr3:uid="{7D88DDC7-CC93-4167-AE83-66395349AB7C}" uniqueName="39" name="NT" queryTableFieldId="39" dataDxfId="255"/>
    <tableColumn id="40" xr3:uid="{AE1CFB92-A32A-494C-A3E4-8F0AE92CD224}" uniqueName="40" name="Breach?4" queryTableFieldId="40" dataDxfId="254"/>
    <tableColumn id="41" xr3:uid="{5399F628-AB94-45E5-BB93-87FE28934D32}" uniqueName="41" name="MFN" queryTableFieldId="41" dataDxfId="253"/>
    <tableColumn id="42" xr3:uid="{8D7A078A-0C31-4264-B312-4C924D3CCFBB}" uniqueName="42" name="Breach?5" queryTableFieldId="42" dataDxfId="252"/>
    <tableColumn id="43" xr3:uid="{9DB4CAC7-29C3-43D5-B36B-47499DC8017A}" uniqueName="43" name="Umbrella Clause" queryTableFieldId="43" dataDxfId="251"/>
    <tableColumn id="44" xr3:uid="{73C01E0E-470E-4F2C-8AD5-4577F8A7AACF}" uniqueName="44" name="Breach?6" queryTableFieldId="44" dataDxfId="250"/>
    <tableColumn id="45" xr3:uid="{315E4570-8F29-46FC-BCA7-24514376B33F}" uniqueName="45" name="FPS" queryTableFieldId="45" dataDxfId="249"/>
    <tableColumn id="46" xr3:uid="{1C768FC0-7A08-410E-9C01-96F0BE63DF3B}" uniqueName="46" name="Breach?7" queryTableFieldId="46" dataDxfId="248"/>
    <tableColumn id="47" xr3:uid="{94C76F0E-7FD3-4B26-AF69-90036EC7F760}" uniqueName="47" name="Arbitrary or Discrim Measures" queryTableFieldId="47" dataDxfId="247"/>
    <tableColumn id="48" xr3:uid="{7A9A8DA4-9C49-4C97-87E1-5C917BA88A34}" uniqueName="48" name="Breach?8" queryTableFieldId="48" dataDxfId="246"/>
    <tableColumn id="49" xr3:uid="{AEC98BDF-BF24-4629-AEFD-707D72A37D37}" uniqueName="49" name="Transfer of Funds" queryTableFieldId="49" dataDxfId="245"/>
    <tableColumn id="50" xr3:uid="{E6127BAE-B1C4-4B8C-A79B-6DA3746BB09A}" uniqueName="50" name="Breach?9" queryTableFieldId="50" dataDxfId="244"/>
    <tableColumn id="51" xr3:uid="{C7C088D3-FD79-480E-A031-60B33CDD8D6A}" uniqueName="51" name="Other" queryTableFieldId="51" dataDxfId="243"/>
    <tableColumn id="52" xr3:uid="{5BD30E33-8F4D-4796-8639-61537D9C7D45}" uniqueName="52" name="Breach?10" queryTableFieldId="52" dataDxfId="242"/>
    <tableColumn id="53" xr3:uid="{C3AE034E-374B-4591-92D1-DD50054BE20F}" uniqueName="53" name="Performance requirements" queryTableFieldId="53" dataDxfId="241"/>
    <tableColumn id="54" xr3:uid="{B76835C5-FC4F-4805-859C-A0A4ECCE6893}" uniqueName="54" name="Breach?11" queryTableFieldId="54" dataDxfId="240"/>
    <tableColumn id="55" xr3:uid="{C76091FD-9FEF-4D25-BFF3-314596C38122}" uniqueName="55" name="Customary rules of international law" queryTableFieldId="55" dataDxfId="239"/>
    <tableColumn id="56" xr3:uid="{2A5954D2-E8FF-434E-BE50-3E5CBCC98AAE}" uniqueName="56" name="Breach?12" queryTableFieldId="56" dataDxfId="238"/>
    <tableColumn id="57" xr3:uid="{1424581C-0530-4051-82A0-B69E70215E41}" uniqueName="57" name="Notes" queryTableFieldId="57" dataDxfId="23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2D9C7D8-4229-4EDD-A0BE-A18EB6DB30BF}" name="Argentina" displayName="Argentina" ref="A1:CB66" tableType="queryTable" totalsRowShown="0" headerRowDxfId="1398">
  <autoFilter ref="A1:CB66" xr:uid="{12D9C7D8-4229-4EDD-A0BE-A18EB6DB30BF}"/>
  <tableColumns count="80">
    <tableColumn id="1" xr3:uid="{B1E376E0-A819-45BD-88F5-3A9CD1CABF30}" uniqueName="1" name="State" queryTableFieldId="1" dataDxfId="1397"/>
    <tableColumn id="2" xr3:uid="{E83A3741-D2DA-4FF1-A700-9B2C5BF9BD15}" uniqueName="2" name="Case Name" queryTableFieldId="2" dataDxfId="1396"/>
    <tableColumn id="3" xr3:uid="{AE4CC649-F34A-4C03-B1E0-479206D07454}" uniqueName="3" name="Investor" queryTableFieldId="3" dataDxfId="1395"/>
    <tableColumn id="4" xr3:uid="{58444777-1D5B-4149-B899-92795E9778C7}" uniqueName="4" name="Other Investors" queryTableFieldId="4" dataDxfId="1394"/>
    <tableColumn id="5" xr3:uid="{8F7BAB15-FC3F-4C0E-88BE-9282DC9A2E2E}" uniqueName="5" name="Nationality of Investors " queryTableFieldId="5" dataDxfId="1393"/>
    <tableColumn id="6" xr3:uid="{0C854332-67EB-4DFE-A51A-59230C870BB1}" uniqueName="6" name="Continent" queryTableFieldId="6" dataDxfId="1392"/>
    <tableColumn id="7" xr3:uid="{6AAA9E1F-F6E9-49B0-A897-7E780C733F48}" uniqueName="7" name="Instrument Invoked" queryTableFieldId="7" dataDxfId="1391"/>
    <tableColumn id="8" xr3:uid="{E5870FA7-D482-4518-AB53-23861256AC96}" uniqueName="8" name="Type of Instrument" queryTableFieldId="8" dataDxfId="1390"/>
    <tableColumn id="9" xr3:uid="{73BB938B-C9AA-4941-9A83-48E42F677A59}" uniqueName="9" name="Economic Sector Involved" queryTableFieldId="9" dataDxfId="1389"/>
    <tableColumn id="10" xr3:uid="{D9832FE6-0C55-467B-A4F1-FCA361433C15}" uniqueName="10" name="Add'l Sectors" queryTableFieldId="10" dataDxfId="1388"/>
    <tableColumn id="11" xr3:uid="{FBFF960C-274B-4F68-8A55-9A2E985FF14E}" uniqueName="11" name="Status" queryTableFieldId="11" dataDxfId="1387"/>
    <tableColumn id="12" xr3:uid="{63C4AE85-0B43-40DD-9FB0-D1526D08353F}" uniqueName="12" name="Decided in Favor of" queryTableFieldId="12" dataDxfId="1386"/>
    <tableColumn id="13" xr3:uid="{0D3D44AC-62D0-412C-A9CE-DA57D9354F3B}" uniqueName="13" name="Settled or decided in favor of investor" queryTableFieldId="13" dataDxfId="1385"/>
    <tableColumn id="14" xr3:uid="{08E2C42A-CDED-45BD-AB2D-87D9E7C5972A}" uniqueName="14" name="Year Case Filed" queryTableFieldId="14" dataDxfId="1384"/>
    <tableColumn id="15" xr3:uid="{5E7AEFC9-9490-4F0E-9A33-751C6CB71F82}" uniqueName="15" name="Year Case Concluded" queryTableFieldId="15" dataDxfId="1383"/>
    <tableColumn id="16" xr3:uid="{F799E5BC-17BA-4317-97F0-3D044FA228B7}" uniqueName="16" name="Amount Claimed by Investor" queryTableFieldId="16" dataDxfId="1382"/>
    <tableColumn id="17" xr3:uid="{FEB7AF55-BDFD-4D01-A8D1-BB9D0904DE44}" uniqueName="17" name="Compensation offered by the State (For direct expropriation cases only)" queryTableFieldId="17" dataDxfId="1381"/>
    <tableColumn id="18" xr3:uid="{DE665913-7031-4E8F-9B89-D3F6FABCA0A3}" uniqueName="18" name="Amount Awarded" queryTableFieldId="18" dataDxfId="1380"/>
    <tableColumn id="19" xr3:uid="{D4958146-0BAD-452A-999C-1832064BE7D5}" uniqueName="19" name="Amount Settled" queryTableFieldId="19" dataDxfId="1379"/>
    <tableColumn id="20" xr3:uid="{129DB515-99DD-466D-863C-BD3DB053FA22}" uniqueName="20" name="Amended amount (In cases of anullment or rectification)" queryTableFieldId="20" dataDxfId="1378"/>
    <tableColumn id="21" xr3:uid="{F23480FA-D2D0-47EC-A740-3668F6491204}" uniqueName="21" name="Definitive amount (awards)" queryTableFieldId="21" dataDxfId="1377"/>
    <tableColumn id="22" xr3:uid="{B5FB59DC-B574-4750-96FE-091C8305A9C9}" uniqueName="22" name="Definitive amount (awards+settlements)" queryTableFieldId="22" dataDxfId="1376"/>
    <tableColumn id="23" xr3:uid="{2895C35C-80E5-4DF9-BB31-C9DD7A9FEBBE}" uniqueName="23" name="Amount paid" queryTableFieldId="23" dataDxfId="1375"/>
    <tableColumn id="24" xr3:uid="{B29C1D56-BB47-4A1F-98E2-D8AE5E760340}" uniqueName="24" name="Arbitrator Appointed by State" queryTableFieldId="24" dataDxfId="1374"/>
    <tableColumn id="25" xr3:uid="{000CC7DD-9561-4FB3-B3DF-A8BA897913F3}" uniqueName="25" name="Arbitrator Appointed by Investor" queryTableFieldId="25" dataDxfId="1373"/>
    <tableColumn id="26" xr3:uid="{F4AFD49F-95F0-4E3E-8C51-A8D178D9EAA8}" uniqueName="26" name="President of the Tribunal" queryTableFieldId="26" dataDxfId="1372"/>
    <tableColumn id="27" xr3:uid="{F85917DD-134E-453A-81A4-4D51DCD3E849}" uniqueName="27" name="Law Firm Hired by State" queryTableFieldId="27" dataDxfId="1371"/>
    <tableColumn id="28" xr3:uid="{CF632BB3-FE2F-42BE-BC5E-C1A1D50D9C65}" uniqueName="28" name="Counsel fees as stipulated in contract or,  (If resorted to outside counsel)" queryTableFieldId="28" dataDxfId="1370"/>
    <tableColumn id="29" xr3:uid="{F05358B6-0C6B-4D6E-9C46-07F58909809F}" uniqueName="29" name="Name of partner in-charge of case (If resorted to outside counsel)" queryTableFieldId="29" dataDxfId="1369"/>
    <tableColumn id="30" xr3:uid="{6E7B7280-360E-4301-97B5-41B470D2EF4B}" uniqueName="30" name="Law Firm Hired by Investor" queryTableFieldId="30" dataDxfId="1368"/>
    <tableColumn id="31" xr3:uid="{A490F91F-94DF-48BF-8CD3-ABC971FEA3C2}" uniqueName="31" name="Arbitration Center Involved" queryTableFieldId="31" dataDxfId="1367"/>
    <tableColumn id="32" xr3:uid="{CFC4880E-1A59-45F3-91BE-0F944A1B5A70}" uniqueName="32" name="Arbitration Rules Used" queryTableFieldId="32" dataDxfId="1366"/>
    <tableColumn id="33" xr3:uid="{7DE10E22-A497-4BF4-BE37-EA3FEB7F34E0}" uniqueName="33" name="FET" queryTableFieldId="33" dataDxfId="1365"/>
    <tableColumn id="34" xr3:uid="{2EDC9B09-0ED2-4E93-B555-348AC9E04807}" uniqueName="34" name="Breach?" queryTableFieldId="34" dataDxfId="1364"/>
    <tableColumn id="35" xr3:uid="{D20041F7-D97C-4C3B-A028-5A7A53898EF1}" uniqueName="35" name="Direct Exp?" queryTableFieldId="35" dataDxfId="1363"/>
    <tableColumn id="36" xr3:uid="{8E7D224A-AD27-4C8F-B4C7-65AA64834BFD}" uniqueName="36" name="Breach?2" queryTableFieldId="36" dataDxfId="1362"/>
    <tableColumn id="37" xr3:uid="{0F660D17-C441-4B01-8204-AF64710C063E}" uniqueName="37" name="Indirect Exp" queryTableFieldId="37" dataDxfId="1361"/>
    <tableColumn id="38" xr3:uid="{9788CEE8-B538-41A9-96E5-CA5A7236BF17}" uniqueName="38" name="Breach?3" queryTableFieldId="38" dataDxfId="1360"/>
    <tableColumn id="39" xr3:uid="{6232D355-7F96-4EDA-9EDF-6263ED3640B5}" uniqueName="39" name="NT" queryTableFieldId="39" dataDxfId="1359"/>
    <tableColumn id="40" xr3:uid="{4B2976CE-30B8-469C-8EF3-F43363ED993C}" uniqueName="40" name="Breach?4" queryTableFieldId="40" dataDxfId="1358"/>
    <tableColumn id="41" xr3:uid="{E299C6B1-DDD6-4B8C-AF3A-3E58EED82064}" uniqueName="41" name="MFN" queryTableFieldId="41" dataDxfId="1357"/>
    <tableColumn id="42" xr3:uid="{FB9FD073-89DF-4449-BBFC-4C3BC0A7A392}" uniqueName="42" name="Breach?5" queryTableFieldId="42" dataDxfId="1356"/>
    <tableColumn id="43" xr3:uid="{4B5BE7CD-7653-4C04-907B-FBC52FE3964A}" uniqueName="43" name="Umbrella Clause" queryTableFieldId="43" dataDxfId="1355"/>
    <tableColumn id="44" xr3:uid="{4BAC05DF-577A-444D-A9A3-9843690F6411}" uniqueName="44" name="Breach?6" queryTableFieldId="44" dataDxfId="1354"/>
    <tableColumn id="45" xr3:uid="{603A7BF3-B214-4860-A1EE-F41985711412}" uniqueName="45" name="FPS" queryTableFieldId="45" dataDxfId="1353"/>
    <tableColumn id="46" xr3:uid="{55C174DE-9E53-4398-8D42-CB1AB5719DF2}" uniqueName="46" name="Breach?7" queryTableFieldId="46" dataDxfId="1352"/>
    <tableColumn id="47" xr3:uid="{8678FCA7-CEA2-447B-8EDF-86744B05C09F}" uniqueName="47" name="Arbitrary or Discrim Measures" queryTableFieldId="47" dataDxfId="1351"/>
    <tableColumn id="48" xr3:uid="{609EA5E3-7DF7-463C-BAF4-1A3FCA722BE3}" uniqueName="48" name="Breach?8" queryTableFieldId="48" dataDxfId="1350"/>
    <tableColumn id="49" xr3:uid="{B1A6629B-0EC9-434C-9021-249C42070605}" uniqueName="49" name="Transfer of Funds" queryTableFieldId="49" dataDxfId="1349"/>
    <tableColumn id="50" xr3:uid="{D3A0578B-C0C4-4F83-8B49-02FC6F34D53E}" uniqueName="50" name="Breach?9" queryTableFieldId="50" dataDxfId="1348"/>
    <tableColumn id="51" xr3:uid="{2F800F52-4FBE-42DD-AFCC-C954143070B1}" uniqueName="51" name="Other" queryTableFieldId="51" dataDxfId="1347"/>
    <tableColumn id="52" xr3:uid="{B2450CB2-BDFF-43D8-BF5C-BD611CBCA3DF}" uniqueName="52" name="Breach?10" queryTableFieldId="52" dataDxfId="1346"/>
    <tableColumn id="53" xr3:uid="{287635B3-A817-4D4D-B509-4EFDB133CF8C}" uniqueName="53" name="Performance requirements" queryTableFieldId="53" dataDxfId="1345"/>
    <tableColumn id="54" xr3:uid="{F95DA796-E378-4911-BD4B-396CD7AD45AF}" uniqueName="54" name="Breach?11" queryTableFieldId="54" dataDxfId="1344"/>
    <tableColumn id="55" xr3:uid="{9EE9A3B8-27AD-46B8-AA85-95D5EC406EE0}" uniqueName="55" name="Customary rules of international law" queryTableFieldId="55" dataDxfId="1343"/>
    <tableColumn id="56" xr3:uid="{3C01D810-375E-42B2-8763-56CA2D7C8BD3}" uniqueName="56" name="Breach?12" queryTableFieldId="56" dataDxfId="1342"/>
    <tableColumn id="57" xr3:uid="{3DF44F21-4398-4B4F-8BFC-97778AA5F2C7}" uniqueName="57" name="Notes" queryTableFieldId="57" dataDxfId="1341"/>
    <tableColumn id="58" xr3:uid="{6E68D1F6-A9E8-CE48-963D-9BFEE0CE4B57}" uniqueName="58" name="Column1" queryTableFieldId="58" dataDxfId="1340"/>
    <tableColumn id="59" xr3:uid="{B929660A-7AB6-8140-9866-81512C567121}" uniqueName="59" name="Column2" queryTableFieldId="59" dataDxfId="1339"/>
    <tableColumn id="60" xr3:uid="{2D63167B-47B7-664F-B561-3DC5193B6BA3}" uniqueName="60" name="Column3" queryTableFieldId="60" dataDxfId="1338"/>
    <tableColumn id="61" xr3:uid="{00C19225-6EDB-E544-B910-972085103E25}" uniqueName="61" name="Column4" queryTableFieldId="61" dataDxfId="1337"/>
    <tableColumn id="62" xr3:uid="{11E69091-468F-6F4C-A953-344F0E6BF0AE}" uniqueName="62" name="Column5" queryTableFieldId="62" dataDxfId="1336"/>
    <tableColumn id="63" xr3:uid="{53DCAA57-1A8E-4C46-84BD-D79F6F6EB85A}" uniqueName="63" name="Column6" queryTableFieldId="63" dataDxfId="1335"/>
    <tableColumn id="64" xr3:uid="{7430CB15-2176-D440-9A35-9AE35A69942E}" uniqueName="64" name="Column7" queryTableFieldId="64" dataDxfId="1334"/>
    <tableColumn id="65" xr3:uid="{3C060DFC-7151-734F-9ACC-1C0312432C25}" uniqueName="65" name="Column8" queryTableFieldId="65" dataDxfId="1333"/>
    <tableColumn id="66" xr3:uid="{AE9D9366-BE98-E642-8300-CF674E2AC5BE}" uniqueName="66" name="Column9" queryTableFieldId="66" dataDxfId="1332"/>
    <tableColumn id="67" xr3:uid="{2234E068-8AE1-9046-8C6D-3AC24DE3DDF4}" uniqueName="67" name="Column10" queryTableFieldId="67" dataDxfId="1331"/>
    <tableColumn id="68" xr3:uid="{363199C4-0842-244E-BF80-342CA892FE48}" uniqueName="68" name="Column11" queryTableFieldId="68" dataDxfId="1330"/>
    <tableColumn id="69" xr3:uid="{3EC42589-AEFF-6644-954A-C3482F84D789}" uniqueName="69" name="Column12" queryTableFieldId="69" dataDxfId="1329"/>
    <tableColumn id="70" xr3:uid="{55371347-C7F1-0E46-8FBC-8AD765F93D90}" uniqueName="70" name="Column13" queryTableFieldId="70" dataDxfId="1328"/>
    <tableColumn id="71" xr3:uid="{FEC77D0D-2262-674D-A618-7C816751FC7E}" uniqueName="71" name="Column14" queryTableFieldId="71" dataDxfId="1327"/>
    <tableColumn id="72" xr3:uid="{E0798ED6-F27A-3141-A242-053A6FFD5A38}" uniqueName="72" name="Column15" queryTableFieldId="72" dataDxfId="1326"/>
    <tableColumn id="73" xr3:uid="{E5956645-38CA-C34A-A043-4D8D31162373}" uniqueName="73" name="Column16" queryTableFieldId="73" dataDxfId="1325"/>
    <tableColumn id="74" xr3:uid="{EF6343F5-6300-1F4E-B261-7A1D5430F45B}" uniqueName="74" name="Column17" queryTableFieldId="74" dataDxfId="1324"/>
    <tableColumn id="75" xr3:uid="{39F2D5F1-8DC8-944A-A8EE-FA5A7F70A7CB}" uniqueName="75" name="Column18" queryTableFieldId="75" dataDxfId="1323"/>
    <tableColumn id="76" xr3:uid="{4773496A-5941-2840-BAF0-46CF858CE23A}" uniqueName="76" name="Column19" queryTableFieldId="76" dataDxfId="1322"/>
    <tableColumn id="77" xr3:uid="{14A66A7C-2E93-604F-9378-3E9C72FA8651}" uniqueName="77" name="Column20" queryTableFieldId="77" dataDxfId="1321"/>
    <tableColumn id="78" xr3:uid="{DF0468F5-16E6-EA49-B7D3-CF716BDA44E3}" uniqueName="78" name="Column21" queryTableFieldId="78" dataDxfId="1320"/>
    <tableColumn id="79" xr3:uid="{F746BD32-38A3-3845-8690-928ED4AF1092}" uniqueName="79" name="Column22" queryTableFieldId="79" dataDxfId="1319"/>
    <tableColumn id="80" xr3:uid="{65DD069A-19D4-A44E-A975-87578EE6B896}" uniqueName="80" name="Column23" queryTableFieldId="80" dataDxfId="1318"/>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A4276907-ADB3-4FD7-A07D-C5876AAA04FE}" name="Peru" displayName="Peru" ref="A1:BE50" tableType="queryTable" totalsRowShown="0" headerRowDxfId="236" dataDxfId="235">
  <autoFilter ref="A1:BE50" xr:uid="{A4276907-ADB3-4FD7-A07D-C5876AAA04FE}"/>
  <tableColumns count="57">
    <tableColumn id="1" xr3:uid="{F77A28D0-BA87-47FC-B90E-00C2FC201940}" uniqueName="1" name="State" queryTableFieldId="1" dataDxfId="234"/>
    <tableColumn id="2" xr3:uid="{F6609D33-85AF-45EB-B57B-145D02F9096D}" uniqueName="2" name="Case Name" queryTableFieldId="2" dataDxfId="233"/>
    <tableColumn id="3" xr3:uid="{A17849B0-B8E7-4CFA-97A1-48F8B958DE9D}" uniqueName="3" name="Investor" queryTableFieldId="3" dataDxfId="232"/>
    <tableColumn id="4" xr3:uid="{0B150C59-5F69-4D2E-A73D-62B0C39C19CD}" uniqueName="4" name="Other Investors" queryTableFieldId="4" dataDxfId="231"/>
    <tableColumn id="5" xr3:uid="{5CB1222E-9EB2-475D-83BA-DA7167BADF7B}" uniqueName="5" name="Nationality of Investors " queryTableFieldId="5" dataDxfId="230"/>
    <tableColumn id="6" xr3:uid="{FE4138AA-4620-4622-965B-E3BFD6501C19}" uniqueName="6" name="Continent" queryTableFieldId="6" dataDxfId="229"/>
    <tableColumn id="7" xr3:uid="{7DD69193-9060-42F7-92EA-35BB022B7CD1}" uniqueName="7" name="Instrument Invoked" queryTableFieldId="7" dataDxfId="228"/>
    <tableColumn id="8" xr3:uid="{D3E7AE1E-5DBF-4C9F-8EB5-BDBF4D0956E2}" uniqueName="8" name="Type of Instrument" queryTableFieldId="8" dataDxfId="227"/>
    <tableColumn id="9" xr3:uid="{1EDBAEC2-B6B4-4D0A-979D-92CF84DCF5B9}" uniqueName="9" name="Economic Sector Involved" queryTableFieldId="9" dataDxfId="226"/>
    <tableColumn id="10" xr3:uid="{96E990BB-201F-41BE-8B7B-88CDB2285148}" uniqueName="10" name="Add'l Sectors" queryTableFieldId="10" dataDxfId="225"/>
    <tableColumn id="11" xr3:uid="{028CF637-4C09-4645-8043-C68982910E23}" uniqueName="11" name="Status" queryTableFieldId="11" dataDxfId="224"/>
    <tableColumn id="12" xr3:uid="{98F3F5A7-5C4B-4A2B-99CC-20686B5FD590}" uniqueName="12" name="Decided in Favor of" queryTableFieldId="12" dataDxfId="223"/>
    <tableColumn id="13" xr3:uid="{1425C32B-1CC4-4DC4-9B80-94A8E0897CF0}" uniqueName="13" name="Settled or decided in favor of investor" queryTableFieldId="13" dataDxfId="222"/>
    <tableColumn id="14" xr3:uid="{EAB920FA-F938-4E99-A209-35CDB4D14CC4}" uniqueName="14" name="Year Case Filed" queryTableFieldId="14" dataDxfId="221"/>
    <tableColumn id="15" xr3:uid="{ECC632A0-C10B-4B97-8E6E-0BFA8752834B}" uniqueName="15" name="Year Case Concluded" queryTableFieldId="15" dataDxfId="220"/>
    <tableColumn id="16" xr3:uid="{A89F1D63-5E40-460A-9644-130DA928F197}" uniqueName="16" name="Amount Claimed by Investor" queryTableFieldId="16" dataDxfId="219"/>
    <tableColumn id="17" xr3:uid="{65D03812-9304-4AEC-AD83-F465789FCE14}" uniqueName="17" name="Compensation offered by the State (For direct expropriation cases only)" queryTableFieldId="17" dataDxfId="218"/>
    <tableColumn id="18" xr3:uid="{61D549C4-A74C-4338-B634-FE66049AA17B}" uniqueName="18" name="Amount Awarded" queryTableFieldId="18" dataDxfId="217"/>
    <tableColumn id="19" xr3:uid="{C4A1FF74-DF48-4D82-8661-635B6AE72B65}" uniqueName="19" name="Amount Settled" queryTableFieldId="19" dataDxfId="216"/>
    <tableColumn id="20" xr3:uid="{CC52F47C-E378-43EB-BB2C-827DA02A8466}" uniqueName="20" name="Amended amount (In cases of anullment or rectification)" queryTableFieldId="20" dataDxfId="215"/>
    <tableColumn id="21" xr3:uid="{CDCB4183-115B-4DF8-8B49-4720A24ABE48}" uniqueName="21" name="Definitive amount (awards)" queryTableFieldId="21" dataDxfId="214"/>
    <tableColumn id="22" xr3:uid="{5637D801-C95D-4BD7-A3D1-510523C7C245}" uniqueName="22" name="Definitive amount (awards+settlements)" queryTableFieldId="22" dataDxfId="213"/>
    <tableColumn id="23" xr3:uid="{B0201E0C-3E82-4D2A-ACFB-13088B1A701E}" uniqueName="23" name="Amount paid" queryTableFieldId="23" dataDxfId="212"/>
    <tableColumn id="24" xr3:uid="{99A5D3B3-A4BA-4349-BAF1-2EB2B9A70493}" uniqueName="24" name="Arbitrator Appointed by State" queryTableFieldId="24" dataDxfId="211"/>
    <tableColumn id="25" xr3:uid="{8E3A756B-B027-42A8-AC64-9D750F877438}" uniqueName="25" name="Arbitrator Appointed by Investor" queryTableFieldId="25" dataDxfId="210"/>
    <tableColumn id="26" xr3:uid="{30026D62-18D6-405C-94F1-98FF5BA012FD}" uniqueName="26" name="President of the Tribunal" queryTableFieldId="26" dataDxfId="209"/>
    <tableColumn id="27" xr3:uid="{C9740062-B3CF-4CDE-9ADE-722D23EB7B9F}" uniqueName="27" name="Law Firm Hired by State" queryTableFieldId="27" dataDxfId="208"/>
    <tableColumn id="28" xr3:uid="{BC5787AB-773B-4866-B768-1E85719E4040}" uniqueName="28" name="Counsel fees as stipulated in contract or,  (If resorted to outside counsel)" queryTableFieldId="28" dataDxfId="207"/>
    <tableColumn id="29" xr3:uid="{D1CC1D0F-1BF4-440E-8A0A-9D0450E635C8}" uniqueName="29" name="Name of partner in-charge of case (If resorted to outside counsel)" queryTableFieldId="29" dataDxfId="206"/>
    <tableColumn id="30" xr3:uid="{713193D4-1481-41BE-87E1-6189515D3A0C}" uniqueName="30" name="Law Firm Hired by Investor" queryTableFieldId="30" dataDxfId="205"/>
    <tableColumn id="31" xr3:uid="{1F712BE8-E585-42C5-80A1-120CE024FEDF}" uniqueName="31" name="Arbitration Center Involved" queryTableFieldId="31" dataDxfId="204"/>
    <tableColumn id="32" xr3:uid="{55EAD0C3-7A0B-4B7D-AF33-68A9C52D35EF}" uniqueName="32" name="Arbitration Rules Used" queryTableFieldId="32" dataDxfId="203"/>
    <tableColumn id="33" xr3:uid="{30F750A2-073E-4422-96CB-24E5376510B4}" uniqueName="33" name="FET" queryTableFieldId="33" dataDxfId="202"/>
    <tableColumn id="34" xr3:uid="{7B5C5684-C8A9-4112-B189-E33A0A268960}" uniqueName="34" name="Breach?" queryTableFieldId="34" dataDxfId="201"/>
    <tableColumn id="35" xr3:uid="{834A3AC9-FF4B-4793-9E6E-432D7A7D71A1}" uniqueName="35" name="Direct Exp?" queryTableFieldId="35" dataDxfId="200"/>
    <tableColumn id="36" xr3:uid="{A2809270-C7F3-499D-B562-801CDF4FD5F4}" uniqueName="36" name="Breach?2" queryTableFieldId="36" dataDxfId="199"/>
    <tableColumn id="37" xr3:uid="{15666C4E-A1E0-4A13-9B6F-954BA868B2AA}" uniqueName="37" name="Indirect Exp" queryTableFieldId="37" dataDxfId="198"/>
    <tableColumn id="38" xr3:uid="{AD27D9BC-9B7C-4BC5-BE3C-EE86FE5B61A5}" uniqueName="38" name="Breach?3" queryTableFieldId="38" dataDxfId="197"/>
    <tableColumn id="39" xr3:uid="{3DB9913F-C47F-4E13-9344-31C7B2EBCC5F}" uniqueName="39" name="NT" queryTableFieldId="39" dataDxfId="196"/>
    <tableColumn id="40" xr3:uid="{C7C321CB-701C-4D6B-934F-27CDE474F521}" uniqueName="40" name="Breach?4" queryTableFieldId="40" dataDxfId="195"/>
    <tableColumn id="41" xr3:uid="{B1F69A64-21CA-43AD-A877-62155732A471}" uniqueName="41" name="MFN" queryTableFieldId="41" dataDxfId="194"/>
    <tableColumn id="42" xr3:uid="{335E1CAD-D677-43A8-B34C-4374699A0479}" uniqueName="42" name="Breach?5" queryTableFieldId="42" dataDxfId="193"/>
    <tableColumn id="43" xr3:uid="{D2389214-F52A-4CC8-9B25-86ADE65155C9}" uniqueName="43" name="Umbrella Clause" queryTableFieldId="43" dataDxfId="192"/>
    <tableColumn id="44" xr3:uid="{47DF8F84-756D-4642-B1BE-5C3D44D536FE}" uniqueName="44" name="Breach?6" queryTableFieldId="44" dataDxfId="191"/>
    <tableColumn id="45" xr3:uid="{E98BDBD2-2589-49FF-8C52-43CEA1056C02}" uniqueName="45" name="FPS" queryTableFieldId="45" dataDxfId="190"/>
    <tableColumn id="46" xr3:uid="{DFADDFCA-3B83-4BE1-9894-1E51A9AEA3DA}" uniqueName="46" name="Breach?7" queryTableFieldId="46" dataDxfId="189"/>
    <tableColumn id="47" xr3:uid="{27DF2615-4506-4997-9A4D-F5D09ADCCBD5}" uniqueName="47" name="Arbitrary or Discrim Measures" queryTableFieldId="47" dataDxfId="188"/>
    <tableColumn id="48" xr3:uid="{6E72EF8D-FF18-4E48-B0B0-5847F8BE25D2}" uniqueName="48" name="Breach?8" queryTableFieldId="48" dataDxfId="187"/>
    <tableColumn id="49" xr3:uid="{0A23DD53-8C88-49C2-A31B-9DD2D35518B3}" uniqueName="49" name="Transfer of Funds" queryTableFieldId="49" dataDxfId="186"/>
    <tableColumn id="50" xr3:uid="{4EE38438-96DE-4558-9011-8A78FFE00B0B}" uniqueName="50" name="Breach?9" queryTableFieldId="50" dataDxfId="185"/>
    <tableColumn id="51" xr3:uid="{4BF18059-1399-4608-93D3-39F927F21819}" uniqueName="51" name="Other" queryTableFieldId="51" dataDxfId="184"/>
    <tableColumn id="52" xr3:uid="{2CBD7B37-28FE-4D0D-9A71-166D13E6F1EA}" uniqueName="52" name="Breach?10" queryTableFieldId="52" dataDxfId="183"/>
    <tableColumn id="53" xr3:uid="{242835B0-5694-4D4D-AFC7-E2D3BC2BD77E}" uniqueName="53" name="Performance requirements" queryTableFieldId="53" dataDxfId="182"/>
    <tableColumn id="54" xr3:uid="{C9EA3FF0-109B-4DF2-A926-51C4C9BAF216}" uniqueName="54" name="Breach?11" queryTableFieldId="54" dataDxfId="181"/>
    <tableColumn id="55" xr3:uid="{6F5E7567-C152-40E9-910E-DA87D9C5132D}" uniqueName="55" name="Customary rules of international law" queryTableFieldId="55" dataDxfId="180"/>
    <tableColumn id="56" xr3:uid="{235C65A7-B0B8-4FB9-BC93-1BBD7B9B4F4C}" uniqueName="56" name="Breach?12" queryTableFieldId="56" dataDxfId="179"/>
    <tableColumn id="57" xr3:uid="{9B7D68C0-29E0-410F-93EF-D631A8D00B2B}" uniqueName="57" name="Notes" queryTableFieldId="57" dataDxfId="178"/>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97393DF2-CBDC-4ADC-9344-0888DBCCAD23}" name="Trinidad___Tobago" displayName="Trinidad___Tobago" ref="A1:BE4" tableType="queryTable" totalsRowShown="0" headerRowDxfId="177" dataDxfId="176">
  <autoFilter ref="A1:BE4" xr:uid="{97393DF2-CBDC-4ADC-9344-0888DBCCAD23}"/>
  <tableColumns count="57">
    <tableColumn id="1" xr3:uid="{9CD48D7F-BF81-44D9-A4BF-6B706640DD56}" uniqueName="1" name="State" queryTableFieldId="1" dataDxfId="175"/>
    <tableColumn id="2" xr3:uid="{81E928A7-440D-4052-A338-C06E1C3F6B00}" uniqueName="2" name="Case Name" queryTableFieldId="2" dataDxfId="174"/>
    <tableColumn id="3" xr3:uid="{5981765E-4916-4AA0-8C56-4E33F813D83E}" uniqueName="3" name="Investor" queryTableFieldId="3" dataDxfId="173"/>
    <tableColumn id="4" xr3:uid="{16700DE8-2AB0-4DF3-BCA8-E1F0D22B7338}" uniqueName="4" name="Other Investors" queryTableFieldId="4" dataDxfId="172"/>
    <tableColumn id="5" xr3:uid="{C52138B4-CFEF-486D-9AD3-8ADB8D78DE0C}" uniqueName="5" name="Nationality of Investors " queryTableFieldId="5" dataDxfId="171"/>
    <tableColumn id="6" xr3:uid="{1277B537-6F71-4F35-869C-46456B645BA4}" uniqueName="6" name="Continent" queryTableFieldId="6" dataDxfId="170"/>
    <tableColumn id="7" xr3:uid="{61B55FA3-C2DA-451C-A516-755A8AA06E1E}" uniqueName="7" name="Instrument Invoked" queryTableFieldId="7" dataDxfId="169"/>
    <tableColumn id="8" xr3:uid="{4DD6D103-D82C-4A95-AC0B-1132730A13C9}" uniqueName="8" name="Type of Instrument" queryTableFieldId="8" dataDxfId="168"/>
    <tableColumn id="9" xr3:uid="{1BE04BB3-550B-4204-9B38-1D2F945A9085}" uniqueName="9" name="Economic Sector Involved" queryTableFieldId="9" dataDxfId="167"/>
    <tableColumn id="10" xr3:uid="{4DC1683F-7548-4807-910D-AD187BC05758}" uniqueName="10" name="Add'l Sectors" queryTableFieldId="10" dataDxfId="166"/>
    <tableColumn id="11" xr3:uid="{480E5669-B30F-4D3B-A758-D60645EFDE24}" uniqueName="11" name="Status" queryTableFieldId="11" dataDxfId="165"/>
    <tableColumn id="12" xr3:uid="{875E761D-7057-45EB-B7F8-DA4139B2480A}" uniqueName="12" name="Decided in Favor of" queryTableFieldId="12" dataDxfId="164"/>
    <tableColumn id="13" xr3:uid="{F545AB5A-9470-47A9-945B-F9B34469B8B8}" uniqueName="13" name="Settled or decided in favor of investor" queryTableFieldId="13" dataDxfId="163"/>
    <tableColumn id="14" xr3:uid="{D7A2E6BC-ECEA-47C6-B858-18E8F2F6E5AD}" uniqueName="14" name="Year Case Filed" queryTableFieldId="14" dataDxfId="162"/>
    <tableColumn id="15" xr3:uid="{C22980EB-CE94-4911-AE3B-57F1362D3DBD}" uniqueName="15" name="Year Case Concluded" queryTableFieldId="15" dataDxfId="161"/>
    <tableColumn id="16" xr3:uid="{659F56DE-5F92-4025-80F4-20965D6269AA}" uniqueName="16" name="Amount Claimed by Investor" queryTableFieldId="16" dataDxfId="160"/>
    <tableColumn id="17" xr3:uid="{12BD525F-A948-4468-8F9C-128887CE327B}" uniqueName="17" name="Compensation offered by the State (For direct expropriation cases only)" queryTableFieldId="17" dataDxfId="159"/>
    <tableColumn id="18" xr3:uid="{7765E513-ABB1-4245-9DA7-549E669E7A9D}" uniqueName="18" name="Amount Awarded" queryTableFieldId="18" dataDxfId="158"/>
    <tableColumn id="19" xr3:uid="{65C2CD92-E3BB-42EC-8BD0-86880F023BE0}" uniqueName="19" name="Amount Settled" queryTableFieldId="19" dataDxfId="157"/>
    <tableColumn id="20" xr3:uid="{3D0C3A20-DFF3-4259-9F1E-8822E7563B4C}" uniqueName="20" name="Amended amount (In cases of anullment or rectification)" queryTableFieldId="20" dataDxfId="156"/>
    <tableColumn id="21" xr3:uid="{3F5B2E93-6012-4277-A9AC-E9A862D92EFF}" uniqueName="21" name="Definitive amount (awards)" queryTableFieldId="21" dataDxfId="155"/>
    <tableColumn id="22" xr3:uid="{1319C085-C49A-4FAA-8B3E-E76868546A6A}" uniqueName="22" name="Definitive amount (awards+settlements)" queryTableFieldId="22" dataDxfId="154"/>
    <tableColumn id="23" xr3:uid="{339E806D-50C1-46A3-843C-3A37DBD62B9A}" uniqueName="23" name="Amount paid" queryTableFieldId="23" dataDxfId="153"/>
    <tableColumn id="24" xr3:uid="{8C1C8D95-3F4F-47A4-B7A5-2427BFDA7B21}" uniqueName="24" name="Arbitrator Appointed by State" queryTableFieldId="24" dataDxfId="152"/>
    <tableColumn id="25" xr3:uid="{B3C48221-6417-49B0-AEAD-2F52DB9B61C7}" uniqueName="25" name="Arbitrator Appointed by Investor" queryTableFieldId="25" dataDxfId="151"/>
    <tableColumn id="26" xr3:uid="{EA3893BD-0396-424D-AA6E-FE2CAEE847F6}" uniqueName="26" name="President of the Tribunal" queryTableFieldId="26" dataDxfId="150"/>
    <tableColumn id="27" xr3:uid="{5A95A80C-7420-432D-B8A2-D721E87678B1}" uniqueName="27" name="Law Firm Hired by State" queryTableFieldId="27" dataDxfId="149"/>
    <tableColumn id="28" xr3:uid="{25A3F323-EF1C-4AAB-8B8F-EF986AD62B3C}" uniqueName="28" name="Counsel fees as stipulated in contract or,  (If resorted to outside counsel)" queryTableFieldId="28" dataDxfId="148"/>
    <tableColumn id="29" xr3:uid="{4D928647-196F-40FF-A0BE-94402F9ABED3}" uniqueName="29" name="Name of partner in-charge of case (If resorted to outside counsel)" queryTableFieldId="29" dataDxfId="147"/>
    <tableColumn id="30" xr3:uid="{65094C12-23FA-4408-AE5F-8414AF45379A}" uniqueName="30" name="Law Firm Hired by Investor" queryTableFieldId="30" dataDxfId="146"/>
    <tableColumn id="31" xr3:uid="{68CF7529-F82E-41B8-9FCF-7C7AE95319B1}" uniqueName="31" name="Arbitration Center Involved" queryTableFieldId="31" dataDxfId="145"/>
    <tableColumn id="32" xr3:uid="{F3C004C7-1ECC-45E9-955B-C59D7C022791}" uniqueName="32" name="Arbitration Rules Used" queryTableFieldId="32" dataDxfId="144"/>
    <tableColumn id="33" xr3:uid="{BDC20111-7BD8-41E0-B6E5-A80143ACFEAC}" uniqueName="33" name="FET" queryTableFieldId="33" dataDxfId="143"/>
    <tableColumn id="34" xr3:uid="{0F781FCA-B78B-40A5-B168-C5A2CA64D21E}" uniqueName="34" name="Breach?" queryTableFieldId="34" dataDxfId="142"/>
    <tableColumn id="35" xr3:uid="{2C005D11-FF76-4B27-808D-9B4706FE82C1}" uniqueName="35" name="Direct Exp?" queryTableFieldId="35" dataDxfId="141"/>
    <tableColumn id="36" xr3:uid="{6B1BE78F-87C4-470B-A930-08AE8C114CD8}" uniqueName="36" name="Breach?2" queryTableFieldId="36" dataDxfId="140"/>
    <tableColumn id="37" xr3:uid="{F4B4D690-FABF-4FC0-ABFC-D339DE445948}" uniqueName="37" name="Indirect Exp" queryTableFieldId="37" dataDxfId="139"/>
    <tableColumn id="38" xr3:uid="{34461FEF-C66E-41BB-9D23-C651D636B9E4}" uniqueName="38" name="Breach?3" queryTableFieldId="38" dataDxfId="138"/>
    <tableColumn id="39" xr3:uid="{0147EF5C-CB3A-4E35-8150-2B3F86D897A8}" uniqueName="39" name="NT" queryTableFieldId="39" dataDxfId="137"/>
    <tableColumn id="40" xr3:uid="{C71E6259-8CF6-44C1-9872-A7433EEBA1BB}" uniqueName="40" name="Breach?4" queryTableFieldId="40" dataDxfId="136"/>
    <tableColumn id="41" xr3:uid="{2D66EB51-9646-44F1-8D70-6EE4B840C595}" uniqueName="41" name="MFN" queryTableFieldId="41" dataDxfId="135"/>
    <tableColumn id="42" xr3:uid="{8BFBCA06-7F4E-42A1-8CE9-31CF9412CBF8}" uniqueName="42" name="Breach?5" queryTableFieldId="42" dataDxfId="134"/>
    <tableColumn id="43" xr3:uid="{BCEC6336-07FE-41A9-97BB-EB1C82165F27}" uniqueName="43" name="Umbrella Clause" queryTableFieldId="43" dataDxfId="133"/>
    <tableColumn id="44" xr3:uid="{625F5ACA-CF7A-4F61-A961-A6572DA732FF}" uniqueName="44" name="Breach?6" queryTableFieldId="44" dataDxfId="132"/>
    <tableColumn id="45" xr3:uid="{01D4879C-6442-4EB0-B008-CB66D840968B}" uniqueName="45" name="FPS" queryTableFieldId="45" dataDxfId="131"/>
    <tableColumn id="46" xr3:uid="{BD8B0846-E72E-4D67-9A32-FB03A777E528}" uniqueName="46" name="Breach?7" queryTableFieldId="46" dataDxfId="130"/>
    <tableColumn id="47" xr3:uid="{5BC44EF6-BF6C-4310-8181-D5A3C13DD02F}" uniqueName="47" name="Arbitrary or Discrim Measures" queryTableFieldId="47" dataDxfId="129"/>
    <tableColumn id="48" xr3:uid="{EAAB8F7C-4FD2-4679-A86E-A2D5BF7315EE}" uniqueName="48" name="Breach?8" queryTableFieldId="48" dataDxfId="128"/>
    <tableColumn id="49" xr3:uid="{260A0D29-0E86-4F1C-9B6F-74411D1F1E32}" uniqueName="49" name="Transfer of Funds" queryTableFieldId="49" dataDxfId="127"/>
    <tableColumn id="50" xr3:uid="{3710D3CA-C969-4AB4-9EE1-126822AEA52F}" uniqueName="50" name="Breach?9" queryTableFieldId="50" dataDxfId="126"/>
    <tableColumn id="51" xr3:uid="{67DCF381-6136-441D-9A69-135A7D9E7BE6}" uniqueName="51" name="Other" queryTableFieldId="51" dataDxfId="125"/>
    <tableColumn id="52" xr3:uid="{A4D69821-AD73-4C3C-A60A-7252D7245E9F}" uniqueName="52" name="Breach?10" queryTableFieldId="52" dataDxfId="124"/>
    <tableColumn id="53" xr3:uid="{28E6902E-7D30-4CCA-AC32-10936B7CB09C}" uniqueName="53" name="Performance requirements" queryTableFieldId="53" dataDxfId="123"/>
    <tableColumn id="54" xr3:uid="{85E51806-8528-4ED0-9C42-CE6B78071E03}" uniqueName="54" name="Breach?11" queryTableFieldId="54" dataDxfId="122"/>
    <tableColumn id="55" xr3:uid="{44636501-48D9-4381-8555-520413B73492}" uniqueName="55" name="Customary rules of international law" queryTableFieldId="55" dataDxfId="121"/>
    <tableColumn id="56" xr3:uid="{16B3E631-9199-4861-A097-DACC1E068931}" uniqueName="56" name="Breach?12" queryTableFieldId="56" dataDxfId="120"/>
    <tableColumn id="57" xr3:uid="{65C794AB-FFA1-4702-B29D-D85D769AA895}" uniqueName="57" name="Notes" queryTableFieldId="57" dataDxfId="119"/>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C3F5432F-56A0-4BE1-878D-749B35AF51B2}" name="Uruguay" displayName="Uruguay" ref="A1:BE6" tableType="queryTable" totalsRowShown="0" headerRowDxfId="118" dataDxfId="117">
  <autoFilter ref="A1:BE6" xr:uid="{C3F5432F-56A0-4BE1-878D-749B35AF51B2}"/>
  <tableColumns count="57">
    <tableColumn id="1" xr3:uid="{E2DE48E4-5962-411D-981C-BD296991B435}" uniqueName="1" name="State" queryTableFieldId="1" dataDxfId="116"/>
    <tableColumn id="2" xr3:uid="{B0367655-7E95-4BDB-9251-57AC8B285C67}" uniqueName="2" name="Case Name" queryTableFieldId="2" dataDxfId="115"/>
    <tableColumn id="3" xr3:uid="{CA124910-2457-4DB6-B432-59E0B3CF0FAB}" uniqueName="3" name="Investor" queryTableFieldId="3" dataDxfId="114"/>
    <tableColumn id="4" xr3:uid="{8D3A85B7-B49F-4737-8ACD-1C5993E30FBE}" uniqueName="4" name="Other Investors" queryTableFieldId="4" dataDxfId="113"/>
    <tableColumn id="5" xr3:uid="{A1ECD3B3-0604-4959-A96E-7151CA15E106}" uniqueName="5" name="Nationality of Investors " queryTableFieldId="5" dataDxfId="112"/>
    <tableColumn id="6" xr3:uid="{1E3040E0-FD39-4F0A-BED1-FB5734922E90}" uniqueName="6" name="Continent" queryTableFieldId="6" dataDxfId="111"/>
    <tableColumn id="7" xr3:uid="{FDA05673-E4D3-413D-86D1-154590DDB231}" uniqueName="7" name="Instrument Invoked" queryTableFieldId="7" dataDxfId="110"/>
    <tableColumn id="8" xr3:uid="{91DA08B7-8169-442A-B941-5EF230C9888B}" uniqueName="8" name="Type of Instrument" queryTableFieldId="8" dataDxfId="109"/>
    <tableColumn id="9" xr3:uid="{48595722-834E-400E-B1BD-BEF086B89828}" uniqueName="9" name="Economic Sector Involved" queryTableFieldId="9" dataDxfId="108"/>
    <tableColumn id="10" xr3:uid="{74DA8C52-2BB5-4C78-B84B-E5407B4A8ADC}" uniqueName="10" name="Add'l Sectors" queryTableFieldId="10" dataDxfId="107"/>
    <tableColumn id="11" xr3:uid="{21956848-4434-4472-8176-F487E86D5D25}" uniqueName="11" name="Status" queryTableFieldId="11" dataDxfId="106"/>
    <tableColumn id="12" xr3:uid="{3F67E061-4E01-47B3-A21B-28A57F54E943}" uniqueName="12" name="Decided in Favor of" queryTableFieldId="12" dataDxfId="105"/>
    <tableColumn id="13" xr3:uid="{908E3191-F65D-4F68-BB25-F77E786DD8BF}" uniqueName="13" name="Settled or decided in favor of investor" queryTableFieldId="13" dataDxfId="104"/>
    <tableColumn id="14" xr3:uid="{C008E799-0535-4F9D-8191-EFA3AF3BE774}" uniqueName="14" name="Year Case Filed" queryTableFieldId="14" dataDxfId="103"/>
    <tableColumn id="15" xr3:uid="{85369F3B-C009-43C3-87CF-AA63FAE62FD1}" uniqueName="15" name="Year Case Concluded" queryTableFieldId="15" dataDxfId="102"/>
    <tableColumn id="16" xr3:uid="{E234248F-948A-4E89-A97E-F9A50B1D9B4C}" uniqueName="16" name="Amount Claimed by Investor" queryTableFieldId="16" dataDxfId="101"/>
    <tableColumn id="17" xr3:uid="{C9A241E3-D4FC-44D5-A45D-AF6AEAEBB34B}" uniqueName="17" name="Compensation offered by the State (For direct expropriation cases only)" queryTableFieldId="17" dataDxfId="100"/>
    <tableColumn id="18" xr3:uid="{27EBEC40-1C98-43C1-BDC6-AA9DDDEE672D}" uniqueName="18" name="Amount Awarded" queryTableFieldId="18" dataDxfId="99"/>
    <tableColumn id="19" xr3:uid="{668F7A2E-0236-4639-BD2C-B03BB11A3756}" uniqueName="19" name="Amount Settled" queryTableFieldId="19" dataDxfId="98"/>
    <tableColumn id="20" xr3:uid="{CCCBF9B3-9B3A-4D6B-BDB8-23689BCE506B}" uniqueName="20" name="Amended amount (In cases of anullment or rectification)" queryTableFieldId="20" dataDxfId="97"/>
    <tableColumn id="21" xr3:uid="{9759A1F8-3316-4570-9EAE-40FC94DE200B}" uniqueName="21" name="Definitive amount (awards)" queryTableFieldId="21" dataDxfId="96"/>
    <tableColumn id="22" xr3:uid="{E18EE282-F616-4C6D-9591-324B2A99D555}" uniqueName="22" name="Definitive amount (awards+settlements)" queryTableFieldId="22" dataDxfId="95"/>
    <tableColumn id="23" xr3:uid="{5C29F0D5-04FC-4F0E-9316-AD7F71309973}" uniqueName="23" name="Amount paid" queryTableFieldId="23" dataDxfId="94"/>
    <tableColumn id="24" xr3:uid="{7047D695-01C8-451A-8BD7-B50486063A1F}" uniqueName="24" name="Arbitrator Appointed by State" queryTableFieldId="24" dataDxfId="93"/>
    <tableColumn id="25" xr3:uid="{6FE55B1D-41C3-4037-8D33-9A4D69550000}" uniqueName="25" name="Arbitrator Appointed by Investor" queryTableFieldId="25" dataDxfId="92"/>
    <tableColumn id="26" xr3:uid="{04B43426-F6A3-4B48-AF79-57596A5443B6}" uniqueName="26" name="President of the Tribunal" queryTableFieldId="26" dataDxfId="91"/>
    <tableColumn id="27" xr3:uid="{69ACFA4A-983E-407A-A46D-8822FB1E903F}" uniqueName="27" name="Law Firm Hired by State" queryTableFieldId="27" dataDxfId="90"/>
    <tableColumn id="28" xr3:uid="{D28C1655-78AB-4C35-B49B-6595B4DAAC00}" uniqueName="28" name="Counsel fees as stipulated in contract or,  (If resorted to outside counsel)" queryTableFieldId="28" dataDxfId="89"/>
    <tableColumn id="29" xr3:uid="{F24C99AA-F0F5-419B-818B-6D86D319289D}" uniqueName="29" name="Name of partner in-charge of case (If resorted to outside counsel)" queryTableFieldId="29" dataDxfId="88"/>
    <tableColumn id="30" xr3:uid="{63FBD967-83D3-4AED-81C0-7E015C8AC8AA}" uniqueName="30" name="Law Firm Hired by Investor" queryTableFieldId="30" dataDxfId="87"/>
    <tableColumn id="31" xr3:uid="{E3520AF8-0A22-4AD1-B8A3-1308958DD010}" uniqueName="31" name="Arbitration Center Involved" queryTableFieldId="31" dataDxfId="86"/>
    <tableColumn id="32" xr3:uid="{26327EC5-FD1A-4D4D-A11F-3E8FC2C0A04D}" uniqueName="32" name="Arbitration Rules Used" queryTableFieldId="32" dataDxfId="85"/>
    <tableColumn id="33" xr3:uid="{EE7804C6-2B47-4E87-B805-684F7EB7188D}" uniqueName="33" name="FET" queryTableFieldId="33" dataDxfId="84"/>
    <tableColumn id="34" xr3:uid="{9E2B485C-D6B0-4836-B5D0-99EFFE6D31BD}" uniqueName="34" name="Breach?" queryTableFieldId="34" dataDxfId="83"/>
    <tableColumn id="35" xr3:uid="{7DCFA509-1263-490E-B9AB-03BBF033B63E}" uniqueName="35" name="Direct Exp?" queryTableFieldId="35" dataDxfId="82"/>
    <tableColumn id="36" xr3:uid="{F7FEB958-A343-4943-B1F9-FD38E97DB365}" uniqueName="36" name="Breach?2" queryTableFieldId="36" dataDxfId="81"/>
    <tableColumn id="37" xr3:uid="{928C9CC2-5873-40C1-AAD9-A95462142467}" uniqueName="37" name="Indirect Exp" queryTableFieldId="37" dataDxfId="80"/>
    <tableColumn id="38" xr3:uid="{1A0BD1AF-4FC4-493C-8623-A6EC1F83E290}" uniqueName="38" name="Breach?3" queryTableFieldId="38" dataDxfId="79"/>
    <tableColumn id="39" xr3:uid="{4C662588-431C-44F7-B6DF-BE84B32FFFD1}" uniqueName="39" name="NT" queryTableFieldId="39" dataDxfId="78"/>
    <tableColumn id="40" xr3:uid="{D2883CBA-FDAF-43C9-95FD-1753B4379267}" uniqueName="40" name="Breach?4" queryTableFieldId="40" dataDxfId="77"/>
    <tableColumn id="41" xr3:uid="{E1B1BD7A-45E8-4855-A4E7-950863F15A41}" uniqueName="41" name="MFN" queryTableFieldId="41" dataDxfId="76"/>
    <tableColumn id="42" xr3:uid="{A659425C-472C-44A7-BF24-5AB65FAAE430}" uniqueName="42" name="Breach?5" queryTableFieldId="42" dataDxfId="75"/>
    <tableColumn id="43" xr3:uid="{642A444C-0EA1-4A6E-93F1-F23C09E63D4A}" uniqueName="43" name="Umbrella Clause" queryTableFieldId="43" dataDxfId="74"/>
    <tableColumn id="44" xr3:uid="{A1C37F51-151A-456E-8B76-155894DA3494}" uniqueName="44" name="Breach?6" queryTableFieldId="44" dataDxfId="73"/>
    <tableColumn id="45" xr3:uid="{D1A51946-00D6-49B2-82AC-C6165ADCAA97}" uniqueName="45" name="FPS" queryTableFieldId="45" dataDxfId="72"/>
    <tableColumn id="46" xr3:uid="{E9FBD204-6AC0-48A5-BADF-C89218821757}" uniqueName="46" name="Breach?7" queryTableFieldId="46" dataDxfId="71"/>
    <tableColumn id="47" xr3:uid="{3EBA6E6D-0CF0-4E21-B999-DE0F969AADFB}" uniqueName="47" name="Arbitrary or Discrim Measures" queryTableFieldId="47" dataDxfId="70"/>
    <tableColumn id="48" xr3:uid="{F9397800-81CE-4D8E-8D2E-2796625B1E1A}" uniqueName="48" name="Breach?8" queryTableFieldId="48" dataDxfId="69"/>
    <tableColumn id="49" xr3:uid="{DAC6EADF-A2AD-4E29-8A8D-F8786FAA9155}" uniqueName="49" name="Transfer of Funds" queryTableFieldId="49" dataDxfId="68"/>
    <tableColumn id="50" xr3:uid="{796C145F-EE0E-412E-861D-90A6EAB62BF7}" uniqueName="50" name="Breach?9" queryTableFieldId="50" dataDxfId="67"/>
    <tableColumn id="51" xr3:uid="{4759ADBE-1923-413B-B8BE-05181D2B5F04}" uniqueName="51" name="Other" queryTableFieldId="51" dataDxfId="66"/>
    <tableColumn id="52" xr3:uid="{6AB35A70-0359-433B-89EB-1290CB8C1932}" uniqueName="52" name="Breach?10" queryTableFieldId="52" dataDxfId="65"/>
    <tableColumn id="53" xr3:uid="{33C86D8F-7746-4065-91FC-4980BEB06BF5}" uniqueName="53" name="Performance requirements" queryTableFieldId="53" dataDxfId="64"/>
    <tableColumn id="54" xr3:uid="{3AD67454-ECB1-409E-813A-5B2B663F8401}" uniqueName="54" name="Breach?11" queryTableFieldId="54" dataDxfId="63"/>
    <tableColumn id="55" xr3:uid="{B1E66C58-2969-4317-9E95-CE563F1EA24D}" uniqueName="55" name="Customary rules of international law" queryTableFieldId="55" dataDxfId="62"/>
    <tableColumn id="56" xr3:uid="{3239DD88-6217-4270-9112-707AA1F09582}" uniqueName="56" name="Breach?12" queryTableFieldId="56" dataDxfId="61"/>
    <tableColumn id="57" xr3:uid="{DB02933A-448F-467C-83CC-67BC66CAFB21}" uniqueName="57" name="Notes" queryTableFieldId="57" dataDxfId="60"/>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701A10F6-691C-4DF7-A7BA-AA0DF9FE0022}" name="Venezuela" displayName="Venezuela" ref="A1:BE64" tableType="queryTable" totalsRowShown="0" headerRowDxfId="59" dataDxfId="57" headerRowBorderDxfId="58">
  <autoFilter ref="A1:BE64" xr:uid="{701A10F6-691C-4DF7-A7BA-AA0DF9FE0022}"/>
  <tableColumns count="57">
    <tableColumn id="1" xr3:uid="{46F9E988-3EBB-4293-AB92-C2E1140D9F35}" uniqueName="1" name="State" queryTableFieldId="1" dataDxfId="56"/>
    <tableColumn id="2" xr3:uid="{1D9D8080-5B39-4EA2-9FAF-22D0AE45D85D}" uniqueName="2" name="Case Name" queryTableFieldId="2" dataDxfId="55"/>
    <tableColumn id="3" xr3:uid="{7CEDD608-F477-4F71-9FFB-16A8376161B9}" uniqueName="3" name="Investor" queryTableFieldId="3" dataDxfId="54"/>
    <tableColumn id="4" xr3:uid="{BBFEE952-65E1-4658-A580-250FF4E02148}" uniqueName="4" name="Other Investors" queryTableFieldId="4" dataDxfId="53"/>
    <tableColumn id="5" xr3:uid="{1B99DB10-DC0F-410B-9EE3-5DE764D3A19C}" uniqueName="5" name="Nationality of Investors " queryTableFieldId="5" dataDxfId="52"/>
    <tableColumn id="6" xr3:uid="{7B93D613-DB64-49AE-A699-5E6E4016773D}" uniqueName="6" name="Continent" queryTableFieldId="6" dataDxfId="51"/>
    <tableColumn id="7" xr3:uid="{E0A270A2-034C-4434-96B2-49DF9C44F854}" uniqueName="7" name="Instrument Invoked" queryTableFieldId="7" dataDxfId="50"/>
    <tableColumn id="8" xr3:uid="{B88E087E-4036-44B3-8295-1719BF205C2F}" uniqueName="8" name="Type of Instrument" queryTableFieldId="8" dataDxfId="49"/>
    <tableColumn id="9" xr3:uid="{B26BDDBD-D555-4BDA-8DA2-58ACD2A3ED84}" uniqueName="9" name="Economic Sector Involved" queryTableFieldId="9" dataDxfId="48"/>
    <tableColumn id="10" xr3:uid="{0EA7853C-366C-44C1-B8D2-F9C3C60B7DDB}" uniqueName="10" name="Add'l Sectors" queryTableFieldId="10" dataDxfId="47"/>
    <tableColumn id="11" xr3:uid="{7CACDCA6-5053-4C30-AD93-E495590F0437}" uniqueName="11" name="Status" queryTableFieldId="11" dataDxfId="46"/>
    <tableColumn id="12" xr3:uid="{10615919-E6F1-4836-A14A-ACC36223D734}" uniqueName="12" name="Decided in Favor of" queryTableFieldId="12" dataDxfId="45"/>
    <tableColumn id="13" xr3:uid="{806D5BC1-9BBE-4A49-882D-974CC98372F3}" uniqueName="13" name="Settled or decided in favor of investor" queryTableFieldId="13" dataDxfId="44"/>
    <tableColumn id="14" xr3:uid="{0C3B9419-BE41-47B5-AE4F-07051C8EA2A3}" uniqueName="14" name="Year Case Filed" queryTableFieldId="14" dataDxfId="43"/>
    <tableColumn id="15" xr3:uid="{EF3FB3D5-D8D1-4A56-95EF-4776716CB033}" uniqueName="15" name="Year Case Concluded" queryTableFieldId="15" dataDxfId="42"/>
    <tableColumn id="16" xr3:uid="{221F74C5-B877-426F-86A9-8F166F727D52}" uniqueName="16" name="Amount Claimed by Investor" queryTableFieldId="16" dataDxfId="41"/>
    <tableColumn id="17" xr3:uid="{0E7D3712-5FE7-4855-AF5C-1116AB510D01}" uniqueName="17" name="Compensation offered by the State (For direct expropriation cases only)" queryTableFieldId="17" dataDxfId="40"/>
    <tableColumn id="18" xr3:uid="{4BA1CE4B-0A4A-4A67-A9AF-4734BA751C34}" uniqueName="18" name="Amount Awarded" queryTableFieldId="18" dataDxfId="39"/>
    <tableColumn id="19" xr3:uid="{32480BDF-DD8A-4577-9B22-7751ACEAAF1E}" uniqueName="19" name="Amount Settled" queryTableFieldId="19" dataDxfId="38"/>
    <tableColumn id="20" xr3:uid="{4D399424-23EB-4C74-A6F7-79597B2AE629}" uniqueName="20" name="Amended amount (In cases of anullment or rectification)" queryTableFieldId="20" dataDxfId="37"/>
    <tableColumn id="21" xr3:uid="{1A245126-FB45-4EE1-A7D5-D468E7071F19}" uniqueName="21" name="Definitive amount (awards)" queryTableFieldId="21" dataDxfId="36"/>
    <tableColumn id="22" xr3:uid="{613E0D66-89D1-413A-B6FF-9747DD7FCA28}" uniqueName="22" name="Definitive amount (awards+settlements)" queryTableFieldId="22" dataDxfId="35"/>
    <tableColumn id="23" xr3:uid="{CAE417F0-3F0D-4FA2-84D5-38C3C359FC00}" uniqueName="23" name="Amount paid" queryTableFieldId="23" dataDxfId="34"/>
    <tableColumn id="24" xr3:uid="{02E4AC4D-57BA-4366-A960-2D83949FC418}" uniqueName="24" name="Arbitrator Appointed by State" queryTableFieldId="24" dataDxfId="33"/>
    <tableColumn id="25" xr3:uid="{92D608A5-7CCE-4702-88BF-05DE6CACE64C}" uniqueName="25" name="Arbitrator Appointed by Investor" queryTableFieldId="25" dataDxfId="32"/>
    <tableColumn id="26" xr3:uid="{999D7E6D-BE8F-4A8D-A865-65A0BBBE0F61}" uniqueName="26" name="President of the Tribunal" queryTableFieldId="26" dataDxfId="31"/>
    <tableColumn id="27" xr3:uid="{291FE74B-1908-4BA2-86DD-B1CB330761FB}" uniqueName="27" name="Law Firm Hired by State" queryTableFieldId="27" dataDxfId="30"/>
    <tableColumn id="28" xr3:uid="{4461BF27-2704-434C-8CDA-B1A86B84C7A5}" uniqueName="28" name="Counsel fees as stipulated in contract or,  (If resorted to outside counsel)" queryTableFieldId="28" dataDxfId="29"/>
    <tableColumn id="29" xr3:uid="{A358A13E-FB98-4D64-A5E3-D63ED1DFB950}" uniqueName="29" name="Name of partner in-charge of case (If resorted to outside counsel)" queryTableFieldId="29" dataDxfId="28"/>
    <tableColumn id="30" xr3:uid="{E5583207-EB3A-4CB1-956A-8ABDBAB1C6C8}" uniqueName="30" name="Law Firm Hired by Investor" queryTableFieldId="30" dataDxfId="27"/>
    <tableColumn id="31" xr3:uid="{1484B9C5-BD4C-4C98-B96D-B06B411CD79E}" uniqueName="31" name="Arbitration Center Involved" queryTableFieldId="31" dataDxfId="26"/>
    <tableColumn id="32" xr3:uid="{5F1122DF-4CB3-49C0-B107-BF539F4B4044}" uniqueName="32" name="Arbitration Rules Used" queryTableFieldId="32" dataDxfId="25"/>
    <tableColumn id="33" xr3:uid="{BDB952D9-64D1-4592-8987-75031F550C48}" uniqueName="33" name="FET" queryTableFieldId="33" dataDxfId="24"/>
    <tableColumn id="34" xr3:uid="{BA7610ED-4888-4E83-8F17-00A4E7AB9550}" uniqueName="34" name="Breach?" queryTableFieldId="34" dataDxfId="23"/>
    <tableColumn id="35" xr3:uid="{B2C204DB-AB0E-4BF1-9F3D-6F68490A14DB}" uniqueName="35" name="Direct Exp?" queryTableFieldId="35" dataDxfId="22"/>
    <tableColumn id="36" xr3:uid="{9119C040-707B-4D6F-862D-34CC3B035664}" uniqueName="36" name="Breach?2" queryTableFieldId="36" dataDxfId="21"/>
    <tableColumn id="37" xr3:uid="{680723C4-D794-48EE-B954-955F01168105}" uniqueName="37" name="Indirect Exp" queryTableFieldId="37" dataDxfId="20"/>
    <tableColumn id="38" xr3:uid="{7AF745C1-26F9-4677-92EB-F8DC79E7D7CB}" uniqueName="38" name="Breach?3" queryTableFieldId="38" dataDxfId="19"/>
    <tableColumn id="39" xr3:uid="{2F8C24B6-D223-4725-A698-DD61CD895E54}" uniqueName="39" name="NT" queryTableFieldId="39" dataDxfId="18"/>
    <tableColumn id="40" xr3:uid="{AC9888F5-2DBE-401C-9222-46139FBC5C5D}" uniqueName="40" name="Breach?4" queryTableFieldId="40" dataDxfId="17"/>
    <tableColumn id="41" xr3:uid="{33B5A3C2-B449-41AF-BE02-FC81C036737F}" uniqueName="41" name="MFN" queryTableFieldId="41" dataDxfId="16"/>
    <tableColumn id="42" xr3:uid="{4E3182BC-85B3-4178-B575-58AC5CF5F984}" uniqueName="42" name="Breach?5" queryTableFieldId="42" dataDxfId="15"/>
    <tableColumn id="43" xr3:uid="{681C5D1B-6362-4E60-AA53-85745B923313}" uniqueName="43" name="Umbrella Clause" queryTableFieldId="43" dataDxfId="14"/>
    <tableColumn id="44" xr3:uid="{9E2D66B7-D6E2-454B-8C11-A97836648665}" uniqueName="44" name="Breach?6" queryTableFieldId="44" dataDxfId="13"/>
    <tableColumn id="45" xr3:uid="{046317D6-A242-4ECB-A980-82B8BB0D1A90}" uniqueName="45" name="FPS" queryTableFieldId="45" dataDxfId="12"/>
    <tableColumn id="46" xr3:uid="{B588FC9F-E7CE-4E51-B92B-7F103AF3DE33}" uniqueName="46" name="Breach?7" queryTableFieldId="46" dataDxfId="11"/>
    <tableColumn id="47" xr3:uid="{0973208A-4C89-4254-ACC1-F392B4C39255}" uniqueName="47" name="Arbitrary or Discrim Measures" queryTableFieldId="47" dataDxfId="10"/>
    <tableColumn id="48" xr3:uid="{DBB03C93-504B-4D1E-A84A-4429934FBA19}" uniqueName="48" name="Breach?8" queryTableFieldId="48" dataDxfId="9"/>
    <tableColumn id="49" xr3:uid="{3D76C42A-BC6D-4AE9-9F84-AE448A23A7D4}" uniqueName="49" name="Transfer of Funds" queryTableFieldId="49" dataDxfId="8"/>
    <tableColumn id="50" xr3:uid="{DA5EF5FF-FCB8-4010-BFC3-6DB450225742}" uniqueName="50" name="Breach?9" queryTableFieldId="50" dataDxfId="7"/>
    <tableColumn id="51" xr3:uid="{6D9DE8AF-3CC5-4005-954D-E7002ED75E09}" uniqueName="51" name="Other" queryTableFieldId="51" dataDxfId="6"/>
    <tableColumn id="52" xr3:uid="{C4D5CB58-8770-4E3B-8ECC-2F53637FBA20}" uniqueName="52" name="Breach?10" queryTableFieldId="52" dataDxfId="5"/>
    <tableColumn id="53" xr3:uid="{34293AE9-F0BE-4C56-A0CD-DC2BB9066017}" uniqueName="53" name="Performance requirements" queryTableFieldId="53" dataDxfId="4"/>
    <tableColumn id="54" xr3:uid="{807B0E3F-6554-4E91-8C14-5EA3067D0AF3}" uniqueName="54" name="Breach?11" queryTableFieldId="54" dataDxfId="3"/>
    <tableColumn id="55" xr3:uid="{823E8296-362D-4368-8554-9983ABB3D9BF}" uniqueName="55" name="Customary rules of international law" queryTableFieldId="55" dataDxfId="2"/>
    <tableColumn id="56" xr3:uid="{9FF55238-A2B9-413B-8667-BBEB8395CAFA}" uniqueName="56" name="Breach?12" queryTableFieldId="56" dataDxfId="1"/>
    <tableColumn id="57" xr3:uid="{119DACAF-8809-4483-9E4C-03A8CA75B8F6}" uniqueName="57" name="Notes" queryTableFieldId="57" dataDxfId="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8609050-4EF4-4227-A788-0480AF0C75AA}" name="Barbados" displayName="Barbados" ref="A1:BE2" tableType="queryTable" totalsRowShown="0" headerRowDxfId="1317" dataDxfId="1316">
  <autoFilter ref="A1:BE2" xr:uid="{C8609050-4EF4-4227-A788-0480AF0C75AA}"/>
  <tableColumns count="57">
    <tableColumn id="1" xr3:uid="{FC8CC142-845E-4723-9D6C-DDDED20FA2AA}" uniqueName="1" name="State" queryTableFieldId="1" dataDxfId="1315"/>
    <tableColumn id="2" xr3:uid="{DEAA58C1-D2A0-4612-B724-9ACDF7E9E9DF}" uniqueName="2" name="Case Name" queryTableFieldId="2" dataDxfId="1314"/>
    <tableColumn id="3" xr3:uid="{DE7D35C8-118E-4A96-8287-B00647D72F91}" uniqueName="3" name="Investor" queryTableFieldId="3" dataDxfId="1313"/>
    <tableColumn id="4" xr3:uid="{9C02DC9A-37AB-4730-8709-129317B76102}" uniqueName="4" name="Other Investors" queryTableFieldId="4" dataDxfId="1312"/>
    <tableColumn id="5" xr3:uid="{D17F946E-E930-466B-9555-3A5D3B5A5F0D}" uniqueName="5" name="Nationality of Investors " queryTableFieldId="5" dataDxfId="1311"/>
    <tableColumn id="6" xr3:uid="{31B69884-7702-4AF7-A18B-DEB27E424196}" uniqueName="6" name="Continent" queryTableFieldId="6" dataDxfId="1310"/>
    <tableColumn id="7" xr3:uid="{BF23CADD-1BBE-4424-B184-6B39C177782D}" uniqueName="7" name="Instrument Invoked" queryTableFieldId="7" dataDxfId="1309"/>
    <tableColumn id="8" xr3:uid="{7C151E8A-9F0F-4346-B76D-758F944C7994}" uniqueName="8" name="Type of Instrument" queryTableFieldId="8" dataDxfId="1308"/>
    <tableColumn id="9" xr3:uid="{CAA3E9D4-4E70-40DA-BBD4-3259C128252C}" uniqueName="9" name="Economic Sector Involved" queryTableFieldId="9" dataDxfId="1307"/>
    <tableColumn id="10" xr3:uid="{38F72453-CFB5-4848-947A-3386BC6B5A25}" uniqueName="10" name="Add'l Sectors" queryTableFieldId="10" dataDxfId="1306"/>
    <tableColumn id="11" xr3:uid="{187BDCF7-4447-4618-AF14-27B60A507AFF}" uniqueName="11" name="Status" queryTableFieldId="11" dataDxfId="1305"/>
    <tableColumn id="12" xr3:uid="{8009A76D-F973-448D-B038-EBBA0373C221}" uniqueName="12" name="Decided in Favor of" queryTableFieldId="12" dataDxfId="1304"/>
    <tableColumn id="13" xr3:uid="{CB101382-ACBC-40A5-BD5A-B4C73E2E270F}" uniqueName="13" name="Settled or decided in favor of investor" queryTableFieldId="13" dataDxfId="1303"/>
    <tableColumn id="14" xr3:uid="{B7D542EC-9B1A-4F35-88AF-D376A9FC2308}" uniqueName="14" name="Year Case Filed" queryTableFieldId="14" dataDxfId="1302"/>
    <tableColumn id="15" xr3:uid="{AA2FE2F0-24AA-48DC-A8FB-7929C967CDED}" uniqueName="15" name="Year Case Concluded" queryTableFieldId="15" dataDxfId="1301"/>
    <tableColumn id="16" xr3:uid="{60454315-1A08-4396-A692-AFFCFC0AB8B5}" uniqueName="16" name="Amount Claimed by Investor" queryTableFieldId="16" dataDxfId="1300"/>
    <tableColumn id="17" xr3:uid="{E6EB61C9-E577-440E-A9FB-7157FA864A5E}" uniqueName="17" name="Compensation offered by the State (For direct expropriation cases only)" queryTableFieldId="17" dataDxfId="1299"/>
    <tableColumn id="18" xr3:uid="{D27FF149-3AF6-4A7E-8A0B-B1A55105FBF2}" uniqueName="18" name="Amount Awarded" queryTableFieldId="18" dataDxfId="1298"/>
    <tableColumn id="19" xr3:uid="{F92CE32D-2118-40EC-B3B0-B701579B503B}" uniqueName="19" name="Amount Settled" queryTableFieldId="19" dataDxfId="1297"/>
    <tableColumn id="20" xr3:uid="{9A3352F1-E5BD-4428-BA1F-DA3F5B40FB94}" uniqueName="20" name="Amended amount (In cases of anullment or rectification)" queryTableFieldId="20" dataDxfId="1296"/>
    <tableColumn id="21" xr3:uid="{B1E33F7A-9FB3-43FE-B69D-E371009092FA}" uniqueName="21" name="Definitive amount (awards)" queryTableFieldId="21" dataDxfId="1295"/>
    <tableColumn id="22" xr3:uid="{F455CA45-F1CF-49BD-9587-827B47A60054}" uniqueName="22" name="Definitive amount (awards+settlements)" queryTableFieldId="22" dataDxfId="1294"/>
    <tableColumn id="23" xr3:uid="{C99A8642-504E-4F54-A4AE-AD3957F538E0}" uniqueName="23" name="Amount paid" queryTableFieldId="23" dataDxfId="1293"/>
    <tableColumn id="24" xr3:uid="{33980BB7-E6ED-4DDF-8437-2AE8302D83EE}" uniqueName="24" name="Arbitrator Appointed by State" queryTableFieldId="24" dataDxfId="1292"/>
    <tableColumn id="25" xr3:uid="{AE533809-5A7D-47CF-83FD-135841B44BA9}" uniqueName="25" name="Arbitrator Appointed by Investor" queryTableFieldId="25" dataDxfId="1291"/>
    <tableColumn id="26" xr3:uid="{505E3146-9C94-4628-83C9-959783BD0111}" uniqueName="26" name="President of the Tribunal" queryTableFieldId="26" dataDxfId="1290"/>
    <tableColumn id="27" xr3:uid="{0387AD44-711F-45B2-B3C1-3E094DDC1D60}" uniqueName="27" name="Law Firm Hired by State" queryTableFieldId="27" dataDxfId="1289"/>
    <tableColumn id="28" xr3:uid="{8A40AD43-DE5A-45F0-B387-42B70B7B4230}" uniqueName="28" name="Counsel fees as stipulated in contract or,  (If resorted to outside counsel)" queryTableFieldId="28" dataDxfId="1288"/>
    <tableColumn id="29" xr3:uid="{A84E7B7C-A481-476E-8BF7-01C8C8B46335}" uniqueName="29" name="Name of partner in-charge of case (If resorted to outside counsel)" queryTableFieldId="29" dataDxfId="1287"/>
    <tableColumn id="30" xr3:uid="{14DFFB00-3546-4C02-A66A-814BFA8338D6}" uniqueName="30" name="Law Firm Hired by Investor" queryTableFieldId="30" dataDxfId="1286"/>
    <tableColumn id="31" xr3:uid="{E2FAB318-69D9-4053-A4F9-B003A76D53BF}" uniqueName="31" name="Arbitration Center Involved" queryTableFieldId="31" dataDxfId="1285"/>
    <tableColumn id="32" xr3:uid="{EFFCCCC7-6F7E-4110-8996-AA2A18B252DD}" uniqueName="32" name="Arbitration Rules Used" queryTableFieldId="32" dataDxfId="1284"/>
    <tableColumn id="33" xr3:uid="{921C6646-4D35-4ECC-ACC3-0DFBCC1A2347}" uniqueName="33" name="FET" queryTableFieldId="33" dataDxfId="1283"/>
    <tableColumn id="34" xr3:uid="{18025EF9-3C9D-4950-B5A6-E5B91256B169}" uniqueName="34" name="Breach?" queryTableFieldId="34" dataDxfId="1282"/>
    <tableColumn id="35" xr3:uid="{EB09BA41-8838-466A-9FC1-5FA81EE7416C}" uniqueName="35" name="Direct Exp?" queryTableFieldId="35" dataDxfId="1281"/>
    <tableColumn id="36" xr3:uid="{8D96EEEE-F83F-4AE5-9D70-468628820361}" uniqueName="36" name="Breach?2" queryTableFieldId="36" dataDxfId="1280"/>
    <tableColumn id="37" xr3:uid="{454969EE-65C6-4732-9861-6E733D375130}" uniqueName="37" name="Indirect Exp" queryTableFieldId="37" dataDxfId="1279"/>
    <tableColumn id="38" xr3:uid="{7833E4CE-4CAC-451E-87B3-CB8EEF879A1C}" uniqueName="38" name="Breach?3" queryTableFieldId="38" dataDxfId="1278"/>
    <tableColumn id="39" xr3:uid="{39F4DC7D-3636-45AD-AED1-292250890D87}" uniqueName="39" name="NT" queryTableFieldId="39" dataDxfId="1277"/>
    <tableColumn id="40" xr3:uid="{AF3C71DB-CD4F-4E17-8655-7CE00CC507CD}" uniqueName="40" name="Breach?4" queryTableFieldId="40" dataDxfId="1276"/>
    <tableColumn id="41" xr3:uid="{6644A041-4679-4F4E-9C54-C61A33D4D6AE}" uniqueName="41" name="MFN" queryTableFieldId="41" dataDxfId="1275"/>
    <tableColumn id="42" xr3:uid="{642CF612-55EF-44AB-9EE2-BBB1486AE2CB}" uniqueName="42" name="Breach?5" queryTableFieldId="42" dataDxfId="1274"/>
    <tableColumn id="43" xr3:uid="{1AF6EEF8-EB19-4BAC-A656-20152BE3F047}" uniqueName="43" name="Umbrella Clause" queryTableFieldId="43" dataDxfId="1273"/>
    <tableColumn id="44" xr3:uid="{39810057-A56F-471F-8B42-E792954892E9}" uniqueName="44" name="Breach?6" queryTableFieldId="44" dataDxfId="1272"/>
    <tableColumn id="45" xr3:uid="{4BBA83FE-5400-48E8-88FA-847FFB3FFF11}" uniqueName="45" name="FPS" queryTableFieldId="45" dataDxfId="1271"/>
    <tableColumn id="46" xr3:uid="{96EC713B-0512-426F-9B95-318C04FBF54E}" uniqueName="46" name="Breach?7" queryTableFieldId="46" dataDxfId="1270"/>
    <tableColumn id="47" xr3:uid="{D825F1F6-95BA-4E38-8A9A-A9DD3B5B6E94}" uniqueName="47" name="Arbitrary or Discrim Measures" queryTableFieldId="47" dataDxfId="1269"/>
    <tableColumn id="48" xr3:uid="{EEF043FE-5B3F-4F72-AA85-7C3026D88D1E}" uniqueName="48" name="Breach?8" queryTableFieldId="48" dataDxfId="1268"/>
    <tableColumn id="49" xr3:uid="{25D13F6E-B41C-49A1-89B0-E8C597568E4B}" uniqueName="49" name="Transfer of Funds" queryTableFieldId="49" dataDxfId="1267"/>
    <tableColumn id="50" xr3:uid="{D973284B-16A6-45D6-BACF-E1AD1D71D498}" uniqueName="50" name="Breach?9" queryTableFieldId="50" dataDxfId="1266"/>
    <tableColumn id="51" xr3:uid="{73251CC3-EBC1-4D68-8E4D-786BD7A86B60}" uniqueName="51" name="Other" queryTableFieldId="51" dataDxfId="1265"/>
    <tableColumn id="52" xr3:uid="{22F127AE-5480-45B4-B87E-B3FE86406845}" uniqueName="52" name="Breach?10" queryTableFieldId="52" dataDxfId="1264"/>
    <tableColumn id="53" xr3:uid="{D197394D-464E-435A-80E6-1E93E36D641A}" uniqueName="53" name="Performance requirements" queryTableFieldId="53" dataDxfId="1263"/>
    <tableColumn id="54" xr3:uid="{193C0F01-13B7-4122-B893-41EA442A1C57}" uniqueName="54" name="Breach?11" queryTableFieldId="54" dataDxfId="1262"/>
    <tableColumn id="55" xr3:uid="{EBF4AAD4-96AA-4BD1-BA0C-CB8D60C9AC59}" uniqueName="55" name="Customary rules of international law" queryTableFieldId="55" dataDxfId="1261"/>
    <tableColumn id="56" xr3:uid="{7C9E150F-3050-433D-A918-3750A69B7A44}" uniqueName="56" name="Breach?12" queryTableFieldId="56" dataDxfId="1260"/>
    <tableColumn id="57" xr3:uid="{2F9A60B0-084B-466E-A80A-ABDBFCBF96E5}" uniqueName="57" name="Notes" queryTableFieldId="57" dataDxfId="1259"/>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F21098E-C241-448A-B7C4-B5B02BEA553A}" name="Belize" displayName="Belize" ref="A1:BE5" tableType="queryTable" totalsRowShown="0" headerRowDxfId="1258" dataDxfId="1257">
  <autoFilter ref="A1:BE5" xr:uid="{4F21098E-C241-448A-B7C4-B5B02BEA553A}"/>
  <tableColumns count="57">
    <tableColumn id="1" xr3:uid="{FD4CA582-CC02-43C9-A64C-367A51296FEC}" uniqueName="1" name="State" queryTableFieldId="1" dataDxfId="1256"/>
    <tableColumn id="2" xr3:uid="{12FF5FED-1419-4E3E-B412-47F522812520}" uniqueName="2" name="Case Name" queryTableFieldId="2" dataDxfId="1255"/>
    <tableColumn id="3" xr3:uid="{AEF1081D-EF9B-4FCE-B431-D4670BF034EB}" uniqueName="3" name="Investor" queryTableFieldId="3" dataDxfId="1254"/>
    <tableColumn id="4" xr3:uid="{82D3CD9C-96F1-498C-8C85-34C9993F6EB8}" uniqueName="4" name="Other Investors" queryTableFieldId="4" dataDxfId="1253"/>
    <tableColumn id="5" xr3:uid="{0E4DF16F-C56F-44DA-AA36-FCCBC82E3964}" uniqueName="5" name="Nationality of Investors " queryTableFieldId="5" dataDxfId="1252"/>
    <tableColumn id="6" xr3:uid="{4E58FD07-100E-4285-A4D7-7630E3133F85}" uniqueName="6" name="Continent" queryTableFieldId="6" dataDxfId="1251"/>
    <tableColumn id="7" xr3:uid="{FD89D5C0-6E76-4639-AEC2-22E70A53077C}" uniqueName="7" name="Instrument Invoked" queryTableFieldId="7" dataDxfId="1250"/>
    <tableColumn id="8" xr3:uid="{1B2F7332-BF33-4589-ABDE-F3AB1DF16D21}" uniqueName="8" name="Type of Instrument" queryTableFieldId="8" dataDxfId="1249"/>
    <tableColumn id="9" xr3:uid="{81E66845-3402-495D-86C0-2B5164901116}" uniqueName="9" name="Economic Sector Involved" queryTableFieldId="9" dataDxfId="1248"/>
    <tableColumn id="10" xr3:uid="{CE031E66-23F4-45C1-B789-4FD7BC1E453A}" uniqueName="10" name="Add'l Sectors" queryTableFieldId="10" dataDxfId="1247"/>
    <tableColumn id="11" xr3:uid="{0AE4B578-E7C3-4CCF-B202-0138411E1416}" uniqueName="11" name="Status" queryTableFieldId="11" dataDxfId="1246"/>
    <tableColumn id="12" xr3:uid="{79E7E313-144A-4A11-B335-84D099C8AFF8}" uniqueName="12" name="Decided in Favor of" queryTableFieldId="12" dataDxfId="1245"/>
    <tableColumn id="13" xr3:uid="{749AF2C8-71E5-4C12-B858-F25E3D9E5D20}" uniqueName="13" name="Settled or decided in favor of investor" queryTableFieldId="13" dataDxfId="1244"/>
    <tableColumn id="14" xr3:uid="{E4B42D6D-71B7-402B-8A15-9DC0AA896D69}" uniqueName="14" name="Year Case Filed" queryTableFieldId="14" dataDxfId="1243"/>
    <tableColumn id="15" xr3:uid="{40189FF3-E575-48D7-8873-60FB55BA0D3D}" uniqueName="15" name="Year Case Concluded" queryTableFieldId="15" dataDxfId="1242"/>
    <tableColumn id="16" xr3:uid="{0C5E701E-F00C-4617-ADE6-223DA71982FE}" uniqueName="16" name="Amount Claimed by Investor" queryTableFieldId="16" dataDxfId="1241"/>
    <tableColumn id="17" xr3:uid="{C607A1DA-0C81-45EF-A119-8B4920D48278}" uniqueName="17" name="Compensation offered by the State (For direct expropriation cases only)" queryTableFieldId="17" dataDxfId="1240"/>
    <tableColumn id="18" xr3:uid="{0877795F-57EF-4DA1-ACF9-31D222B402FD}" uniqueName="18" name="Amount Awarded" queryTableFieldId="18" dataDxfId="1239"/>
    <tableColumn id="19" xr3:uid="{E3D3886C-4EAD-4842-9D9A-3B0D6B69228F}" uniqueName="19" name="Amount Settled" queryTableFieldId="19" dataDxfId="1238"/>
    <tableColumn id="20" xr3:uid="{B740DB79-7DFB-49AC-8E23-9CDD774C4805}" uniqueName="20" name="Amended amount (In cases of anullment or rectification)" queryTableFieldId="20" dataDxfId="1237"/>
    <tableColumn id="21" xr3:uid="{1D83BC6D-12F4-41E2-8B7E-FBDB932E438F}" uniqueName="21" name="Definitive amount (awards)" queryTableFieldId="21" dataDxfId="1236"/>
    <tableColumn id="22" xr3:uid="{56E092ED-F30B-432C-AD6B-09B135B83649}" uniqueName="22" name="Definitive amount (awards+settlements)" queryTableFieldId="22" dataDxfId="1235"/>
    <tableColumn id="23" xr3:uid="{53581552-71F7-4B90-A79E-49D96555FABA}" uniqueName="23" name="Amount paid" queryTableFieldId="23" dataDxfId="1234"/>
    <tableColumn id="24" xr3:uid="{40D3B7A2-322E-44EE-86E2-D8142E6EFAEF}" uniqueName="24" name="Arbitrator Appointed by State" queryTableFieldId="24" dataDxfId="1233"/>
    <tableColumn id="25" xr3:uid="{202387EF-3CC6-48B0-BD97-25129EE0A5D1}" uniqueName="25" name="Arbitrator Appointed by Investor" queryTableFieldId="25" dataDxfId="1232"/>
    <tableColumn id="26" xr3:uid="{1C42B406-B285-48D2-8288-6ECFE5014679}" uniqueName="26" name="President of the Tribunal" queryTableFieldId="26" dataDxfId="1231"/>
    <tableColumn id="27" xr3:uid="{AFF4DA4E-2F83-4742-BA13-7F2C88810235}" uniqueName="27" name="Law Firm Hired by State" queryTableFieldId="27" dataDxfId="1230"/>
    <tableColumn id="28" xr3:uid="{7AD2EDE6-C8EA-4C29-8D00-8338E11C51FB}" uniqueName="28" name="Counsel fees as stipulated in contract or,  (If resorted to outside counsel)" queryTableFieldId="28" dataDxfId="1229"/>
    <tableColumn id="29" xr3:uid="{E3AFACD0-A5BB-4295-BA54-209E2DE06556}" uniqueName="29" name="Name of partner in-charge of case (If resorted to outside counsel)" queryTableFieldId="29" dataDxfId="1228"/>
    <tableColumn id="30" xr3:uid="{E843B7AD-236A-4BA5-A8D5-5325FD6A9019}" uniqueName="30" name="Law Firm Hired by Investor" queryTableFieldId="30" dataDxfId="1227"/>
    <tableColumn id="31" xr3:uid="{37B25945-E996-40E8-970B-2307AB5E403F}" uniqueName="31" name="Arbitration Center Involved" queryTableFieldId="31" dataDxfId="1226"/>
    <tableColumn id="32" xr3:uid="{30AE228C-DABE-4F9F-8184-767C525B78A8}" uniqueName="32" name="Arbitration Rules Used" queryTableFieldId="32" dataDxfId="1225"/>
    <tableColumn id="33" xr3:uid="{6C743F58-DE0C-41DA-9089-39E5F57E2831}" uniqueName="33" name="FET" queryTableFieldId="33" dataDxfId="1224"/>
    <tableColumn id="34" xr3:uid="{B115CF12-705C-4BCB-9B7C-132FD92D6830}" uniqueName="34" name="Breach?" queryTableFieldId="34" dataDxfId="1223"/>
    <tableColumn id="35" xr3:uid="{F1D883E2-BC34-45AA-9D82-8C0EA0763881}" uniqueName="35" name="Direct Exp?" queryTableFieldId="35" dataDxfId="1222"/>
    <tableColumn id="36" xr3:uid="{B441EB9E-724B-4D12-8F8D-B85F96E1217B}" uniqueName="36" name="Breach?2" queryTableFieldId="36" dataDxfId="1221"/>
    <tableColumn id="37" xr3:uid="{DE146268-0D9C-47E7-BEB7-C6D143C42563}" uniqueName="37" name="Indirect Exp" queryTableFieldId="37" dataDxfId="1220"/>
    <tableColumn id="38" xr3:uid="{BA247CC0-B921-467C-B868-E74BDC58C201}" uniqueName="38" name="Breach?3" queryTableFieldId="38" dataDxfId="1219"/>
    <tableColumn id="39" xr3:uid="{E1BC7CC9-138E-485E-8499-27A71650C953}" uniqueName="39" name="NT" queryTableFieldId="39" dataDxfId="1218"/>
    <tableColumn id="40" xr3:uid="{411E2113-431F-45B7-932C-32A04F7B0F43}" uniqueName="40" name="Breach?4" queryTableFieldId="40" dataDxfId="1217"/>
    <tableColumn id="41" xr3:uid="{F4EA4251-C6CA-41CF-91E3-F5D8397F8B4C}" uniqueName="41" name="MFN" queryTableFieldId="41" dataDxfId="1216"/>
    <tableColumn id="42" xr3:uid="{BA30F89A-AC49-4677-9926-42F370CB74AB}" uniqueName="42" name="Breach?5" queryTableFieldId="42" dataDxfId="1215"/>
    <tableColumn id="43" xr3:uid="{9F528C80-D5CE-4F53-81B6-9862D87A26C3}" uniqueName="43" name="Umbrella Clause" queryTableFieldId="43" dataDxfId="1214"/>
    <tableColumn id="44" xr3:uid="{10D491DC-6D8A-4007-A28C-F724C1AEC49A}" uniqueName="44" name="Breach?6" queryTableFieldId="44" dataDxfId="1213"/>
    <tableColumn id="45" xr3:uid="{474002AC-637F-4DF5-840D-DC89F126D9CD}" uniqueName="45" name="FPS" queryTableFieldId="45" dataDxfId="1212"/>
    <tableColumn id="46" xr3:uid="{64B6E2F8-581C-4FD9-BD5D-22E7D4546780}" uniqueName="46" name="Breach?7" queryTableFieldId="46" dataDxfId="1211"/>
    <tableColumn id="47" xr3:uid="{39277681-5AA7-4085-9006-24B185AA83CE}" uniqueName="47" name="Arbitrary or Discrim Measures" queryTableFieldId="47" dataDxfId="1210"/>
    <tableColumn id="48" xr3:uid="{0E1B50CA-F955-4132-8031-BCB60087E89D}" uniqueName="48" name="Breach?8" queryTableFieldId="48" dataDxfId="1209"/>
    <tableColumn id="49" xr3:uid="{D57FCF00-383D-4ED3-8ABA-27056CE7DA88}" uniqueName="49" name="Transfer of Funds" queryTableFieldId="49" dataDxfId="1208"/>
    <tableColumn id="50" xr3:uid="{BA3A0FEB-C7D6-4813-89E1-29BEC5DFFF60}" uniqueName="50" name="Breach?9" queryTableFieldId="50" dataDxfId="1207"/>
    <tableColumn id="51" xr3:uid="{5AD33802-6192-4C9D-AF57-EE665D38CB51}" uniqueName="51" name="Other" queryTableFieldId="51" dataDxfId="1206"/>
    <tableColumn id="52" xr3:uid="{830A0392-56E3-4147-A44A-EC3EFF2D132F}" uniqueName="52" name="Breach?10" queryTableFieldId="52" dataDxfId="1205"/>
    <tableColumn id="53" xr3:uid="{27CE5062-5C6C-4E07-A32A-61D79F45DCFE}" uniqueName="53" name="Performance requirements" queryTableFieldId="53" dataDxfId="1204"/>
    <tableColumn id="54" xr3:uid="{958FEAAB-0C39-45A1-8048-70AB4C802A42}" uniqueName="54" name="Breach?11" queryTableFieldId="54" dataDxfId="1203"/>
    <tableColumn id="55" xr3:uid="{AFE9CA48-DD58-4B62-973E-593286010643}" uniqueName="55" name="Customary rules of international law" queryTableFieldId="55" dataDxfId="1202"/>
    <tableColumn id="56" xr3:uid="{68EB00B2-D7CC-4AAC-AC76-766E7020AA48}" uniqueName="56" name="Breach?12" queryTableFieldId="56" dataDxfId="1201"/>
    <tableColumn id="57" xr3:uid="{3A0E7B7D-6612-49F8-BE88-7926CA105BD5}" uniqueName="57" name="Notes" queryTableFieldId="57" dataDxfId="1200"/>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51A82910-825B-420F-9B50-1C32FC5F372A}" name="Bolivia" displayName="Bolivia" ref="A1:BE20" tableType="queryTable" totalsRowShown="0" headerRowDxfId="1199" dataDxfId="1198">
  <autoFilter ref="A1:BE20" xr:uid="{51A82910-825B-420F-9B50-1C32FC5F372A}"/>
  <tableColumns count="57">
    <tableColumn id="1" xr3:uid="{DA22EE7B-A032-4F67-A4F6-E16409E30CAD}" uniqueName="1" name="State" queryTableFieldId="1" dataDxfId="1197"/>
    <tableColumn id="2" xr3:uid="{0BE24127-5AFD-4C8A-B906-590E9E75FAB9}" uniqueName="2" name="Case Name" queryTableFieldId="2" dataDxfId="1196"/>
    <tableColumn id="3" xr3:uid="{D5D373CE-C938-41D8-99AF-D259CCE7D13E}" uniqueName="3" name="Investor" queryTableFieldId="3" dataDxfId="1195"/>
    <tableColumn id="4" xr3:uid="{B21DF844-FDE2-4FCB-B23B-40E02FBE9679}" uniqueName="4" name="Other Investors" queryTableFieldId="4" dataDxfId="1194"/>
    <tableColumn id="5" xr3:uid="{E20DBF3D-C2E8-4F77-9067-44410D2D5CCD}" uniqueName="5" name="Nationality of Investors " queryTableFieldId="5" dataDxfId="1193"/>
    <tableColumn id="6" xr3:uid="{30ABDB4E-A776-456C-9C96-E013ADB0934A}" uniqueName="6" name="Continent" queryTableFieldId="6" dataDxfId="1192"/>
    <tableColumn id="7" xr3:uid="{E66556B3-3EF1-49B5-9E78-1C7D3F82C28C}" uniqueName="7" name="Instrument Invoked" queryTableFieldId="7" dataDxfId="1191"/>
    <tableColumn id="8" xr3:uid="{4CFB519E-18DB-4406-9B08-E7249109F3C7}" uniqueName="8" name="Type of Instrument" queryTableFieldId="8" dataDxfId="1190"/>
    <tableColumn id="9" xr3:uid="{5E5458FF-0A04-47C1-BF35-3B085814D2CA}" uniqueName="9" name="Economic Sector Involved" queryTableFieldId="9" dataDxfId="1189"/>
    <tableColumn id="10" xr3:uid="{5FA0256A-EC40-4CE2-8BDC-85F9602DBF62}" uniqueName="10" name="Add'l Sectors" queryTableFieldId="10" dataDxfId="1188"/>
    <tableColumn id="11" xr3:uid="{135B4BE5-BB7D-41A1-B9D5-DF51364E4C43}" uniqueName="11" name="Status" queryTableFieldId="11" dataDxfId="1187"/>
    <tableColumn id="12" xr3:uid="{CF3C70A7-E93B-4599-BD55-6DE1597347F9}" uniqueName="12" name="Decided in Favor of" queryTableFieldId="12" dataDxfId="1186"/>
    <tableColumn id="13" xr3:uid="{A51BD999-56AF-48FD-8C66-4D3B877FEE02}" uniqueName="13" name="Settled or decided in favor of investor" queryTableFieldId="13" dataDxfId="1185"/>
    <tableColumn id="14" xr3:uid="{F11FB0EA-5F36-42FD-A06C-38AF75967B71}" uniqueName="14" name="Year Case Filed" queryTableFieldId="14" dataDxfId="1184"/>
    <tableColumn id="15" xr3:uid="{DCEFCB76-DA39-4ABE-BE0D-BEF96CEA4724}" uniqueName="15" name="Year Case Concluded" queryTableFieldId="15" dataDxfId="1183"/>
    <tableColumn id="16" xr3:uid="{AE8C70FB-7240-424D-9360-6DA528A9F07A}" uniqueName="16" name="Amount Claimed by Investor" queryTableFieldId="16" dataDxfId="1182"/>
    <tableColumn id="17" xr3:uid="{3088E722-148E-43CD-B233-80D4A070E844}" uniqueName="17" name="Compensation offered by the State (For direct expropriation cases only)" queryTableFieldId="17" dataDxfId="1181"/>
    <tableColumn id="18" xr3:uid="{70C1F8FF-AA47-4ABC-BE7C-76EE3DA4C26D}" uniqueName="18" name="Amount Awarded" queryTableFieldId="18" dataDxfId="1180"/>
    <tableColumn id="19" xr3:uid="{46FDD513-C43D-4F1E-88AF-7E49B3F0E41D}" uniqueName="19" name="Amount Settled" queryTableFieldId="19" dataDxfId="1179"/>
    <tableColumn id="20" xr3:uid="{F39D1D25-C6AC-4E9A-9204-1E459A7AA4EC}" uniqueName="20" name="Amended amount (In cases of anullment or rectification)" queryTableFieldId="20" dataDxfId="1178"/>
    <tableColumn id="21" xr3:uid="{D2850203-1E39-4B1C-A90D-9880AC72BBD2}" uniqueName="21" name="Definitive amount (awards)" queryTableFieldId="21" dataDxfId="1177"/>
    <tableColumn id="22" xr3:uid="{91854257-FD1A-4F71-88F2-DC702EF3A9DC}" uniqueName="22" name="Definitive amount (awards+settlements)" queryTableFieldId="22" dataDxfId="1176"/>
    <tableColumn id="23" xr3:uid="{A978174F-4866-4B38-B4AB-7BC72AD636FB}" uniqueName="23" name="Amount paid" queryTableFieldId="23" dataDxfId="1175"/>
    <tableColumn id="24" xr3:uid="{7E9C28B8-671B-4FCD-A1B0-E5A8CA82D56E}" uniqueName="24" name="Arbitrator Appointed by State" queryTableFieldId="24" dataDxfId="1174"/>
    <tableColumn id="25" xr3:uid="{EDCFC6D2-749A-4742-9C14-223B87F2B79C}" uniqueName="25" name="Arbitrator Appointed by Investor" queryTableFieldId="25" dataDxfId="1173"/>
    <tableColumn id="26" xr3:uid="{EC727017-DAC6-4AF6-BC22-0B32AEC09E04}" uniqueName="26" name="President of the Tribunal" queryTableFieldId="26" dataDxfId="1172"/>
    <tableColumn id="27" xr3:uid="{2430716D-76C6-4466-8EE4-809A4077C17E}" uniqueName="27" name="Law Firm Hired by State" queryTableFieldId="27" dataDxfId="1171"/>
    <tableColumn id="28" xr3:uid="{1E4FA735-9477-4FCB-96DF-94B92CCEC0D9}" uniqueName="28" name="Counsel fees as stipulated in contract or,  (If resorted to outside counsel)" queryTableFieldId="28" dataDxfId="1170"/>
    <tableColumn id="29" xr3:uid="{B62713B9-9148-4158-AD02-75533CBA99D7}" uniqueName="29" name="Name of partner in-charge of case (If resorted to outside counsel)" queryTableFieldId="29" dataDxfId="1169"/>
    <tableColumn id="30" xr3:uid="{EDB326BF-547C-4284-904E-4823F3B42775}" uniqueName="30" name="Law Firm Hired by Investor" queryTableFieldId="30" dataDxfId="1168"/>
    <tableColumn id="31" xr3:uid="{50CFEC0E-760D-4DA1-94EF-D5A122987697}" uniqueName="31" name="Arbitration Center Involved" queryTableFieldId="31" dataDxfId="1167"/>
    <tableColumn id="32" xr3:uid="{CDFF951A-FF0B-49BE-B4A0-7050585F3E5C}" uniqueName="32" name="Arbitration Rules Used" queryTableFieldId="32" dataDxfId="1166"/>
    <tableColumn id="33" xr3:uid="{B14E2F4C-48BE-4EA7-BE14-81731D8DD718}" uniqueName="33" name="FET" queryTableFieldId="33" dataDxfId="1165"/>
    <tableColumn id="34" xr3:uid="{89D731C2-F523-4745-B40B-255FCDE22F6B}" uniqueName="34" name="Breach?" queryTableFieldId="34" dataDxfId="1164"/>
    <tableColumn id="35" xr3:uid="{DB7CF134-C654-48AD-B345-538DD285A641}" uniqueName="35" name="Direct Exp?" queryTableFieldId="35" dataDxfId="1163"/>
    <tableColumn id="36" xr3:uid="{19155334-94E5-428A-B0E7-839BDB637F2F}" uniqueName="36" name="Breach?2" queryTableFieldId="36" dataDxfId="1162"/>
    <tableColumn id="37" xr3:uid="{E633AE7D-994F-4A51-81BD-0C896899E471}" uniqueName="37" name="Indirect Exp" queryTableFieldId="37" dataDxfId="1161"/>
    <tableColumn id="38" xr3:uid="{370A05F3-3103-4481-A631-BF6058FCCF58}" uniqueName="38" name="Breach?3" queryTableFieldId="38" dataDxfId="1160"/>
    <tableColumn id="39" xr3:uid="{795319E9-B2D3-4DD0-95F0-1A500F693BC3}" uniqueName="39" name="NT" queryTableFieldId="39" dataDxfId="1159"/>
    <tableColumn id="40" xr3:uid="{A78C0316-23B8-4415-87EF-5143D9C282FE}" uniqueName="40" name="Breach?4" queryTableFieldId="40" dataDxfId="1158"/>
    <tableColumn id="41" xr3:uid="{3A3C9F71-6CA4-4841-9CB9-8AF7EF211C39}" uniqueName="41" name="MFN" queryTableFieldId="41" dataDxfId="1157"/>
    <tableColumn id="42" xr3:uid="{4B0E8EB7-9FA8-448B-BE00-877A070BF540}" uniqueName="42" name="Breach?5" queryTableFieldId="42" dataDxfId="1156"/>
    <tableColumn id="43" xr3:uid="{67560372-6127-4FED-910E-B99723C80AE3}" uniqueName="43" name="Umbrella Clause" queryTableFieldId="43" dataDxfId="1155"/>
    <tableColumn id="44" xr3:uid="{1F1A25F4-DDF7-436C-9BEC-5C287EC8E977}" uniqueName="44" name="Breach?6" queryTableFieldId="44" dataDxfId="1154"/>
    <tableColumn id="45" xr3:uid="{FBBAAFAF-2D9A-4B0B-BA1B-929568777ACE}" uniqueName="45" name="FPS" queryTableFieldId="45" dataDxfId="1153"/>
    <tableColumn id="46" xr3:uid="{C3129A39-7296-4DF8-94E6-40A10D68C953}" uniqueName="46" name="Breach?7" queryTableFieldId="46" dataDxfId="1152"/>
    <tableColumn id="47" xr3:uid="{8FD14981-1D87-48F3-B45E-0CCA2FB9F42D}" uniqueName="47" name="Arbitrary or Discrim Measures" queryTableFieldId="47" dataDxfId="1151"/>
    <tableColumn id="48" xr3:uid="{3B16FB5F-BD0F-4B6F-85B7-C50AAE798F35}" uniqueName="48" name="Breach?8" queryTableFieldId="48" dataDxfId="1150"/>
    <tableColumn id="49" xr3:uid="{8036DAE3-E981-41D1-A802-22388A98D402}" uniqueName="49" name="Transfer of Funds" queryTableFieldId="49" dataDxfId="1149"/>
    <tableColumn id="50" xr3:uid="{E426000B-7365-41EA-80F2-D7E6C55D1EEF}" uniqueName="50" name="Breach?9" queryTableFieldId="50" dataDxfId="1148"/>
    <tableColumn id="51" xr3:uid="{9681182A-1A46-4F4A-9C7F-F34A0B7A6512}" uniqueName="51" name="Other" queryTableFieldId="51" dataDxfId="1147"/>
    <tableColumn id="52" xr3:uid="{C18B5014-12AA-4FEE-906A-337DAE737489}" uniqueName="52" name="Breach?10" queryTableFieldId="52" dataDxfId="1146"/>
    <tableColumn id="53" xr3:uid="{5D6D8DC9-AC17-40F7-AFCE-B4F880347B61}" uniqueName="53" name="Performance requirements" queryTableFieldId="53" dataDxfId="1145"/>
    <tableColumn id="54" xr3:uid="{F3B632BD-08B5-4F75-B579-0D63633441A2}" uniqueName="54" name="Breach?11" queryTableFieldId="54" dataDxfId="1144"/>
    <tableColumn id="55" xr3:uid="{F7CF4EF8-D119-4389-8116-DF2696285086}" uniqueName="55" name="Customary rules of international law" queryTableFieldId="55" dataDxfId="1143"/>
    <tableColumn id="56" xr3:uid="{0115887C-A291-42F1-AA12-1A29E3BE3021}" uniqueName="56" name="Breach?12" queryTableFieldId="56" dataDxfId="1142"/>
    <tableColumn id="57" xr3:uid="{FEFD6D8B-0210-4D0F-AAE2-19A5923B26FB}" uniqueName="57" name="Notes" queryTableFieldId="57" dataDxfId="1141"/>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826C14C8-90B3-4E04-B5CE-C5843E198100}" name="Chile" displayName="Chile" ref="A1:BE8" tableType="queryTable" totalsRowShown="0" headerRowDxfId="1140" dataDxfId="1139">
  <autoFilter ref="A1:BE8" xr:uid="{826C14C8-90B3-4E04-B5CE-C5843E198100}"/>
  <tableColumns count="57">
    <tableColumn id="1" xr3:uid="{018D10FC-313A-4CA0-8DEE-129131334F6F}" uniqueName="1" name="State" queryTableFieldId="1" dataDxfId="1138"/>
    <tableColumn id="2" xr3:uid="{AC5410A8-FD1C-4636-9884-FF17C3ECDBB2}" uniqueName="2" name="Case Name" queryTableFieldId="2" dataDxfId="1137"/>
    <tableColumn id="3" xr3:uid="{E2EDCB48-B62F-48D4-92B3-5D1203DF2197}" uniqueName="3" name="Investor" queryTableFieldId="3" dataDxfId="1136"/>
    <tableColumn id="4" xr3:uid="{EE06B993-E7E7-43E3-9AC6-F445210CFD12}" uniqueName="4" name="Other Investors" queryTableFieldId="4" dataDxfId="1135"/>
    <tableColumn id="5" xr3:uid="{CB0DA2E2-BB67-496D-BC47-FBEAF93A5225}" uniqueName="5" name="Nationality of Investors " queryTableFieldId="5" dataDxfId="1134"/>
    <tableColumn id="6" xr3:uid="{E7495987-3028-4114-B4D8-9E8AE86D9D53}" uniqueName="6" name="Continent" queryTableFieldId="6" dataDxfId="1133"/>
    <tableColumn id="7" xr3:uid="{CE739ABF-C4D6-49C7-BCF9-ECAB1012F9AC}" uniqueName="7" name="Instrument Invoked" queryTableFieldId="7" dataDxfId="1132"/>
    <tableColumn id="8" xr3:uid="{1838B7AC-6DF1-4EE1-ACDD-E0D3BD6E9BFA}" uniqueName="8" name="Type of Instrument" queryTableFieldId="8" dataDxfId="1131"/>
    <tableColumn id="9" xr3:uid="{E1C80D85-6BA0-48A6-A573-CBE16BC16BA5}" uniqueName="9" name="Economic Sector Involved" queryTableFieldId="9" dataDxfId="1130"/>
    <tableColumn id="10" xr3:uid="{070F3D6A-7719-4A94-AB14-D877ECA9F489}" uniqueName="10" name="Add'l Sectors" queryTableFieldId="10" dataDxfId="1129"/>
    <tableColumn id="11" xr3:uid="{C987CAA8-B15A-4EEC-9D00-CABE45575ACD}" uniqueName="11" name="Status" queryTableFieldId="11" dataDxfId="1128"/>
    <tableColumn id="12" xr3:uid="{C128EE2D-0374-45AE-AA15-9CD7E1ECD249}" uniqueName="12" name="Decided in Favor of" queryTableFieldId="12" dataDxfId="1127"/>
    <tableColumn id="13" xr3:uid="{B8CBAAEC-F189-4E4B-AE6C-74E5292CBDCD}" uniqueName="13" name="Settled or decided in favor of investor" queryTableFieldId="13" dataDxfId="1126"/>
    <tableColumn id="14" xr3:uid="{B50C5AA9-9E79-412C-A9C7-7AA16C8D7A02}" uniqueName="14" name="Year Case Filed" queryTableFieldId="14" dataDxfId="1125"/>
    <tableColumn id="15" xr3:uid="{C0036B21-7107-4F7A-9AFD-D81ABF004365}" uniqueName="15" name="Year Case Concluded" queryTableFieldId="15" dataDxfId="1124"/>
    <tableColumn id="16" xr3:uid="{2F757BD4-FF85-4DC6-B283-AC28D02D2B0E}" uniqueName="16" name="Amount Claimed by Investor" queryTableFieldId="16" dataDxfId="1123"/>
    <tableColumn id="17" xr3:uid="{B7A6BE10-500E-4784-8083-F4C296E79A92}" uniqueName="17" name="Compensation offered by the State (For direct expropriation cases only)" queryTableFieldId="17" dataDxfId="1122"/>
    <tableColumn id="18" xr3:uid="{C8CDDC56-D209-44E2-8E57-4FB86B7C5DCF}" uniqueName="18" name="Amount Awarded" queryTableFieldId="18" dataDxfId="1121"/>
    <tableColumn id="19" xr3:uid="{8E5F03F4-2D2F-4719-BE03-4914C04F1EB0}" uniqueName="19" name="Amount Settled" queryTableFieldId="19" dataDxfId="1120"/>
    <tableColumn id="20" xr3:uid="{49689358-539E-403B-B720-9B6295AF8532}" uniqueName="20" name="Amended amount (In cases of anullment or rectification)" queryTableFieldId="20" dataDxfId="1119"/>
    <tableColumn id="21" xr3:uid="{FAFC2693-07CE-4F45-A49C-A6E7176217AD}" uniqueName="21" name="Definitive amount (awards)" queryTableFieldId="21" dataDxfId="1118"/>
    <tableColumn id="22" xr3:uid="{DBF237A7-6E25-47F1-B093-21FDAB219E0C}" uniqueName="22" name="Definitive amount (awards+settlements)" queryTableFieldId="22" dataDxfId="1117"/>
    <tableColumn id="23" xr3:uid="{38766BF3-FE88-4571-B455-9AA5DC17812F}" uniqueName="23" name="Amount paid" queryTableFieldId="23" dataDxfId="1116"/>
    <tableColumn id="24" xr3:uid="{B927CDB3-13D3-466F-BCDB-82E817260154}" uniqueName="24" name="Arbitrator Appointed by State" queryTableFieldId="24" dataDxfId="1115"/>
    <tableColumn id="25" xr3:uid="{04237302-A994-401D-B667-6D01511862EA}" uniqueName="25" name="Arbitrator Appointed by Investor" queryTableFieldId="25" dataDxfId="1114"/>
    <tableColumn id="26" xr3:uid="{F532327A-4262-4C25-8143-97DDCAD09D57}" uniqueName="26" name="President of the Tribunal" queryTableFieldId="26" dataDxfId="1113"/>
    <tableColumn id="27" xr3:uid="{9DBDA71E-BCCC-453E-A23B-8F296B4F7C4F}" uniqueName="27" name="Law Firm Hired by State" queryTableFieldId="27" dataDxfId="1112"/>
    <tableColumn id="28" xr3:uid="{B481EB24-1E7F-4989-96E4-DDA11866B7B3}" uniqueName="28" name="Counsel fees as stipulated in contract or,  (If resorted to outside counsel)" queryTableFieldId="28" dataDxfId="1111"/>
    <tableColumn id="29" xr3:uid="{AFEA9CB6-A9A9-4676-AEC5-23998D7C291C}" uniqueName="29" name="Name of partner in-charge of case (If resorted to outside counsel)" queryTableFieldId="29" dataDxfId="1110"/>
    <tableColumn id="30" xr3:uid="{21B30235-E8E2-47FF-847F-F4DAA24E8D3A}" uniqueName="30" name="Law Firm Hired by Investor" queryTableFieldId="30" dataDxfId="1109"/>
    <tableColumn id="31" xr3:uid="{E008F30E-158C-4093-A6A2-91B84157DE21}" uniqueName="31" name="Arbitration Center Involved" queryTableFieldId="31" dataDxfId="1108"/>
    <tableColumn id="32" xr3:uid="{C43274F9-FE22-4B37-92D7-01523F093278}" uniqueName="32" name="Arbitration Rules Used" queryTableFieldId="32" dataDxfId="1107"/>
    <tableColumn id="33" xr3:uid="{F70DAEA4-5223-41AD-81D9-07D5DF2A5F0B}" uniqueName="33" name="FET" queryTableFieldId="33" dataDxfId="1106"/>
    <tableColumn id="34" xr3:uid="{7EA5F9EE-A452-4452-8679-6331DA2E52ED}" uniqueName="34" name="Breach?" queryTableFieldId="34" dataDxfId="1105"/>
    <tableColumn id="35" xr3:uid="{90715779-673D-4E57-BBE9-D0F1F8CB720D}" uniqueName="35" name="Direct Exp?" queryTableFieldId="35" dataDxfId="1104"/>
    <tableColumn id="36" xr3:uid="{5826D336-307C-4ECD-ADD1-8104159AA0F5}" uniqueName="36" name="Breach?2" queryTableFieldId="36" dataDxfId="1103"/>
    <tableColumn id="37" xr3:uid="{7FAF891B-8E1C-4470-8C36-E6D0AD3E5965}" uniqueName="37" name="Indirect Exp" queryTableFieldId="37" dataDxfId="1102"/>
    <tableColumn id="38" xr3:uid="{B0A4A41C-F3DF-4B1C-B5CF-2D9DF48B8840}" uniqueName="38" name="Breach?3" queryTableFieldId="38" dataDxfId="1101"/>
    <tableColumn id="39" xr3:uid="{B0C837BA-3FA8-449C-B478-69425D8FAACD}" uniqueName="39" name="NT" queryTableFieldId="39" dataDxfId="1100"/>
    <tableColumn id="40" xr3:uid="{D9EAD9B0-C65C-4193-98A7-A91C541A1E3C}" uniqueName="40" name="Breach?4" queryTableFieldId="40" dataDxfId="1099"/>
    <tableColumn id="41" xr3:uid="{002C3948-E373-47EC-BC14-71C0A06BD6EA}" uniqueName="41" name="MFN" queryTableFieldId="41" dataDxfId="1098"/>
    <tableColumn id="42" xr3:uid="{9F0F6582-C172-454F-9B30-63FC9381F047}" uniqueName="42" name="Breach?5" queryTableFieldId="42" dataDxfId="1097"/>
    <tableColumn id="43" xr3:uid="{6F9FB497-4669-4E19-AD62-A5227D0EA6D6}" uniqueName="43" name="Umbrella Clause" queryTableFieldId="43" dataDxfId="1096"/>
    <tableColumn id="44" xr3:uid="{A27514FF-4FC6-4293-99DC-C20969C7188F}" uniqueName="44" name="Breach?6" queryTableFieldId="44" dataDxfId="1095"/>
    <tableColumn id="45" xr3:uid="{20012878-DB9F-4E17-A25C-E55EC2598F9C}" uniqueName="45" name="FPS" queryTableFieldId="45" dataDxfId="1094"/>
    <tableColumn id="46" xr3:uid="{9088A8DD-31DE-4105-9667-1D808B77CDD0}" uniqueName="46" name="Breach?7" queryTableFieldId="46" dataDxfId="1093"/>
    <tableColumn id="47" xr3:uid="{6507D5DA-51B7-455B-9587-2829F0BDFDF1}" uniqueName="47" name="Arbitrary or Discrim Measures" queryTableFieldId="47" dataDxfId="1092"/>
    <tableColumn id="48" xr3:uid="{62493256-4E30-43F5-84DB-4348786B1EF1}" uniqueName="48" name="Breach?8" queryTableFieldId="48" dataDxfId="1091"/>
    <tableColumn id="49" xr3:uid="{8C64D69A-DBD6-4E03-95F2-7AC5A23F41F8}" uniqueName="49" name="Transfer of Funds" queryTableFieldId="49" dataDxfId="1090"/>
    <tableColumn id="50" xr3:uid="{B9941BDD-38F0-462D-ADE1-F5E55A97882F}" uniqueName="50" name="Breach?9" queryTableFieldId="50" dataDxfId="1089"/>
    <tableColumn id="51" xr3:uid="{EB82DECB-CCEF-4F29-82EE-36855E31186A}" uniqueName="51" name="Other" queryTableFieldId="51" dataDxfId="1088"/>
    <tableColumn id="52" xr3:uid="{D272CFD0-A2CC-4E0A-B4C2-502BB73CE041}" uniqueName="52" name="Breach?10" queryTableFieldId="52" dataDxfId="1087"/>
    <tableColumn id="53" xr3:uid="{6D300072-7DCB-4A8B-A91D-2B8C7BCDA856}" uniqueName="53" name="Performance requirements" queryTableFieldId="53" dataDxfId="1086"/>
    <tableColumn id="54" xr3:uid="{DF8C0D4B-9BD8-4A98-B047-1E3E11ECC328}" uniqueName="54" name="Breach?11" queryTableFieldId="54" dataDxfId="1085"/>
    <tableColumn id="55" xr3:uid="{ACB529E5-7326-4B6F-9A8D-D5B96E809B89}" uniqueName="55" name="Customary rules of international law" queryTableFieldId="55" dataDxfId="1084"/>
    <tableColumn id="56" xr3:uid="{78C95020-571A-457A-BF3B-D12236E8B022}" uniqueName="56" name="Breach?12" queryTableFieldId="56" dataDxfId="1083"/>
    <tableColumn id="57" xr3:uid="{EE4D561A-266C-48F1-974F-391C91BA9EB7}" uniqueName="57" name="Notes" queryTableFieldId="57" dataDxfId="1082"/>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7587127B-2B1E-487F-9650-5EE9A4888C09}" name="Colombia" displayName="Colombia" ref="A1:BE26" tableType="queryTable" totalsRowShown="0" headerRowDxfId="1081" dataDxfId="1080">
  <autoFilter ref="A1:BE26" xr:uid="{7587127B-2B1E-487F-9650-5EE9A4888C09}"/>
  <tableColumns count="57">
    <tableColumn id="1" xr3:uid="{A33396D5-BA35-412C-9A84-E083EF926ABE}" uniqueName="1" name="State" queryTableFieldId="1" dataDxfId="1079"/>
    <tableColumn id="2" xr3:uid="{AC67A97A-0CA0-4515-986E-8FBD6AF41E11}" uniqueName="2" name="Case Name" queryTableFieldId="2" dataDxfId="1078"/>
    <tableColumn id="3" xr3:uid="{6A7462EC-E033-41F3-BBF7-65E6CD42B55F}" uniqueName="3" name="Investor" queryTableFieldId="3" dataDxfId="1077"/>
    <tableColumn id="4" xr3:uid="{FE3199C5-49E8-41B5-9626-F2B121B57A56}" uniqueName="4" name="Other Investors" queryTableFieldId="4" dataDxfId="1076"/>
    <tableColumn id="5" xr3:uid="{B1D3352A-8CCF-41B7-8A6A-F729F935B512}" uniqueName="5" name="Nationality of Investors " queryTableFieldId="5" dataDxfId="1075"/>
    <tableColumn id="6" xr3:uid="{86F5F367-18C0-4D73-ADAD-22B532C38852}" uniqueName="6" name="Continent" queryTableFieldId="6" dataDxfId="1074"/>
    <tableColumn id="7" xr3:uid="{A65EE7CA-FCAC-4857-B4D2-1C05BFE65E6D}" uniqueName="7" name="Instrument Invoked" queryTableFieldId="7" dataDxfId="1073"/>
    <tableColumn id="8" xr3:uid="{D4B1BFA6-2BC7-455D-9EBD-86B34E080319}" uniqueName="8" name="Type of Instrument" queryTableFieldId="8" dataDxfId="1072"/>
    <tableColumn id="9" xr3:uid="{33692A11-0338-457B-9F05-F9896CA59B6D}" uniqueName="9" name="Economic Sector Involved" queryTableFieldId="9" dataDxfId="1071"/>
    <tableColumn id="10" xr3:uid="{417CC956-973C-4168-986C-11D8987E168D}" uniqueName="10" name="Add'l Sectors" queryTableFieldId="10" dataDxfId="1070"/>
    <tableColumn id="11" xr3:uid="{AB6363EF-557A-4FD8-AD75-C5859564B35D}" uniqueName="11" name="Status" queryTableFieldId="11" dataDxfId="1069"/>
    <tableColumn id="12" xr3:uid="{8B37226D-E955-4342-B3FF-CA2807E9CADA}" uniqueName="12" name="Decided in Favor of" queryTableFieldId="12" dataDxfId="1068"/>
    <tableColumn id="13" xr3:uid="{2E5F2812-6906-46B3-B71D-34D25165C6EB}" uniqueName="13" name="Settled or decided in favor of investor" queryTableFieldId="13" dataDxfId="1067"/>
    <tableColumn id="14" xr3:uid="{98E54857-7C0E-42A5-8BE2-FB0B15EF63CF}" uniqueName="14" name="Year Case Filed" queryTableFieldId="14" dataDxfId="1066"/>
    <tableColumn id="15" xr3:uid="{FCD86FDE-3EE2-4E11-AD8F-49CA474D698B}" uniqueName="15" name="Year Case Concluded" queryTableFieldId="15" dataDxfId="1065"/>
    <tableColumn id="16" xr3:uid="{4FF3DDC8-13BA-4290-8E20-59B0B9AC212F}" uniqueName="16" name="Amount Claimed by Investor" queryTableFieldId="16" dataDxfId="1064"/>
    <tableColumn id="17" xr3:uid="{90915574-5308-4B49-B327-D3513AC96086}" uniqueName="17" name="Compensation offered by the State (For direct expropriation cases only)" queryTableFieldId="17" dataDxfId="1063"/>
    <tableColumn id="18" xr3:uid="{3275358F-8B86-4144-BBFF-2ED74F2BBDCC}" uniqueName="18" name="Amount Awarded" queryTableFieldId="18" dataDxfId="1062"/>
    <tableColumn id="19" xr3:uid="{8A00ECA6-1936-45C9-90AB-A1732140AA09}" uniqueName="19" name="Amount Settled" queryTableFieldId="19" dataDxfId="1061"/>
    <tableColumn id="20" xr3:uid="{539FBA90-1CFB-4185-AF6F-8388B69F94C8}" uniqueName="20" name="Amended amount (In cases of anullment or rectification)" queryTableFieldId="20" dataDxfId="1060"/>
    <tableColumn id="21" xr3:uid="{11ABAF66-3470-4369-81E5-FA7E319716F9}" uniqueName="21" name="Definitive amount (awards)" queryTableFieldId="21" dataDxfId="1059"/>
    <tableColumn id="22" xr3:uid="{0405056B-5C92-498E-9A82-31064DDC4327}" uniqueName="22" name="Definitive amount (awards+settlements)" queryTableFieldId="22" dataDxfId="1058"/>
    <tableColumn id="23" xr3:uid="{C50E5710-E9D9-4D04-9A2F-37B64B3C1442}" uniqueName="23" name="Amount paid" queryTableFieldId="23" dataDxfId="1057"/>
    <tableColumn id="24" xr3:uid="{2A005746-36FA-4633-B83B-70C92A9294B0}" uniqueName="24" name="Arbitrator Appointed by State" queryTableFieldId="24" dataDxfId="1056"/>
    <tableColumn id="25" xr3:uid="{FEC771B6-7CEB-4E58-AB28-FCDA38D83EAE}" uniqueName="25" name="Arbitrator Appointed by Investor" queryTableFieldId="25" dataDxfId="1055"/>
    <tableColumn id="26" xr3:uid="{9AAD0BFD-B045-467F-A050-53B3CA9F1F96}" uniqueName="26" name="President of the Tribunal" queryTableFieldId="26" dataDxfId="1054"/>
    <tableColumn id="27" xr3:uid="{ABB65A51-6BC9-46E0-8C9A-09A14D99CA92}" uniqueName="27" name="Law Firm Hired by State" queryTableFieldId="27" dataDxfId="1053"/>
    <tableColumn id="28" xr3:uid="{0F7DC7E3-2DCC-4326-BDC4-72AE29ED96D1}" uniqueName="28" name="Counsel fees as stipulated in contract or,  (If resorted to outside counsel)" queryTableFieldId="28" dataDxfId="1052"/>
    <tableColumn id="29" xr3:uid="{083E2AF2-BB8D-4D25-BD33-A929435D1180}" uniqueName="29" name="Name of partner in-charge of case (If resorted to outside counsel)" queryTableFieldId="29" dataDxfId="1051"/>
    <tableColumn id="30" xr3:uid="{49F1EED6-1C61-4149-B64F-6CC7976B6B89}" uniqueName="30" name="Law Firm Hired by Investor" queryTableFieldId="30" dataDxfId="1050"/>
    <tableColumn id="31" xr3:uid="{A5103658-0F3C-4012-9D66-ADCC7484C9B6}" uniqueName="31" name="Arbitration Center Involved" queryTableFieldId="31" dataDxfId="1049"/>
    <tableColumn id="32" xr3:uid="{7FE049A8-CCC4-4E90-BD8C-1DCA8AD630F9}" uniqueName="32" name="Arbitration Rules Used" queryTableFieldId="32" dataDxfId="1048"/>
    <tableColumn id="33" xr3:uid="{CF705928-D799-43E6-B0AD-B92837E24177}" uniqueName="33" name="FET" queryTableFieldId="33" dataDxfId="1047"/>
    <tableColumn id="34" xr3:uid="{38329137-5DE9-442B-8F63-5A31085D9392}" uniqueName="34" name="Breach?" queryTableFieldId="34" dataDxfId="1046"/>
    <tableColumn id="35" xr3:uid="{0BEC34FE-B12A-4940-9154-5A2533689454}" uniqueName="35" name="Direct Exp?" queryTableFieldId="35" dataDxfId="1045"/>
    <tableColumn id="36" xr3:uid="{33D164B2-0830-4B0D-811C-C9F0A77686D9}" uniqueName="36" name="Breach?2" queryTableFieldId="36" dataDxfId="1044"/>
    <tableColumn id="37" xr3:uid="{45781DE6-7200-44AF-85E2-49206DE9A1E7}" uniqueName="37" name="Indirect Exp" queryTableFieldId="37" dataDxfId="1043"/>
    <tableColumn id="38" xr3:uid="{F1F23B17-6FAF-4CB2-90AA-6C38172F8CE3}" uniqueName="38" name="Breach?3" queryTableFieldId="38" dataDxfId="1042"/>
    <tableColumn id="39" xr3:uid="{F8805E57-89F1-47BF-8782-1F9DFE998D82}" uniqueName="39" name="NT" queryTableFieldId="39" dataDxfId="1041"/>
    <tableColumn id="40" xr3:uid="{9C0940A4-A308-4DF8-8D16-8573AF474013}" uniqueName="40" name="Breach?4" queryTableFieldId="40" dataDxfId="1040"/>
    <tableColumn id="41" xr3:uid="{83C77712-F878-482B-9D20-417715D391B5}" uniqueName="41" name="MFN" queryTableFieldId="41" dataDxfId="1039"/>
    <tableColumn id="42" xr3:uid="{7174C2F4-BD2D-4E0B-9B8B-7BAC0BB3AAF4}" uniqueName="42" name="Breach?5" queryTableFieldId="42" dataDxfId="1038"/>
    <tableColumn id="43" xr3:uid="{4BBA6D3B-7C10-4FA4-890B-D5A9A94AFB33}" uniqueName="43" name="Umbrella Clause" queryTableFieldId="43" dataDxfId="1037"/>
    <tableColumn id="44" xr3:uid="{0DCB847B-A340-4E09-8236-78306833662C}" uniqueName="44" name="Breach?6" queryTableFieldId="44" dataDxfId="1036"/>
    <tableColumn id="45" xr3:uid="{4D737F3D-CD11-44BE-AD4F-AAF9B52F7EB9}" uniqueName="45" name="FPS" queryTableFieldId="45" dataDxfId="1035"/>
    <tableColumn id="46" xr3:uid="{C3433907-F579-4471-A54E-7E295923F2A2}" uniqueName="46" name="Breach?7" queryTableFieldId="46" dataDxfId="1034"/>
    <tableColumn id="47" xr3:uid="{2B1BE698-33FE-46E3-9F02-5C2AF0451DBB}" uniqueName="47" name="Arbitrary or Discrim Measures" queryTableFieldId="47" dataDxfId="1033"/>
    <tableColumn id="48" xr3:uid="{5155C265-E5EE-4089-BB5C-72FA8013C369}" uniqueName="48" name="Breach?8" queryTableFieldId="48" dataDxfId="1032"/>
    <tableColumn id="49" xr3:uid="{93DF675E-FC3F-45A3-A472-72F2958C8DD8}" uniqueName="49" name="Transfer of Funds" queryTableFieldId="49" dataDxfId="1031"/>
    <tableColumn id="50" xr3:uid="{482EB552-66FB-49BB-9F26-0EF5FFA6D27C}" uniqueName="50" name="Breach?9" queryTableFieldId="50" dataDxfId="1030"/>
    <tableColumn id="51" xr3:uid="{6A76E650-E860-44A1-88E3-7638A470A24D}" uniqueName="51" name="Other" queryTableFieldId="51" dataDxfId="1029"/>
    <tableColumn id="52" xr3:uid="{94F21827-5F35-4A29-B93C-9ACE65F8EC1D}" uniqueName="52" name="Breach?10" queryTableFieldId="52" dataDxfId="1028"/>
    <tableColumn id="53" xr3:uid="{6239B987-0D99-4A7E-A976-B367B619F3BD}" uniqueName="53" name="Performance requirements" queryTableFieldId="53" dataDxfId="1027"/>
    <tableColumn id="54" xr3:uid="{B51B0300-FB6B-4C90-94F6-C7F87DDF0BA5}" uniqueName="54" name="Breach?11" queryTableFieldId="54" dataDxfId="1026"/>
    <tableColumn id="55" xr3:uid="{F8509672-A9DA-471E-BE48-65952CAFBF0B}" uniqueName="55" name="Customary rules of international law" queryTableFieldId="55" dataDxfId="1025"/>
    <tableColumn id="56" xr3:uid="{8AF80CB8-238D-47E3-8091-F08B3DC66998}" uniqueName="56" name="Breach?12" queryTableFieldId="56" dataDxfId="1024"/>
    <tableColumn id="57" xr3:uid="{A5591B3C-8DCB-40EA-80CA-4B7A0A159368}" uniqueName="57" name="Notes" queryTableFieldId="57" dataDxfId="1023"/>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BD65AF16-BF5A-4D49-80CD-9924B03C6228}" name="Costa_Rica" displayName="Costa_Rica" ref="A1:BE16" tableType="queryTable" totalsRowShown="0" headerRowDxfId="1022" dataDxfId="1021">
  <autoFilter ref="A1:BE16" xr:uid="{BD65AF16-BF5A-4D49-80CD-9924B03C6228}"/>
  <tableColumns count="57">
    <tableColumn id="1" xr3:uid="{2A0ADF20-9897-4107-B4AD-DB47219CE9F9}" uniqueName="1" name="State" queryTableFieldId="1" dataDxfId="1020"/>
    <tableColumn id="2" xr3:uid="{A90C63A4-9E49-46B4-80AF-0EA4DE3C1A30}" uniqueName="2" name="Case Name" queryTableFieldId="2" dataDxfId="1019"/>
    <tableColumn id="3" xr3:uid="{D5B3B88F-2076-4FFB-9E37-5726E10CFD18}" uniqueName="3" name="Investor" queryTableFieldId="3" dataDxfId="1018"/>
    <tableColumn id="4" xr3:uid="{987B31F5-09A6-4690-99EC-85E1ABB22A2B}" uniqueName="4" name="Other Investors" queryTableFieldId="4" dataDxfId="1017"/>
    <tableColumn id="5" xr3:uid="{BB4BE520-30F2-4E73-BC67-3EE012FA6479}" uniqueName="5" name="Nationality of Investors " queryTableFieldId="5" dataDxfId="1016"/>
    <tableColumn id="6" xr3:uid="{A48385F6-F369-44F8-8633-F93E1BFBA1EA}" uniqueName="6" name="Continent" queryTableFieldId="6" dataDxfId="1015"/>
    <tableColumn id="7" xr3:uid="{4E148202-72F8-4C9A-8E89-AC04E7C488A0}" uniqueName="7" name="Instrument Invoked" queryTableFieldId="7" dataDxfId="1014"/>
    <tableColumn id="8" xr3:uid="{03ACF7E6-BD98-47D4-B275-AE3431C40686}" uniqueName="8" name="Type of Instrument" queryTableFieldId="8" dataDxfId="1013"/>
    <tableColumn id="9" xr3:uid="{23B44CBE-9325-4101-ACEC-F996CDA95DBA}" uniqueName="9" name="Economic Sector Involved" queryTableFieldId="9" dataDxfId="1012"/>
    <tableColumn id="10" xr3:uid="{9294EA29-1A79-4FA2-9FA6-693032C1F621}" uniqueName="10" name="Add'l Sectors" queryTableFieldId="10" dataDxfId="1011"/>
    <tableColumn id="11" xr3:uid="{E6E528D5-64AE-44EF-98DD-55B2B6B06554}" uniqueName="11" name="Status" queryTableFieldId="11" dataDxfId="1010"/>
    <tableColumn id="12" xr3:uid="{824AD724-18B6-4089-8CED-F470EE59DF65}" uniqueName="12" name="Decided in Favor of" queryTableFieldId="12" dataDxfId="1009"/>
    <tableColumn id="13" xr3:uid="{37DDB7B6-2BBB-406A-A9FB-C68CF61AC9F3}" uniqueName="13" name="Settled or decided in favor of investor" queryTableFieldId="13" dataDxfId="1008"/>
    <tableColumn id="14" xr3:uid="{CC0499FF-4C21-46F6-A24E-BD68BA47ED39}" uniqueName="14" name="Year Case Filed" queryTableFieldId="14" dataDxfId="1007"/>
    <tableColumn id="15" xr3:uid="{1ED6BEAC-C113-4DF6-8A83-D24FF4CCAF1D}" uniqueName="15" name="Year Case Concluded" queryTableFieldId="15" dataDxfId="1006"/>
    <tableColumn id="16" xr3:uid="{4A0E05D5-1DB1-44B2-BFCB-89337EDE8A8D}" uniqueName="16" name="Amount Claimed by Investor" queryTableFieldId="16" dataDxfId="1005"/>
    <tableColumn id="17" xr3:uid="{893D46C0-5E17-489F-9DE8-9B85DDBEF745}" uniqueName="17" name="Compensation offered by the State (For direct expropriation cases only)" queryTableFieldId="17" dataDxfId="1004"/>
    <tableColumn id="18" xr3:uid="{A54F5AFE-6D33-43F1-9E0B-07A0B0A923AF}" uniqueName="18" name="Amount Awarded" queryTableFieldId="18" dataDxfId="1003"/>
    <tableColumn id="19" xr3:uid="{1A5D3F40-3653-449A-9254-DA9DF2C93F9A}" uniqueName="19" name="Amount Settled" queryTableFieldId="19" dataDxfId="1002"/>
    <tableColumn id="20" xr3:uid="{28765839-082F-4EC1-9288-7C9926B894A4}" uniqueName="20" name="Amended amount (In cases of anullment or rectification)" queryTableFieldId="20" dataDxfId="1001"/>
    <tableColumn id="21" xr3:uid="{092603FA-A086-4FA4-A525-81B953BC4546}" uniqueName="21" name="Definitive amount (awards)" queryTableFieldId="21" dataDxfId="1000"/>
    <tableColumn id="22" xr3:uid="{CB1BF683-6FF7-45F1-A880-F3B5EFB77C3E}" uniqueName="22" name="Definitive amount (awards+settlements)" queryTableFieldId="22" dataDxfId="999"/>
    <tableColumn id="23" xr3:uid="{4E90857B-0444-4000-9A87-3DF94F8ADDF8}" uniqueName="23" name="Amount paid" queryTableFieldId="23" dataDxfId="998"/>
    <tableColumn id="24" xr3:uid="{7AD742DB-4540-4BD5-8977-30DCEEEF47CE}" uniqueName="24" name="Arbitrator Appointed by State" queryTableFieldId="24" dataDxfId="997"/>
    <tableColumn id="25" xr3:uid="{9EDEFF23-8F32-4B56-A31A-A66361AF5143}" uniqueName="25" name="Arbitrator Appointed by Investor" queryTableFieldId="25" dataDxfId="996"/>
    <tableColumn id="26" xr3:uid="{F412ED6C-73DB-48BC-8874-C937C1DD092D}" uniqueName="26" name="President of the Tribunal" queryTableFieldId="26" dataDxfId="995"/>
    <tableColumn id="27" xr3:uid="{31B98546-58D2-4776-9117-F6CF98496A97}" uniqueName="27" name="Law Firm Hired by State" queryTableFieldId="27" dataDxfId="994"/>
    <tableColumn id="28" xr3:uid="{02FC16C4-B936-49EA-92D7-C9758F505A14}" uniqueName="28" name="Counsel fees as stipulated in contract or,  (If resorted to outside counsel)" queryTableFieldId="28" dataDxfId="993"/>
    <tableColumn id="29" xr3:uid="{8ADFE86E-F605-4AF2-9CB8-BD07948167EF}" uniqueName="29" name="Name of partner in-charge of case (If resorted to outside counsel)" queryTableFieldId="29" dataDxfId="992"/>
    <tableColumn id="30" xr3:uid="{A622E830-4C91-4A29-B624-A90BC2D95925}" uniqueName="30" name="Law Firm Hired by Investor" queryTableFieldId="30" dataDxfId="991"/>
    <tableColumn id="31" xr3:uid="{79839C69-F8B0-4B9B-93D2-7F26411C67AE}" uniqueName="31" name="Arbitration Center Involved" queryTableFieldId="31" dataDxfId="990"/>
    <tableColumn id="32" xr3:uid="{109A751B-2029-493A-A77E-042A1D4AD38E}" uniqueName="32" name="Arbitration Rules Used" queryTableFieldId="32" dataDxfId="989"/>
    <tableColumn id="33" xr3:uid="{2CB3DD6D-26BE-4669-A70B-C0FA8B12707F}" uniqueName="33" name="FET" queryTableFieldId="33" dataDxfId="988"/>
    <tableColumn id="34" xr3:uid="{26D45D6F-F1B8-4ACD-AA8C-A5EE52465527}" uniqueName="34" name="Breach?" queryTableFieldId="34" dataDxfId="987"/>
    <tableColumn id="35" xr3:uid="{ED0D854B-958B-4F15-ACFB-270B8E9D5E63}" uniqueName="35" name="Direct Exp?" queryTableFieldId="35" dataDxfId="986"/>
    <tableColumn id="36" xr3:uid="{6E040DE3-A299-4508-B576-320E8C29A7DC}" uniqueName="36" name="Breach?2" queryTableFieldId="36" dataDxfId="985"/>
    <tableColumn id="37" xr3:uid="{5CF33362-D473-4410-9A1B-FE9820C74B5D}" uniqueName="37" name="Indirect Exp" queryTableFieldId="37" dataDxfId="984"/>
    <tableColumn id="38" xr3:uid="{1A3F65C0-DCD7-404D-8299-62F647721DC2}" uniqueName="38" name="Breach?3" queryTableFieldId="38" dataDxfId="983"/>
    <tableColumn id="39" xr3:uid="{F410F5B7-9FB2-4D88-9CA4-7A503D3E9D71}" uniqueName="39" name="NT" queryTableFieldId="39" dataDxfId="982"/>
    <tableColumn id="40" xr3:uid="{657411B2-41FE-461A-B0A5-DB238DF96726}" uniqueName="40" name="Breach?4" queryTableFieldId="40" dataDxfId="981"/>
    <tableColumn id="41" xr3:uid="{628910B6-EB4E-40FD-904A-A4C8E22841FF}" uniqueName="41" name="MFN" queryTableFieldId="41" dataDxfId="980"/>
    <tableColumn id="42" xr3:uid="{2CFBDADB-C239-49C5-88D8-073381ACF22A}" uniqueName="42" name="Breach?5" queryTableFieldId="42" dataDxfId="979"/>
    <tableColumn id="43" xr3:uid="{2F631C2C-B004-4628-8075-A8DD50959E8D}" uniqueName="43" name="Umbrella Clause" queryTableFieldId="43" dataDxfId="978"/>
    <tableColumn id="44" xr3:uid="{203722FF-CFA9-4368-9F9B-901772D91A7F}" uniqueName="44" name="Breach?6" queryTableFieldId="44" dataDxfId="977"/>
    <tableColumn id="45" xr3:uid="{5E6CC576-3209-43E9-8FC6-3CAF9E6473DC}" uniqueName="45" name="FPS" queryTableFieldId="45" dataDxfId="976"/>
    <tableColumn id="46" xr3:uid="{46C2D508-E18B-4B53-A8EC-2320D7F1A013}" uniqueName="46" name="Breach?7" queryTableFieldId="46" dataDxfId="975"/>
    <tableColumn id="47" xr3:uid="{87624ADA-2EF7-42F8-909C-9F9CEC8EDBD8}" uniqueName="47" name="Arbitrary or Discrim Measures" queryTableFieldId="47" dataDxfId="974"/>
    <tableColumn id="48" xr3:uid="{23E86DBB-758B-47C7-BBF7-50F5039185D4}" uniqueName="48" name="Breach?8" queryTableFieldId="48" dataDxfId="973"/>
    <tableColumn id="49" xr3:uid="{F667AC9E-AE33-49B8-9325-832AAC475194}" uniqueName="49" name="Transfer of Funds" queryTableFieldId="49" dataDxfId="972"/>
    <tableColumn id="50" xr3:uid="{96BA92FB-45CE-42FF-8496-59C0301A98CF}" uniqueName="50" name="Breach?9" queryTableFieldId="50" dataDxfId="971"/>
    <tableColumn id="51" xr3:uid="{AD8D2E00-3374-407D-9CFB-94EBC72C6580}" uniqueName="51" name="Other" queryTableFieldId="51" dataDxfId="970"/>
    <tableColumn id="52" xr3:uid="{DD18807C-C774-4B2F-A747-7D0143128713}" uniqueName="52" name="Breach?10" queryTableFieldId="52" dataDxfId="969"/>
    <tableColumn id="53" xr3:uid="{66B2FD48-6232-4092-A6E3-5E5AD22182CD}" uniqueName="53" name="Performance requirements" queryTableFieldId="53" dataDxfId="968"/>
    <tableColumn id="54" xr3:uid="{33DE3132-17BD-460B-8F88-C14B02476733}" uniqueName="54" name="Breach?11" queryTableFieldId="54" dataDxfId="967"/>
    <tableColumn id="55" xr3:uid="{548FEAF3-2C50-468D-B718-0975BBA22BA0}" uniqueName="55" name="Customary rules of international law" queryTableFieldId="55" dataDxfId="966"/>
    <tableColumn id="56" xr3:uid="{D6EC3545-1433-4F97-97C4-510BD8FBD5B5}" uniqueName="56" name="Breach?12" queryTableFieldId="56" dataDxfId="965"/>
    <tableColumn id="57" xr3:uid="{2F3768AC-4EA4-4094-817C-AE481F70791F}" uniqueName="57" name="Notes" queryTableFieldId="57" dataDxfId="964"/>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DA31C4AF-1245-4B64-816D-72438DC4405F}" name="El_Salvador" displayName="El_Salvador" ref="A1:BE6" tableType="queryTable" totalsRowShown="0" headerRowDxfId="963" dataDxfId="962">
  <autoFilter ref="A1:BE6" xr:uid="{DA31C4AF-1245-4B64-816D-72438DC4405F}"/>
  <tableColumns count="57">
    <tableColumn id="1" xr3:uid="{8BD0B8BF-8F75-4A28-97DF-DC92CECA7103}" uniqueName="1" name="State" queryTableFieldId="1" dataDxfId="961"/>
    <tableColumn id="2" xr3:uid="{A96D0D25-0EFC-4F24-B1E8-C46A53FA35C1}" uniqueName="2" name="Case Name" queryTableFieldId="2" dataDxfId="960" dataCellStyle="Hipervínculo"/>
    <tableColumn id="3" xr3:uid="{599C845E-E55F-4B50-896F-7BCE7368D4D4}" uniqueName="3" name="Investor" queryTableFieldId="3" dataDxfId="959"/>
    <tableColumn id="4" xr3:uid="{A1E8FAC5-95CD-494F-9593-8E60E826E87A}" uniqueName="4" name="Other Investors" queryTableFieldId="4" dataDxfId="958"/>
    <tableColumn id="5" xr3:uid="{EA9925CA-C479-4B11-9CC4-8CF73C36A1C6}" uniqueName="5" name="Nationality of Investors " queryTableFieldId="5" dataDxfId="957"/>
    <tableColumn id="6" xr3:uid="{66CA3592-7038-4D25-8813-24FF6C6980F3}" uniqueName="6" name="Continent" queryTableFieldId="6" dataDxfId="956"/>
    <tableColumn id="7" xr3:uid="{8479E10A-4FFC-4C14-876A-7077E0C0E659}" uniqueName="7" name="Instrument Invoked" queryTableFieldId="7" dataDxfId="955"/>
    <tableColumn id="8" xr3:uid="{88973727-314C-4501-975B-257757EE7DF9}" uniqueName="8" name="Type of Instrument" queryTableFieldId="8" dataDxfId="954"/>
    <tableColumn id="9" xr3:uid="{552542D8-0BF1-4C02-A019-F9F5C33BE2DE}" uniqueName="9" name="Economic Sector Involved" queryTableFieldId="9" dataDxfId="953"/>
    <tableColumn id="10" xr3:uid="{9D15DCAA-ACD6-4C75-88D0-CD1CD6995AB3}" uniqueName="10" name="Add'l Sectors" queryTableFieldId="10" dataDxfId="952"/>
    <tableColumn id="11" xr3:uid="{E33CA7EC-4BF8-4A4A-AB23-BFC1FD781928}" uniqueName="11" name="Status" queryTableFieldId="11" dataDxfId="951"/>
    <tableColumn id="12" xr3:uid="{C2CD31B7-31DD-47C4-A3AE-AE62E6BBCD90}" uniqueName="12" name="Decided in Favor of" queryTableFieldId="12" dataDxfId="950"/>
    <tableColumn id="13" xr3:uid="{91150A08-C53B-4D47-8D71-EC9B531B5EC4}" uniqueName="13" name="Settled or decided in favor of investor" queryTableFieldId="13" dataDxfId="949"/>
    <tableColumn id="14" xr3:uid="{FDAF2529-D979-46DB-829D-20F3C3667D55}" uniqueName="14" name="Year Case Filed" queryTableFieldId="14" dataDxfId="948"/>
    <tableColumn id="15" xr3:uid="{1A2A1B63-8B6F-4865-B789-1A6CE92319D7}" uniqueName="15" name="Year Case Concluded" queryTableFieldId="15" dataDxfId="947"/>
    <tableColumn id="16" xr3:uid="{E3580828-3780-4EC7-B80E-91B09C17E1C2}" uniqueName="16" name="Amount Claimed by Investor" queryTableFieldId="16" dataDxfId="946"/>
    <tableColumn id="17" xr3:uid="{8C841BD2-6896-4CC2-B7DD-E166E2581034}" uniqueName="17" name="Compensation offered by the State (For direct expropriation cases only)" queryTableFieldId="17" dataDxfId="945"/>
    <tableColumn id="18" xr3:uid="{8817724B-BED3-4F8E-B15F-F2CEE4F5E5FD}" uniqueName="18" name="Amount Awarded" queryTableFieldId="18" dataDxfId="944"/>
    <tableColumn id="19" xr3:uid="{BB711163-C3B6-41EE-AF40-5F4927DA592B}" uniqueName="19" name="Amount Settled" queryTableFieldId="19" dataDxfId="943"/>
    <tableColumn id="20" xr3:uid="{A7436E9B-49F9-490B-9D9D-7AF64DED473A}" uniqueName="20" name="Amended amount (In cases of anullment or rectification)" queryTableFieldId="20" dataDxfId="942"/>
    <tableColumn id="21" xr3:uid="{EEE658A5-E0B1-420D-A3C5-AB85548F270E}" uniqueName="21" name="Definitive amount (awards)" queryTableFieldId="21" dataDxfId="941"/>
    <tableColumn id="22" xr3:uid="{BCCF87AF-6286-493D-AC94-8E73762A397A}" uniqueName="22" name="Definitive amount (awards+settlements)" queryTableFieldId="22" dataDxfId="940"/>
    <tableColumn id="23" xr3:uid="{84B1A2E6-82FE-4213-AAD0-7244C66CE7D2}" uniqueName="23" name="Amount paid" queryTableFieldId="23" dataDxfId="939"/>
    <tableColumn id="24" xr3:uid="{8EFF9F96-F057-4A35-84E4-609C334ABFF2}" uniqueName="24" name="Arbitrator Appointed by State" queryTableFieldId="24" dataDxfId="938"/>
    <tableColumn id="25" xr3:uid="{E2E37FB5-900C-4937-BAD5-CD138D3B0D32}" uniqueName="25" name="Arbitrator Appointed by Investor" queryTableFieldId="25" dataDxfId="937"/>
    <tableColumn id="26" xr3:uid="{ECA31750-60DD-448A-9E5E-4EF42898E998}" uniqueName="26" name="President of the Tribunal" queryTableFieldId="26" dataDxfId="936"/>
    <tableColumn id="27" xr3:uid="{E864D3AB-672B-4439-AE0B-D00E40D92315}" uniqueName="27" name="Law Firm Hired by State" queryTableFieldId="27" dataDxfId="935"/>
    <tableColumn id="28" xr3:uid="{5CDE8A4D-0D75-4664-A525-13D53210BF88}" uniqueName="28" name="Counsel fees as stipulated in contract or,  (If resorted to outside counsel)" queryTableFieldId="28" dataDxfId="934"/>
    <tableColumn id="29" xr3:uid="{E9C36EF2-61BD-4D31-AA97-DDE978948AB8}" uniqueName="29" name="Name of partner in-charge of case (If resorted to outside counsel)" queryTableFieldId="29" dataDxfId="933"/>
    <tableColumn id="30" xr3:uid="{D0164CD1-484F-4F83-99DD-BB00908BB088}" uniqueName="30" name="Law Firm Hired by Investor" queryTableFieldId="30" dataDxfId="932"/>
    <tableColumn id="31" xr3:uid="{D90FE0A5-6B46-4DD8-B41A-C180EE972054}" uniqueName="31" name="Arbitration Center Involved" queryTableFieldId="31" dataDxfId="931"/>
    <tableColumn id="32" xr3:uid="{83298C7B-6BEE-4224-9810-2E0EC8A34543}" uniqueName="32" name="Arbitration Rules Used" queryTableFieldId="32" dataDxfId="930"/>
    <tableColumn id="33" xr3:uid="{68845A51-DFF0-4385-AD01-47C5A1D5EED7}" uniqueName="33" name="FET" queryTableFieldId="33" dataDxfId="929"/>
    <tableColumn id="34" xr3:uid="{F923DCF6-EF9B-40AC-BBA1-D5FAEE79139C}" uniqueName="34" name="Breach?" queryTableFieldId="34" dataDxfId="928"/>
    <tableColumn id="35" xr3:uid="{68F3C2F2-9B01-4388-B5A3-D9BA31BB4452}" uniqueName="35" name="Direct Exp?" queryTableFieldId="35" dataDxfId="927"/>
    <tableColumn id="36" xr3:uid="{6487A181-D8C8-4BD3-A304-2C28D53EDAFE}" uniqueName="36" name="Breach?2" queryTableFieldId="36" dataDxfId="926"/>
    <tableColumn id="37" xr3:uid="{CEB506FD-74DD-453C-87C4-6D44CE8480DF}" uniqueName="37" name="Indirect Exp" queryTableFieldId="37" dataDxfId="925"/>
    <tableColumn id="38" xr3:uid="{77ED5C00-7AFF-4385-B156-CD9BCAF8D257}" uniqueName="38" name="Breach?3" queryTableFieldId="38" dataDxfId="924"/>
    <tableColumn id="39" xr3:uid="{DB6D1E15-1868-40E4-AFB0-9C6554703E7D}" uniqueName="39" name="NT" queryTableFieldId="39" dataDxfId="923"/>
    <tableColumn id="40" xr3:uid="{44936AA4-9612-4ECE-A0F9-0D7F29F19DEC}" uniqueName="40" name="Breach?4" queryTableFieldId="40" dataDxfId="922"/>
    <tableColumn id="41" xr3:uid="{6731F6A2-5D1D-486B-B37B-34FC8493CCF7}" uniqueName="41" name="MFN" queryTableFieldId="41" dataDxfId="921"/>
    <tableColumn id="42" xr3:uid="{0756E09C-4206-40C5-B4B6-0E62436FB55C}" uniqueName="42" name="Breach?5" queryTableFieldId="42" dataDxfId="920"/>
    <tableColumn id="43" xr3:uid="{1E0FA90A-E5D2-4BA8-9495-F0B0F2907FFC}" uniqueName="43" name="Umbrella Clause" queryTableFieldId="43" dataDxfId="919"/>
    <tableColumn id="44" xr3:uid="{D0B0F255-1619-41F5-B588-AC20BDEE2470}" uniqueName="44" name="Breach?6" queryTableFieldId="44" dataDxfId="918"/>
    <tableColumn id="45" xr3:uid="{C845B676-7E0E-4A8A-B452-C0DF999EE6F4}" uniqueName="45" name="FPS" queryTableFieldId="45" dataDxfId="917"/>
    <tableColumn id="46" xr3:uid="{BFA94598-F924-4371-B641-653402B92156}" uniqueName="46" name="Breach?7" queryTableFieldId="46" dataDxfId="916"/>
    <tableColumn id="47" xr3:uid="{54D7079B-C002-4C62-AE6C-05DA4BB1E2B6}" uniqueName="47" name="Arbitrary or Discrim Measures" queryTableFieldId="47" dataDxfId="915"/>
    <tableColumn id="48" xr3:uid="{E3643AA1-B5F0-4475-A112-3ECF28ED9BDC}" uniqueName="48" name="Breach?8" queryTableFieldId="48" dataDxfId="914"/>
    <tableColumn id="49" xr3:uid="{066B1E1E-0BEE-49CA-ADE8-1E6EC76110B9}" uniqueName="49" name="Transfer of Funds" queryTableFieldId="49" dataDxfId="913"/>
    <tableColumn id="50" xr3:uid="{7EB2A637-1988-4580-B612-99694B59D8EA}" uniqueName="50" name="Breach?9" queryTableFieldId="50" dataDxfId="912"/>
    <tableColumn id="51" xr3:uid="{A4D91C4B-7CB5-4472-93FF-E19156356892}" uniqueName="51" name="Other" queryTableFieldId="51" dataDxfId="911"/>
    <tableColumn id="52" xr3:uid="{76FD180E-B018-48E8-95A5-52823EFF4021}" uniqueName="52" name="Breach?10" queryTableFieldId="52" dataDxfId="910"/>
    <tableColumn id="53" xr3:uid="{8101DA12-70CB-40DE-B3BB-F36691A15DEC}" uniqueName="53" name="Performance requirements" queryTableFieldId="53" dataDxfId="909"/>
    <tableColumn id="54" xr3:uid="{FA4D32DF-1743-4B11-8B06-87075B22AA53}" uniqueName="54" name="Breach?11" queryTableFieldId="54" dataDxfId="908"/>
    <tableColumn id="55" xr3:uid="{1741B2D4-5ED7-4985-A669-CE0D6DE0F8EE}" uniqueName="55" name="Customary rules of international law" queryTableFieldId="55" dataDxfId="907"/>
    <tableColumn id="56" xr3:uid="{AD1E1826-7202-4A8C-9910-05F55D35C290}" uniqueName="56" name="Breach?12" queryTableFieldId="56" dataDxfId="906"/>
    <tableColumn id="57" xr3:uid="{A90F2EC6-5F91-46F7-B2EA-750A716248C2}" uniqueName="57" name="Notes" queryTableFieldId="57" dataDxfId="905"/>
  </tableColumns>
  <tableStyleInfo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17" Type="http://schemas.openxmlformats.org/officeDocument/2006/relationships/hyperlink" Target="https://icsid.worldbank.org/cases/case-database/case-detail?CaseNo=ARB/15/14" TargetMode="External"/><Relationship Id="rId299" Type="http://schemas.openxmlformats.org/officeDocument/2006/relationships/hyperlink" Target="https://pca-cpa.org/en/cases/263/" TargetMode="External"/><Relationship Id="rId21" Type="http://schemas.openxmlformats.org/officeDocument/2006/relationships/hyperlink" Target="https://icsid.worldbank.org/cases/case-database/case-detail?CaseNo=ARB/11/5" TargetMode="External"/><Relationship Id="rId63" Type="http://schemas.openxmlformats.org/officeDocument/2006/relationships/hyperlink" Target="https://icsid.worldbank.org/cases/case-database/case-detail?CaseNo=ARB/16/9" TargetMode="External"/><Relationship Id="rId159" Type="http://schemas.openxmlformats.org/officeDocument/2006/relationships/hyperlink" Target="https://icsid.worldbank.org/cases/case-database/case-detail?CaseNo=ARB(AF)/17/2https://icsid.worldbank.org/cases/case-database/case-detail?CaseNo=ARB(AF)/17/2" TargetMode="External"/><Relationship Id="rId324" Type="http://schemas.openxmlformats.org/officeDocument/2006/relationships/hyperlink" Target="https://icsid.worldbank.org/cases/case-database/case-detail?CaseNo=ARB/03/10" TargetMode="External"/><Relationship Id="rId366" Type="http://schemas.openxmlformats.org/officeDocument/2006/relationships/hyperlink" Target="https://icsid.worldbank.org/en/Pages/cases/casedetail.aspx?CaseNo=ARB/19/25" TargetMode="External"/><Relationship Id="rId170" Type="http://schemas.openxmlformats.org/officeDocument/2006/relationships/hyperlink" Target="https://icsid.worldbank.org/cases/case-database/case-detail?CaseNo=ARB/22/6" TargetMode="External"/><Relationship Id="rId226" Type="http://schemas.openxmlformats.org/officeDocument/2006/relationships/hyperlink" Target="https://pca-cpa.org/en/cases/275/" TargetMode="External"/><Relationship Id="rId268" Type="http://schemas.openxmlformats.org/officeDocument/2006/relationships/hyperlink" Target="https://icsid.worldbank.org/en/Pages/cases/casedetail.aspx?CaseNo=ARB/19/22" TargetMode="External"/><Relationship Id="rId32" Type="http://schemas.openxmlformats.org/officeDocument/2006/relationships/hyperlink" Target="https://icsid.worldbank.org/cases/case-database/case-detail?CaseNo=ARB/12/21" TargetMode="External"/><Relationship Id="rId74" Type="http://schemas.openxmlformats.org/officeDocument/2006/relationships/hyperlink" Target="https://icsid.worldbank.org/cases/case-database/case-detail?CaseNo=ARB/11/21" TargetMode="External"/><Relationship Id="rId128" Type="http://schemas.openxmlformats.org/officeDocument/2006/relationships/hyperlink" Target="https://icsid.worldbank.org/cases/case-database/case-detail?CaseNo=ARB/21/34" TargetMode="External"/><Relationship Id="rId335" Type="http://schemas.openxmlformats.org/officeDocument/2006/relationships/hyperlink" Target="https://icsid.worldbank.org/cases/case-database/case-detail?CaseNo=ARB/03/18" TargetMode="External"/><Relationship Id="rId377" Type="http://schemas.openxmlformats.org/officeDocument/2006/relationships/hyperlink" Target="https://icsid.worldbank.org/cases/case-database/case-detail?CaseNo=ARB/23/24" TargetMode="External"/><Relationship Id="rId5" Type="http://schemas.openxmlformats.org/officeDocument/2006/relationships/hyperlink" Target="https://icsid.worldbank.org/cases/case-database/case-detail?CaseNo=ARB/07/4" TargetMode="External"/><Relationship Id="rId181" Type="http://schemas.openxmlformats.org/officeDocument/2006/relationships/hyperlink" Target="https://investmentpolicy.unctad.org/investment-dispute-settlement/cases/901/iberdrola-energ-a-v-guatemala-ii-" TargetMode="External"/><Relationship Id="rId237" Type="http://schemas.openxmlformats.org/officeDocument/2006/relationships/hyperlink" Target="https://icsid.worldbank.org/cases/case-database/case-detail?CaseNo=ARB(AF)/20/1" TargetMode="External"/><Relationship Id="rId402" Type="http://schemas.openxmlformats.org/officeDocument/2006/relationships/hyperlink" Target="https://icsid.worldbank.org/cases/case-database/case-detail?CaseNo=ARB/23/41" TargetMode="External"/><Relationship Id="rId279" Type="http://schemas.openxmlformats.org/officeDocument/2006/relationships/hyperlink" Target="https://investmentpolicy.unctad.org/investment-dispute-settlement/cases/815/pey-casado-and-others-v-chile" TargetMode="External"/><Relationship Id="rId43" Type="http://schemas.openxmlformats.org/officeDocument/2006/relationships/hyperlink" Target="https://icsid.worldbank.org/cases/case-database/case-detail?CaseNo=ARB/16/23" TargetMode="External"/><Relationship Id="rId139" Type="http://schemas.openxmlformats.org/officeDocument/2006/relationships/hyperlink" Target="https://icsid.worldbank.org/cases/case-database/case-detail?CaseNo=ARB/21/55" TargetMode="External"/><Relationship Id="rId290" Type="http://schemas.openxmlformats.org/officeDocument/2006/relationships/hyperlink" Target="https://www.italaw.com/cases/518" TargetMode="External"/><Relationship Id="rId304" Type="http://schemas.openxmlformats.org/officeDocument/2006/relationships/hyperlink" Target="https://www.italaw.com/cases/4327" TargetMode="External"/><Relationship Id="rId346" Type="http://schemas.openxmlformats.org/officeDocument/2006/relationships/hyperlink" Target="https://icsid.worldbank.org/cases/case-database/case-detail?CaseNo=ARB/05/1" TargetMode="External"/><Relationship Id="rId388" Type="http://schemas.openxmlformats.org/officeDocument/2006/relationships/hyperlink" Target="https://icsid.worldbank.org/cases/case-database/case-detail?CaseNo=ARB/23/2" TargetMode="External"/><Relationship Id="rId85" Type="http://schemas.openxmlformats.org/officeDocument/2006/relationships/hyperlink" Target="https://icsid.worldbank.org/en/Pages/cases/casedetail.aspx?CaseNo=ARB/17/3" TargetMode="External"/><Relationship Id="rId150" Type="http://schemas.openxmlformats.org/officeDocument/2006/relationships/hyperlink" Target="https://icsid.worldbank.org/cases/case-database/case-detail?CaseNo=ARB(AF)/09/2" TargetMode="External"/><Relationship Id="rId192" Type="http://schemas.openxmlformats.org/officeDocument/2006/relationships/hyperlink" Target="https://icsid.worldbank.org/cases/case-database/case-detail?CaseNo=ARB/03/26" TargetMode="External"/><Relationship Id="rId206" Type="http://schemas.openxmlformats.org/officeDocument/2006/relationships/hyperlink" Target="https://icsid.worldbank.org/cases/case-database/case-detail?CaseNo=ARB/06/17" TargetMode="External"/><Relationship Id="rId413" Type="http://schemas.openxmlformats.org/officeDocument/2006/relationships/hyperlink" Target="https://icsid.worldbank.org/cases/case-database/case-detail?CaseNo=ARB/24/27" TargetMode="External"/><Relationship Id="rId248" Type="http://schemas.openxmlformats.org/officeDocument/2006/relationships/hyperlink" Target="https://investmentpolicy.unctad.org/investment-dispute-settlement/cases/562/berkowitz-v-costa-rica" TargetMode="External"/><Relationship Id="rId12" Type="http://schemas.openxmlformats.org/officeDocument/2006/relationships/hyperlink" Target="https://icsid.worldbank.org/cases/case-database/case-detail?CaseNo=ARB/09/3" TargetMode="External"/><Relationship Id="rId108" Type="http://schemas.openxmlformats.org/officeDocument/2006/relationships/hyperlink" Target="https://icsid.worldbank.org/cases/case-database/case-detail?CaseNo=ARB/21/57" TargetMode="External"/><Relationship Id="rId315" Type="http://schemas.openxmlformats.org/officeDocument/2006/relationships/hyperlink" Target="https://icsid.worldbank.org/cases/case-database/case-detail?CaseNo=ARB/02/1" TargetMode="External"/><Relationship Id="rId357" Type="http://schemas.openxmlformats.org/officeDocument/2006/relationships/hyperlink" Target="https://icsid.worldbank.org/cases/case-database/case-detail?CaseNo=ARB/09/1" TargetMode="External"/><Relationship Id="rId54" Type="http://schemas.openxmlformats.org/officeDocument/2006/relationships/hyperlink" Target="https://icsid.worldbank.org/cases/case-database/case-detail?CaseNo=ARB(AF)/20/3" TargetMode="External"/><Relationship Id="rId96" Type="http://schemas.openxmlformats.org/officeDocument/2006/relationships/hyperlink" Target="https://icsid.worldbank.org/cases/case-database/case-detail?CaseNo=ARB/20/8" TargetMode="External"/><Relationship Id="rId161" Type="http://schemas.openxmlformats.org/officeDocument/2006/relationships/hyperlink" Target="https://icsid.worldbank.org/cases/case-database/case-detail?CaseNo=UNCT/18/4" TargetMode="External"/><Relationship Id="rId217" Type="http://schemas.openxmlformats.org/officeDocument/2006/relationships/hyperlink" Target="https://investmentpolicy.unctad.org/investment-dispute-settlement/cases/370/rsm-v-ecuador" TargetMode="External"/><Relationship Id="rId399" Type="http://schemas.openxmlformats.org/officeDocument/2006/relationships/hyperlink" Target="https://icsid.worldbank.org/cases/case-database/case-detail?CaseNo=ARB/23/50" TargetMode="External"/><Relationship Id="rId259" Type="http://schemas.openxmlformats.org/officeDocument/2006/relationships/hyperlink" Target="https://investmentpolicy.unctad.org/investment-dispute-settlement/cases/813/gas-natural-v-colombia" TargetMode="External"/><Relationship Id="rId23" Type="http://schemas.openxmlformats.org/officeDocument/2006/relationships/hyperlink" Target="https://icsid.worldbank.org/cases/case-database/case-detail?CaseNo=ARB/11/1" TargetMode="External"/><Relationship Id="rId119" Type="http://schemas.openxmlformats.org/officeDocument/2006/relationships/hyperlink" Target="https://icsid.worldbank.org/cases/case-database/case-detail?CaseNo=ARB/16/42" TargetMode="External"/><Relationship Id="rId270" Type="http://schemas.openxmlformats.org/officeDocument/2006/relationships/hyperlink" Target="https://icsid.worldbank.org/cases/case-database/case-detail?CaseNo=ARB/20/7" TargetMode="External"/><Relationship Id="rId326" Type="http://schemas.openxmlformats.org/officeDocument/2006/relationships/hyperlink" Target="https://icsid.worldbank.org/cases/case-database/case-detail?CaseNo=ARB/03/15" TargetMode="External"/><Relationship Id="rId65" Type="http://schemas.openxmlformats.org/officeDocument/2006/relationships/hyperlink" Target="https://icsid.worldbank.org/cases/case-database/case-detail?CaseNo=ARB/19/16" TargetMode="External"/><Relationship Id="rId130" Type="http://schemas.openxmlformats.org/officeDocument/2006/relationships/hyperlink" Target="https://icsid.worldbank.org/cases/case-database/case-detail?CaseNo=ARB/06/14" TargetMode="External"/><Relationship Id="rId368" Type="http://schemas.openxmlformats.org/officeDocument/2006/relationships/hyperlink" Target="https://icsid.worldbank.org/cases/case-database/case-detail?CaseNo=ARB/23/42" TargetMode="External"/><Relationship Id="rId172" Type="http://schemas.openxmlformats.org/officeDocument/2006/relationships/hyperlink" Target="https://icsid.worldbank.org/en/Pages/cases/casedetail.aspx?CaseNo=ARB/99/8" TargetMode="External"/><Relationship Id="rId228" Type="http://schemas.openxmlformats.org/officeDocument/2006/relationships/hyperlink" Target="https://www-iareporter-com.proxygt-law.wrlc.org/arbitration-cases/junefield-gold-v-ecuador/" TargetMode="External"/><Relationship Id="rId281" Type="http://schemas.openxmlformats.org/officeDocument/2006/relationships/hyperlink" Target="https://icsid.worldbank.org/cases/case-database/case-detail?CaseNo=ARB/21/27" TargetMode="External"/><Relationship Id="rId337" Type="http://schemas.openxmlformats.org/officeDocument/2006/relationships/hyperlink" Target="https://icsid.worldbank.org/cases/case-database/case-detail?CaseNo=ARB/04/1" TargetMode="External"/><Relationship Id="rId34" Type="http://schemas.openxmlformats.org/officeDocument/2006/relationships/hyperlink" Target="https://icsid.worldbank.org/cases/case-database/case-detail?CaseNo=ARB/13/11" TargetMode="External"/><Relationship Id="rId76" Type="http://schemas.openxmlformats.org/officeDocument/2006/relationships/hyperlink" Target="https://icsid.worldbank.org/cases/case-database/case-detail?CaseNo=ARB/11/17" TargetMode="External"/><Relationship Id="rId141" Type="http://schemas.openxmlformats.org/officeDocument/2006/relationships/hyperlink" Target="https://investmentpolicy.unctad.org/investment-dispute-settlement/cases/92/thunderbird-v-mexico" TargetMode="External"/><Relationship Id="rId379" Type="http://schemas.openxmlformats.org/officeDocument/2006/relationships/hyperlink" Target="https://icsid.worldbank.org/cases/case-database/case-detail?CaseNo=ARB/23/17" TargetMode="External"/><Relationship Id="rId7" Type="http://schemas.openxmlformats.org/officeDocument/2006/relationships/hyperlink" Target="https://icsid.worldbank.org/cases/case-database/case-detail?CaseNo=ARB/07/27" TargetMode="External"/><Relationship Id="rId183" Type="http://schemas.openxmlformats.org/officeDocument/2006/relationships/hyperlink" Target="https://icsid.worldbank.org/cases/case-database/case-detail?CaseNo=ARB/18/43" TargetMode="External"/><Relationship Id="rId239" Type="http://schemas.openxmlformats.org/officeDocument/2006/relationships/hyperlink" Target="https://pca-cpa.org/en/cases/274/" TargetMode="External"/><Relationship Id="rId390" Type="http://schemas.openxmlformats.org/officeDocument/2006/relationships/hyperlink" Target="https://icsid.worldbank.org/cases/case-database/case-detail?CaseNo=ARB/23/1" TargetMode="External"/><Relationship Id="rId404" Type="http://schemas.openxmlformats.org/officeDocument/2006/relationships/hyperlink" Target="https://icsid.worldbank.org/cases/case-database/case-detail?CaseNo=ARB/23/52" TargetMode="External"/><Relationship Id="rId250" Type="http://schemas.openxmlformats.org/officeDocument/2006/relationships/hyperlink" Target="https://investmentpolicy.unctad.org/investment-dispute-settlement/cases/571/aven-and-others-v-costa-rica" TargetMode="External"/><Relationship Id="rId292" Type="http://schemas.openxmlformats.org/officeDocument/2006/relationships/hyperlink" Target="https://investmentpolicy.unctad.org/investment-dispute-settlement/cases/524/south-american-silver-v-bolivia" TargetMode="External"/><Relationship Id="rId306" Type="http://schemas.openxmlformats.org/officeDocument/2006/relationships/hyperlink" Target="https://icsid.worldbank.org/cases/case-database/case-detail?CaseNo=ARB/97/6" TargetMode="External"/><Relationship Id="rId45" Type="http://schemas.openxmlformats.org/officeDocument/2006/relationships/hyperlink" Target="https://icsid.worldbank.org/cases/case-database/case-detail?CaseNo=ARB(AF)/17/1" TargetMode="External"/><Relationship Id="rId87" Type="http://schemas.openxmlformats.org/officeDocument/2006/relationships/hyperlink" Target="https://icsid.worldbank.org/cases/case-database/case-detail?CaseNo=ARB/18/27" TargetMode="External"/><Relationship Id="rId110" Type="http://schemas.openxmlformats.org/officeDocument/2006/relationships/hyperlink" Target="https://icsid.worldbank.org/cases/case-database/case-detail?CaseNo=ARB/21/65" TargetMode="External"/><Relationship Id="rId348" Type="http://schemas.openxmlformats.org/officeDocument/2006/relationships/hyperlink" Target="https://icsid.worldbank.org/cases/case-database/case-detail?CaseNo=ARB/05/11" TargetMode="External"/><Relationship Id="rId152" Type="http://schemas.openxmlformats.org/officeDocument/2006/relationships/hyperlink" Target="https://www.italaw.com/cases/2693" TargetMode="External"/><Relationship Id="rId194" Type="http://schemas.openxmlformats.org/officeDocument/2006/relationships/hyperlink" Target="https://icsid.worldbank.org/cases/case-database/case-detail?CaseNo=ARB/09/17" TargetMode="External"/><Relationship Id="rId208" Type="http://schemas.openxmlformats.org/officeDocument/2006/relationships/hyperlink" Target="https://pca-cpa.org/en/cases/85/" TargetMode="External"/><Relationship Id="rId415" Type="http://schemas.openxmlformats.org/officeDocument/2006/relationships/hyperlink" Target="https://icsid.worldbank.org/cases/case-database/case-detail?CaseNo=ARB/24/24" TargetMode="External"/><Relationship Id="rId261" Type="http://schemas.openxmlformats.org/officeDocument/2006/relationships/hyperlink" Target="https://investmentpolicy.unctad.org/investment-dispute-settlement/cases/898/carrizosa-gelzis-v-colombia-i-" TargetMode="External"/><Relationship Id="rId14" Type="http://schemas.openxmlformats.org/officeDocument/2006/relationships/hyperlink" Target="https://icsid.worldbank.org/cases/case-database/case-detail?CaseNo=ARB/10/5" TargetMode="External"/><Relationship Id="rId56" Type="http://schemas.openxmlformats.org/officeDocument/2006/relationships/hyperlink" Target="https://pca-cpa.org/en/cases/273/" TargetMode="External"/><Relationship Id="rId317" Type="http://schemas.openxmlformats.org/officeDocument/2006/relationships/hyperlink" Target="https://icsid.worldbank.org/cases/case-database/case-detail?CaseNo=ARB/03/27" TargetMode="External"/><Relationship Id="rId359" Type="http://schemas.openxmlformats.org/officeDocument/2006/relationships/hyperlink" Target="https://icsid.worldbank.org/cases/case-database/case-detail?CaseNo=ARB/12/38" TargetMode="External"/><Relationship Id="rId98" Type="http://schemas.openxmlformats.org/officeDocument/2006/relationships/hyperlink" Target="https://icsid.worldbank.org/cases/case-database/case-detail?CaseNo=ARB/20/18" TargetMode="External"/><Relationship Id="rId121" Type="http://schemas.openxmlformats.org/officeDocument/2006/relationships/hyperlink" Target="https://icsid.worldbank.org/cases/case-database/case-detail?CaseNo=ARB/17/12" TargetMode="External"/><Relationship Id="rId163" Type="http://schemas.openxmlformats.org/officeDocument/2006/relationships/hyperlink" Target="https://icsid.worldbank.org/en/Pages/cases/casedetail.aspx?CaseNo=ARB/19/26" TargetMode="External"/><Relationship Id="rId219" Type="http://schemas.openxmlformats.org/officeDocument/2006/relationships/hyperlink" Target="https://pca-cpa.org/en/cases/39/" TargetMode="External"/><Relationship Id="rId370" Type="http://schemas.openxmlformats.org/officeDocument/2006/relationships/hyperlink" Target="https://icsid.worldbank.org/cases/case-database/case-detail?CaseNo=ARB/23/39" TargetMode="External"/><Relationship Id="rId230" Type="http://schemas.openxmlformats.org/officeDocument/2006/relationships/hyperlink" Target="https://investmentpolicy.unctad.org/investment-dispute-settlement/cases/250/soci-t-g-n-rale-v-dominican-republic" TargetMode="External"/><Relationship Id="rId25" Type="http://schemas.openxmlformats.org/officeDocument/2006/relationships/hyperlink" Target="https://icsid.worldbank.org/cases/case-database/case-detail?CaseNo=ARB(AF)/12/5" TargetMode="External"/><Relationship Id="rId67" Type="http://schemas.openxmlformats.org/officeDocument/2006/relationships/hyperlink" Target="https://icsid.worldbank.org/cases/case-database/case-detail?CaseNo=ARB/98/6" TargetMode="External"/><Relationship Id="rId272" Type="http://schemas.openxmlformats.org/officeDocument/2006/relationships/hyperlink" Target="https://icsid.worldbank.org/cases/case-database/case-detail?CaseNo=ARB/21/30" TargetMode="External"/><Relationship Id="rId328" Type="http://schemas.openxmlformats.org/officeDocument/2006/relationships/hyperlink" Target="https://icsid.worldbank.org/cases/case-database/case-detail?CaseNo=ARB/03/9" TargetMode="External"/><Relationship Id="rId132" Type="http://schemas.openxmlformats.org/officeDocument/2006/relationships/hyperlink" Target="https://icsid.worldbank.org/cases/case-database/case-detail?CaseNo=ARB/21/16" TargetMode="External"/><Relationship Id="rId174" Type="http://schemas.openxmlformats.org/officeDocument/2006/relationships/hyperlink" Target="https://icsid.worldbank.org/en/Pages/cases/casedetail.aspx?CaseNo=ARB/09/4" TargetMode="External"/><Relationship Id="rId381" Type="http://schemas.openxmlformats.org/officeDocument/2006/relationships/hyperlink" Target="https://icsid.worldbank.org/cases/case-database/case-detail?CaseNo=ARB/23/15" TargetMode="External"/><Relationship Id="rId241" Type="http://schemas.openxmlformats.org/officeDocument/2006/relationships/hyperlink" Target="https://icsid.worldbank.org/en/Pages/cases/casedetail.aspx?CaseNo=ARB/96/1" TargetMode="External"/><Relationship Id="rId36" Type="http://schemas.openxmlformats.org/officeDocument/2006/relationships/hyperlink" Target="https://pca-cpa.org/en/cases/136/" TargetMode="External"/><Relationship Id="rId283" Type="http://schemas.openxmlformats.org/officeDocument/2006/relationships/hyperlink" Target="https://icsid.worldbank.org/cases/case-database/case-detail?CaseNo=ARB/06/2" TargetMode="External"/><Relationship Id="rId339" Type="http://schemas.openxmlformats.org/officeDocument/2006/relationships/hyperlink" Target="https://icsid.worldbank.org/cases/case-database/case-detail?CaseNo=ARB/04/20" TargetMode="External"/><Relationship Id="rId78" Type="http://schemas.openxmlformats.org/officeDocument/2006/relationships/hyperlink" Target="https://icsid.worldbank.org/cases/case-database/case-detail?CaseNo=ARB/12/5" TargetMode="External"/><Relationship Id="rId101" Type="http://schemas.openxmlformats.org/officeDocument/2006/relationships/hyperlink" Target="https://icsid.worldbank.org/cases/case-database/case-detail?CaseNo=ARB/21/1" TargetMode="External"/><Relationship Id="rId143" Type="http://schemas.openxmlformats.org/officeDocument/2006/relationships/hyperlink" Target="https://icsid.worldbank.org/cases/case-database/case-detail?CaseNo=ARB(AF)/02/1" TargetMode="External"/><Relationship Id="rId185" Type="http://schemas.openxmlformats.org/officeDocument/2006/relationships/hyperlink" Target="https://icsid.worldbank.org/cases/case-database/case-detail?CaseNo=ARB/21/59" TargetMode="External"/><Relationship Id="rId350" Type="http://schemas.openxmlformats.org/officeDocument/2006/relationships/hyperlink" Target="https://icsid.worldbank.org/cases/case-database/case-detail?CaseNo=ARB/07/26" TargetMode="External"/><Relationship Id="rId406" Type="http://schemas.openxmlformats.org/officeDocument/2006/relationships/hyperlink" Target="https://pca-cpa.org/en/cases/315/" TargetMode="External"/><Relationship Id="rId9" Type="http://schemas.openxmlformats.org/officeDocument/2006/relationships/hyperlink" Target="https://icsid.worldbank.org/cases/case-database/case-detail?CaseNo=ARB/08/15" TargetMode="External"/><Relationship Id="rId210" Type="http://schemas.openxmlformats.org/officeDocument/2006/relationships/hyperlink" Target="https://icsid.worldbank.org/cases/case-database/case-detail?CaseNo=ARB/08/5v" TargetMode="External"/><Relationship Id="rId392" Type="http://schemas.openxmlformats.org/officeDocument/2006/relationships/hyperlink" Target="https://icsid.worldbank.org/cases/case-database/case-detail?CaseNo=ARB/22/24" TargetMode="External"/><Relationship Id="rId252" Type="http://schemas.openxmlformats.org/officeDocument/2006/relationships/hyperlink" Target="https://icsid.worldbank.org/cases/case-database/case-detail?CaseNo=ARB(AF)/20/2" TargetMode="External"/><Relationship Id="rId294" Type="http://schemas.openxmlformats.org/officeDocument/2006/relationships/hyperlink" Target="https://investmentpolicy.unctad.org/investment-dispute-settlement/cases/662/iberdrola-v-bolivia" TargetMode="External"/><Relationship Id="rId308" Type="http://schemas.openxmlformats.org/officeDocument/2006/relationships/hyperlink" Target="https://icsid.worldbank.org/cases/case-database/case-detail?CaseNo=ARB/99/1" TargetMode="External"/><Relationship Id="rId47" Type="http://schemas.openxmlformats.org/officeDocument/2006/relationships/hyperlink" Target="https://icsid.worldbank.org/cases/case-database/case-detail?CaseNo=ARB(AF)/18/3" TargetMode="External"/><Relationship Id="rId89" Type="http://schemas.openxmlformats.org/officeDocument/2006/relationships/hyperlink" Target="https://icsid.worldbank.org/en/Pages/cases/casedetail.aspx?CaseNo=ARB/18/48" TargetMode="External"/><Relationship Id="rId112" Type="http://schemas.openxmlformats.org/officeDocument/2006/relationships/hyperlink" Target="https://icsid.worldbank.org/cases/case-database/case-detail?CaseNo=ARB/07/29" TargetMode="External"/><Relationship Id="rId154" Type="http://schemas.openxmlformats.org/officeDocument/2006/relationships/hyperlink" Target="https://investmentpolicy.unctad.org/investment-dispute-settlement/cases/665/shanara-and-marfield-v-mexico" TargetMode="External"/><Relationship Id="rId361" Type="http://schemas.openxmlformats.org/officeDocument/2006/relationships/hyperlink" Target="https://icsid.worldbank.org/cases/case-database/case-detail?CaseNo=ARB/15/39" TargetMode="External"/><Relationship Id="rId196" Type="http://schemas.openxmlformats.org/officeDocument/2006/relationships/hyperlink" Target="https://icsid.worldbank.org/cases/case-database/case-detail?CaseNo=ARB/21/46" TargetMode="External"/><Relationship Id="rId417" Type="http://schemas.openxmlformats.org/officeDocument/2006/relationships/hyperlink" Target="https://icsid.worldbank.org/cases/case-database/case-detail?CaseNo=ARB/24/25" TargetMode="External"/><Relationship Id="rId16" Type="http://schemas.openxmlformats.org/officeDocument/2006/relationships/hyperlink" Target="https://icsid.worldbank.org/cases/case-database/case-detail?CaseNo=ARB/11/10" TargetMode="External"/><Relationship Id="rId221" Type="http://schemas.openxmlformats.org/officeDocument/2006/relationships/hyperlink" Target="https://investmentpolicy.unctad.org/investment-dispute-settlement/cases/405/zamora-gold-v-ecuador" TargetMode="External"/><Relationship Id="rId263" Type="http://schemas.openxmlformats.org/officeDocument/2006/relationships/hyperlink" Target="https://icsid.worldbank.org/cases/case-database/case-detail?CaseNo=ARB/18/12" TargetMode="External"/><Relationship Id="rId319" Type="http://schemas.openxmlformats.org/officeDocument/2006/relationships/hyperlink" Target="https://icsid.worldbank.org/cases/case-database/case-detail?CaseNo=ARB/03/17" TargetMode="External"/><Relationship Id="rId58" Type="http://schemas.openxmlformats.org/officeDocument/2006/relationships/hyperlink" Target="https://icsid.worldbank.org/cases/case-database/case-detail?CaseNo=ARB(AF)/22/6" TargetMode="External"/><Relationship Id="rId123" Type="http://schemas.openxmlformats.org/officeDocument/2006/relationships/hyperlink" Target="https://icsid.worldbank.org/cases/case-database/case-detail?CaseNo=UNCT/18/6" TargetMode="External"/><Relationship Id="rId330" Type="http://schemas.openxmlformats.org/officeDocument/2006/relationships/hyperlink" Target="https://icsid.worldbank.org/cases/case-database/case-detail?CaseNo=ARB/03/7" TargetMode="External"/><Relationship Id="rId165" Type="http://schemas.openxmlformats.org/officeDocument/2006/relationships/hyperlink" Target="https://icsid.worldbank.org/cases/case-database/case-detail?CaseNo=UNCT/20/2" TargetMode="External"/><Relationship Id="rId372" Type="http://schemas.openxmlformats.org/officeDocument/2006/relationships/hyperlink" Target="https://icsid.worldbank.org/cases/case-database/case-detail?CaseNo=ARB/23/32" TargetMode="External"/><Relationship Id="rId232" Type="http://schemas.openxmlformats.org/officeDocument/2006/relationships/hyperlink" Target="https://investmentpolicy.unctad.org/investment-dispute-settlement/cases/687/ballantine-v-dominican-republic" TargetMode="External"/><Relationship Id="rId274" Type="http://schemas.openxmlformats.org/officeDocument/2006/relationships/hyperlink" Target="https://icsid.worldbank.org/cases/case-database/case-detail?CaseNo=ARB/22/11" TargetMode="External"/><Relationship Id="rId27" Type="http://schemas.openxmlformats.org/officeDocument/2006/relationships/hyperlink" Target="https://icsid.worldbank.org/cases/case-database/case-detail?CaseNo=ARB/12/18" TargetMode="External"/><Relationship Id="rId69" Type="http://schemas.openxmlformats.org/officeDocument/2006/relationships/hyperlink" Target="https://icsid.worldbank.org/en/Pages/cases/casedetail.aspx?CaseNo=ARB/03/28" TargetMode="External"/><Relationship Id="rId134" Type="http://schemas.openxmlformats.org/officeDocument/2006/relationships/hyperlink" Target="https://icsid.worldbank.org/cases/case-database/case-detail?CaseNo=ARB(AF)/97/2" TargetMode="External"/><Relationship Id="rId80" Type="http://schemas.openxmlformats.org/officeDocument/2006/relationships/hyperlink" Target="https://www-iareporter-com.proxygt-law.wrlc.org/arbitration-cases/exeteco-v-peru/" TargetMode="External"/><Relationship Id="rId176" Type="http://schemas.openxmlformats.org/officeDocument/2006/relationships/hyperlink" Target="https://icsid.worldbank.org/cases/case-database/case-detail?CaseNo=ARB/01/9" TargetMode="External"/><Relationship Id="rId341" Type="http://schemas.openxmlformats.org/officeDocument/2006/relationships/hyperlink" Target="https://icsid.worldbank.org/cases/case-database/case-detail?CaseNo=ARB/04/18" TargetMode="External"/><Relationship Id="rId383" Type="http://schemas.openxmlformats.org/officeDocument/2006/relationships/hyperlink" Target="https://icsid.worldbank.org/cases/case-database/case-detail?CaseNo=ARB/23/11" TargetMode="External"/><Relationship Id="rId201" Type="http://schemas.openxmlformats.org/officeDocument/2006/relationships/hyperlink" Target="https://www.italaw.com/cases/393" TargetMode="External"/><Relationship Id="rId222" Type="http://schemas.openxmlformats.org/officeDocument/2006/relationships/hyperlink" Target="https://investmentpolicy.unctad.org/investment-dispute-settlement/cases/695/maessa-and-semi-v-ecuador" TargetMode="External"/><Relationship Id="rId243" Type="http://schemas.openxmlformats.org/officeDocument/2006/relationships/hyperlink" Target="https://icsid.worldbank.org/cases/case-database/case-detail?CaseNo=ARB(AF)/08/1" TargetMode="External"/><Relationship Id="rId264" Type="http://schemas.openxmlformats.org/officeDocument/2006/relationships/hyperlink" Target="https://icsid.worldbank.org/cases/case-database/case-detail?CaseNo=ARB/18/23" TargetMode="External"/><Relationship Id="rId285" Type="http://schemas.openxmlformats.org/officeDocument/2006/relationships/hyperlink" Target="https://investmentpolicy.unctad.org/investment-dispute-settlement/cases/295/aei-v-bolivia" TargetMode="External"/><Relationship Id="rId17" Type="http://schemas.openxmlformats.org/officeDocument/2006/relationships/hyperlink" Target="https://icsid.worldbank.org/cases/case-database/case-detail?CaseNo=ARB/11/26" TargetMode="External"/><Relationship Id="rId38" Type="http://schemas.openxmlformats.org/officeDocument/2006/relationships/hyperlink" Target="https://icsid.worldbank.org/cases/case-database/case-detail?CaseNo=ARB(AF)/14/1" TargetMode="External"/><Relationship Id="rId59" Type="http://schemas.openxmlformats.org/officeDocument/2006/relationships/hyperlink" Target="https://icsid.worldbank.org/cases/case-database/case-detail?CaseNo=ARB(AF)/22/3" TargetMode="External"/><Relationship Id="rId103" Type="http://schemas.openxmlformats.org/officeDocument/2006/relationships/hyperlink" Target="https://icsid.worldbank.org/cases/case-database/case-detail?CaseNo=ARB/21/28" TargetMode="External"/><Relationship Id="rId124" Type="http://schemas.openxmlformats.org/officeDocument/2006/relationships/hyperlink" Target="https://icsid.worldbank.org/cases/case-database/case-detail?CaseNo=ARB/19/5" TargetMode="External"/><Relationship Id="rId310" Type="http://schemas.openxmlformats.org/officeDocument/2006/relationships/hyperlink" Target="https://icsid.worldbank.org/cases/case-database/case-detail?CaseNo=ARB/01/3" TargetMode="External"/><Relationship Id="rId70" Type="http://schemas.openxmlformats.org/officeDocument/2006/relationships/hyperlink" Target="https://icsid.worldbank.org/cases/case-database/case-detail?CaseNo=ARB/06/13" TargetMode="External"/><Relationship Id="rId91" Type="http://schemas.openxmlformats.org/officeDocument/2006/relationships/hyperlink" Target="https://icsid.worldbank.org/en/Pages/cases/casedetail.aspx?CaseNo=ARB/19/28" TargetMode="External"/><Relationship Id="rId145" Type="http://schemas.openxmlformats.org/officeDocument/2006/relationships/hyperlink" Target="https://icsid.worldbank.org/cases/case-database/case-detail?CaseNo=ARB(AF)/04/3" TargetMode="External"/><Relationship Id="rId166" Type="http://schemas.openxmlformats.org/officeDocument/2006/relationships/hyperlink" Target="https://icsid.worldbank.org/cases/case-database/case-detail?CaseNo=ARB/20/13" TargetMode="External"/><Relationship Id="rId187" Type="http://schemas.openxmlformats.org/officeDocument/2006/relationships/hyperlink" Target="https://icsid.worldbank.org/en/Pages/cases/casedetail.aspx?CaseNo=ARB/97/5" TargetMode="External"/><Relationship Id="rId331" Type="http://schemas.openxmlformats.org/officeDocument/2006/relationships/hyperlink" Target="https://icsid.worldbank.org/cases/case-database/case-detail?CaseNo=ARB/03/2" TargetMode="External"/><Relationship Id="rId352" Type="http://schemas.openxmlformats.org/officeDocument/2006/relationships/hyperlink" Target="https://investmentpolicy.unctad.org/investment-dispute-settlement/cases/282/hochtief-v-argentina" TargetMode="External"/><Relationship Id="rId373" Type="http://schemas.openxmlformats.org/officeDocument/2006/relationships/hyperlink" Target="https://icsid.worldbank.org/cases/case-database/case-detail?CaseNo=ARB/23/29" TargetMode="External"/><Relationship Id="rId394" Type="http://schemas.openxmlformats.org/officeDocument/2006/relationships/hyperlink" Target="https://pca-cpa.org/en/cases/299/" TargetMode="External"/><Relationship Id="rId408" Type="http://schemas.openxmlformats.org/officeDocument/2006/relationships/hyperlink" Target="https://icsid.worldbank.org/cases/case-database/case-detail?CaseNo=ARB/24/5" TargetMode="External"/><Relationship Id="rId1" Type="http://schemas.openxmlformats.org/officeDocument/2006/relationships/hyperlink" Target="https://icsid.worldbank.org/cases/case-database/case-detail?CaseNo=ARB/96/3" TargetMode="External"/><Relationship Id="rId212" Type="http://schemas.openxmlformats.org/officeDocument/2006/relationships/hyperlink" Target="https://www.italaw.com/cases/1913" TargetMode="External"/><Relationship Id="rId233" Type="http://schemas.openxmlformats.org/officeDocument/2006/relationships/hyperlink" Target="https://investmentpolicy.unctad.org/investment-dispute-settlement/cases/766/silverton-v-dominican-republic" TargetMode="External"/><Relationship Id="rId254" Type="http://schemas.openxmlformats.org/officeDocument/2006/relationships/hyperlink" Target="https://icsid.worldbank.org/cases/case-database/case-detail?CaseNo=ARB/21/49" TargetMode="External"/><Relationship Id="rId28" Type="http://schemas.openxmlformats.org/officeDocument/2006/relationships/hyperlink" Target="https://icsid.worldbank.org/cases/case-database/case-detail?CaseNo=ARB/12/24" TargetMode="External"/><Relationship Id="rId49" Type="http://schemas.openxmlformats.org/officeDocument/2006/relationships/hyperlink" Target="https://investmentpolicy.unctad.org/investment-dispute-settlement/cases/1026/heemsen-v-venezuela" TargetMode="External"/><Relationship Id="rId114" Type="http://schemas.openxmlformats.org/officeDocument/2006/relationships/hyperlink" Target="https://icsid.worldbank.org/cases/case-database/case-detail?CaseNo=ARB/06/19" TargetMode="External"/><Relationship Id="rId275" Type="http://schemas.openxmlformats.org/officeDocument/2006/relationships/hyperlink" Target="https://icsid.worldbank.org/cases/case-database/case-detail?CaseNo=ARB/98/2" TargetMode="External"/><Relationship Id="rId296" Type="http://schemas.openxmlformats.org/officeDocument/2006/relationships/hyperlink" Target="https://investmentpolicy.unctad.org/investment-dispute-settlement/cases/728/glencore-finance-v-bolivia" TargetMode="External"/><Relationship Id="rId300" Type="http://schemas.openxmlformats.org/officeDocument/2006/relationships/hyperlink" Target="https://pca-cpa.org/en/cases/268/" TargetMode="External"/><Relationship Id="rId60" Type="http://schemas.openxmlformats.org/officeDocument/2006/relationships/hyperlink" Target="https://icsid.worldbank.org/cases/case-database/case-detail?CaseNo=ARB(AF)/22/2" TargetMode="External"/><Relationship Id="rId81" Type="http://schemas.openxmlformats.org/officeDocument/2006/relationships/hyperlink" Target="https://icsid.worldbank.org/cases/case-database/case-detail?CaseNo=ARB/14/21" TargetMode="External"/><Relationship Id="rId135" Type="http://schemas.openxmlformats.org/officeDocument/2006/relationships/hyperlink" Target="https://icsid.worldbank.org/cases/case-database/case-detail?CaseNo=ARB(AF)/98/2" TargetMode="External"/><Relationship Id="rId156" Type="http://schemas.openxmlformats.org/officeDocument/2006/relationships/hyperlink" Target="https://icsid.worldbank.org/cases/case-database/case-detail?CaseNo=UNCT/17/1" TargetMode="External"/><Relationship Id="rId177" Type="http://schemas.openxmlformats.org/officeDocument/2006/relationships/hyperlink" Target="https://icsid.worldbank.org/cases/case-database/case-detail?CaseNo=ARB/21/64" TargetMode="External"/><Relationship Id="rId198" Type="http://schemas.openxmlformats.org/officeDocument/2006/relationships/hyperlink" Target="https://icsid.worldbank.org/cases/case-database/case-detail?CaseNo=ARB/02/10" TargetMode="External"/><Relationship Id="rId321" Type="http://schemas.openxmlformats.org/officeDocument/2006/relationships/hyperlink" Target="https://icsid.worldbank.org/cases/case-database/case-detail?CaseNo=ARB/03/13" TargetMode="External"/><Relationship Id="rId342" Type="http://schemas.openxmlformats.org/officeDocument/2006/relationships/hyperlink" Target="https://icsid.worldbank.org/cases/case-database/case-detail?CaseNo=ARB/04/9" TargetMode="External"/><Relationship Id="rId363" Type="http://schemas.openxmlformats.org/officeDocument/2006/relationships/hyperlink" Target="https://investmentpolicy.unctad.org/investment-dispute-settlement/cases/675/abertis-v-argentina" TargetMode="External"/><Relationship Id="rId384" Type="http://schemas.openxmlformats.org/officeDocument/2006/relationships/hyperlink" Target="https://icsid.worldbank.org/cases/case-database/case-detail?CaseNo=ARB/23/10" TargetMode="External"/><Relationship Id="rId419" Type="http://schemas.openxmlformats.org/officeDocument/2006/relationships/hyperlink" Target="https://icsid.worldbank.org/cases/case-database/case-detail?CaseNo=ARB/24/12" TargetMode="External"/><Relationship Id="rId202" Type="http://schemas.openxmlformats.org/officeDocument/2006/relationships/hyperlink" Target="https://icsid.worldbank.org/cases/case-database/case-detail?CaseNo=ARB/04/19" TargetMode="External"/><Relationship Id="rId223" Type="http://schemas.openxmlformats.org/officeDocument/2006/relationships/hyperlink" Target="https://investmentpolicy.unctad.org/investment-dispute-settlement/cases/759/albacora-v-ecuador" TargetMode="External"/><Relationship Id="rId244" Type="http://schemas.openxmlformats.org/officeDocument/2006/relationships/hyperlink" Target="https://icsid.worldbank.org/cases/case-database/case-detail?CaseNo=ARB/08/1" TargetMode="External"/><Relationship Id="rId18" Type="http://schemas.openxmlformats.org/officeDocument/2006/relationships/hyperlink" Target="https://icsid.worldbank.org/cases/case-database/case-detail?CaseNo=ARB/11/30" TargetMode="External"/><Relationship Id="rId39" Type="http://schemas.openxmlformats.org/officeDocument/2006/relationships/hyperlink" Target="https://investmentpolicy.unctad.org/investment-dispute-settlement/cases/832/clorox-v-venezuela" TargetMode="External"/><Relationship Id="rId265" Type="http://schemas.openxmlformats.org/officeDocument/2006/relationships/hyperlink" Target="https://icsid.worldbank.org/cases/case-database/case-detail?CaseNo=ARB/18/13" TargetMode="External"/><Relationship Id="rId286" Type="http://schemas.openxmlformats.org/officeDocument/2006/relationships/hyperlink" Target="https://investmentpolicy.unctad.org/investment-dispute-settlement/cases/349/eti-v-bolivia-ii-" TargetMode="External"/><Relationship Id="rId50" Type="http://schemas.openxmlformats.org/officeDocument/2006/relationships/hyperlink" Target="https://investmentpolicy.unctad.org/investment-dispute-settlement/cases/983/trapote-v-venezuela" TargetMode="External"/><Relationship Id="rId104" Type="http://schemas.openxmlformats.org/officeDocument/2006/relationships/hyperlink" Target="https://icsid.worldbank.org/cases/case-database/case-detail?CaseNo=ARB/21/29" TargetMode="External"/><Relationship Id="rId125" Type="http://schemas.openxmlformats.org/officeDocument/2006/relationships/hyperlink" Target="https://icsid.worldbank.org/cases/case-database/case-detail?CaseNo=ARB/20/10" TargetMode="External"/><Relationship Id="rId146" Type="http://schemas.openxmlformats.org/officeDocument/2006/relationships/hyperlink" Target="https://icsid.worldbank.org/cases/case-database/case-detail?CaseNo=ARB(AF)/04/1" TargetMode="External"/><Relationship Id="rId167" Type="http://schemas.openxmlformats.org/officeDocument/2006/relationships/hyperlink" Target="https://icsid.worldbank.org/cases/case-database/case-detail?CaseNo=ARB/20/23" TargetMode="External"/><Relationship Id="rId188" Type="http://schemas.openxmlformats.org/officeDocument/2006/relationships/hyperlink" Target="https://icsid.worldbank.org/cases/case-database/case-detail?CaseNo=ARB/05/14" TargetMode="External"/><Relationship Id="rId311" Type="http://schemas.openxmlformats.org/officeDocument/2006/relationships/hyperlink" Target="https://icsid.worldbank.org/cases/case-database/case-detail?CaseNo=ARB/01/8" TargetMode="External"/><Relationship Id="rId332" Type="http://schemas.openxmlformats.org/officeDocument/2006/relationships/hyperlink" Target="https://www.italaw.com/cases/106" TargetMode="External"/><Relationship Id="rId353" Type="http://schemas.openxmlformats.org/officeDocument/2006/relationships/hyperlink" Target="https://icsid.worldbank.org/cases/case-database/case-detail?CaseNo=ARB/07/5" TargetMode="External"/><Relationship Id="rId374" Type="http://schemas.openxmlformats.org/officeDocument/2006/relationships/hyperlink" Target="https://icsid.worldbank.org/cases/case-database/case-detail?CaseNo=ARB/23/28" TargetMode="External"/><Relationship Id="rId395" Type="http://schemas.openxmlformats.org/officeDocument/2006/relationships/hyperlink" Target="https://pca-cpa.org/es/cases/300/" TargetMode="External"/><Relationship Id="rId409" Type="http://schemas.openxmlformats.org/officeDocument/2006/relationships/hyperlink" Target="https://icsid.worldbank.org/cases/case-database/case-detail?CaseNo=ARB/23/37" TargetMode="External"/><Relationship Id="rId71" Type="http://schemas.openxmlformats.org/officeDocument/2006/relationships/hyperlink" Target="https://icsid.worldbank.org/cases/case-database/case-detail?CaseNo=ARB/07/6" TargetMode="External"/><Relationship Id="rId92" Type="http://schemas.openxmlformats.org/officeDocument/2006/relationships/hyperlink" Target="https://pca-cpa.org/en/cases/235/" TargetMode="External"/><Relationship Id="rId213" Type="http://schemas.openxmlformats.org/officeDocument/2006/relationships/hyperlink" Target="https://icsid.worldbank.org/cases/case-database/case-detail?CaseNo=ARB/09/23" TargetMode="External"/><Relationship Id="rId234" Type="http://schemas.openxmlformats.org/officeDocument/2006/relationships/hyperlink" Target="https://icsid.worldbank.org/cases/case-database/case-detail?CaseNo=UNCT/18/3" TargetMode="External"/><Relationship Id="rId420" Type="http://schemas.openxmlformats.org/officeDocument/2006/relationships/table" Target="../tables/table1.xml"/><Relationship Id="rId2" Type="http://schemas.openxmlformats.org/officeDocument/2006/relationships/hyperlink" Target="https://icsid.worldbank.org/cases/case-database/case-detail?CaseNo=ARB(AF)/04/6" TargetMode="External"/><Relationship Id="rId29" Type="http://schemas.openxmlformats.org/officeDocument/2006/relationships/hyperlink" Target="https://icsid.worldbank.org/cases/case-database/case-detail?CaseNo=ARB/12/19" TargetMode="External"/><Relationship Id="rId255" Type="http://schemas.openxmlformats.org/officeDocument/2006/relationships/hyperlink" Target="https://icsid.worldbank.org/cases/case-database/case-detail?CaseNo=ARB/16/6" TargetMode="External"/><Relationship Id="rId276" Type="http://schemas.openxmlformats.org/officeDocument/2006/relationships/hyperlink" Target="https://icsid.worldbank.org/cases/case-database/case-detail?CaseNo=ARB/01/7" TargetMode="External"/><Relationship Id="rId297" Type="http://schemas.openxmlformats.org/officeDocument/2006/relationships/hyperlink" Target="https://investmentpolicy.unctad.org/investment-dispute-settlement/cases/943/orlandini--greda-and-compa-a-minera-orlandini-v-bolivia" TargetMode="External"/><Relationship Id="rId40" Type="http://schemas.openxmlformats.org/officeDocument/2006/relationships/hyperlink" Target="https://investmentpolicy.unctad.org/investment-dispute-settlement/cases/832/clorox-v-venezuela" TargetMode="External"/><Relationship Id="rId115" Type="http://schemas.openxmlformats.org/officeDocument/2006/relationships/hyperlink" Target="https://icsid.worldbank.org/cases/case-database/case-detail?CaseNo=ARB/13/28" TargetMode="External"/><Relationship Id="rId136" Type="http://schemas.openxmlformats.org/officeDocument/2006/relationships/hyperlink" Target="https://icsid.worldbank.org/cases/case-database/case-detail?CaseNo=ARB(AF)/99/1" TargetMode="External"/><Relationship Id="rId157" Type="http://schemas.openxmlformats.org/officeDocument/2006/relationships/hyperlink" Target="https://icsid.worldbank.org/cases/case-database/case-detail?CaseNo=ARB(AF)/16/3" TargetMode="External"/><Relationship Id="rId178" Type="http://schemas.openxmlformats.org/officeDocument/2006/relationships/hyperlink" Target="https://icsid.worldbank.org/cases/case-database/case-detail?CaseNo=ARB/07/23" TargetMode="External"/><Relationship Id="rId301" Type="http://schemas.openxmlformats.org/officeDocument/2006/relationships/hyperlink" Target="https://investmentpolicy.unctad.org/investment-dispute-settlement/cases/346/dunkeld-v-belize-i-" TargetMode="External"/><Relationship Id="rId322" Type="http://schemas.openxmlformats.org/officeDocument/2006/relationships/hyperlink" Target="https://www.italaw.com/cases/732" TargetMode="External"/><Relationship Id="rId343" Type="http://schemas.openxmlformats.org/officeDocument/2006/relationships/hyperlink" Target="https://icsid.worldbank.org/cases/case-database/case-detail?CaseNo=ARB/04/8" TargetMode="External"/><Relationship Id="rId364" Type="http://schemas.openxmlformats.org/officeDocument/2006/relationships/hyperlink" Target="https://icsid.worldbank.org/cases/case-database/case-detail?CaseNo=ARB/17/17" TargetMode="External"/><Relationship Id="rId61" Type="http://schemas.openxmlformats.org/officeDocument/2006/relationships/hyperlink" Target="https://investmentpolicy.unctad.org/investment-dispute-settlement/cases/911/benhamou-v-uruguay" TargetMode="External"/><Relationship Id="rId82" Type="http://schemas.openxmlformats.org/officeDocument/2006/relationships/hyperlink" Target="https://icsid.worldbank.org/cases/case-database/case-detail?CaseNo=UNCT/18/2" TargetMode="External"/><Relationship Id="rId199" Type="http://schemas.openxmlformats.org/officeDocument/2006/relationships/hyperlink" Target="https://investmentpolicy.unctad.org/investment-dispute-settlement/cases/76/occidental-v-ecuador-i-" TargetMode="External"/><Relationship Id="rId203" Type="http://schemas.openxmlformats.org/officeDocument/2006/relationships/hyperlink" Target="https://icsid.worldbank.org/cases/case-database/case-detail?CaseNo=ARB/05/9" TargetMode="External"/><Relationship Id="rId385" Type="http://schemas.openxmlformats.org/officeDocument/2006/relationships/hyperlink" Target="https://icsid.worldbank.org/cases/case-database/case-detail?CaseNo=ARB/23/8" TargetMode="External"/><Relationship Id="rId19" Type="http://schemas.openxmlformats.org/officeDocument/2006/relationships/hyperlink" Target="https://icsid.worldbank.org/cases/case-database/case-detail?CaseNo=ARB/11/25" TargetMode="External"/><Relationship Id="rId224" Type="http://schemas.openxmlformats.org/officeDocument/2006/relationships/hyperlink" Target="https://investmentpolicy.unctad.org/investment-dispute-settlement/cases/1014/worleyparsons-v-ecuador" TargetMode="External"/><Relationship Id="rId245" Type="http://schemas.openxmlformats.org/officeDocument/2006/relationships/hyperlink" Target="https://icsid.worldbank.org/cases/case-database/case-detail?CaseNo=ARB/09/20" TargetMode="External"/><Relationship Id="rId266" Type="http://schemas.openxmlformats.org/officeDocument/2006/relationships/hyperlink" Target="https://icsid.worldbank.org/cases/case-database/case-detail?CaseNo=ARB/19/34" TargetMode="External"/><Relationship Id="rId287" Type="http://schemas.openxmlformats.org/officeDocument/2006/relationships/hyperlink" Target="https://investmentpolicy.unctad.org/investment-dispute-settlement/cases/1028/air-bp-v-bolivia" TargetMode="External"/><Relationship Id="rId410" Type="http://schemas.openxmlformats.org/officeDocument/2006/relationships/hyperlink" Target="https://pca-cpa.org/en/cases/296/" TargetMode="External"/><Relationship Id="rId30" Type="http://schemas.openxmlformats.org/officeDocument/2006/relationships/hyperlink" Target="https://icsid.worldbank.org/cases/case-database/case-detail?CaseNo=ARB/12/23" TargetMode="External"/><Relationship Id="rId105" Type="http://schemas.openxmlformats.org/officeDocument/2006/relationships/hyperlink" Target="https://icsid.worldbank.org/cases/case-database/case-detail?CaseNo=ARB/21/41" TargetMode="External"/><Relationship Id="rId126" Type="http://schemas.openxmlformats.org/officeDocument/2006/relationships/hyperlink" Target="https://icsid.worldbank.org/cases/case-database/case-detail?CaseNo=ARB/20/19" TargetMode="External"/><Relationship Id="rId147" Type="http://schemas.openxmlformats.org/officeDocument/2006/relationships/hyperlink" Target="https://icsid.worldbank.org/cases/case-database/case-detail?CaseNo=ARB(AF)/04/5" TargetMode="External"/><Relationship Id="rId168" Type="http://schemas.openxmlformats.org/officeDocument/2006/relationships/hyperlink" Target="https://icsid.worldbank.org/cases/case-database/case-detail?CaseNo=ARB/21/14" TargetMode="External"/><Relationship Id="rId312" Type="http://schemas.openxmlformats.org/officeDocument/2006/relationships/hyperlink" Target="https://icsid.worldbank.org/cases/case-database/case-detail?CaseNo=ARB/01/12" TargetMode="External"/><Relationship Id="rId333" Type="http://schemas.openxmlformats.org/officeDocument/2006/relationships/hyperlink" Target="https://icsid.worldbank.org/cases/case-database/case-detail?CaseNo=ARB/03/30" TargetMode="External"/><Relationship Id="rId354" Type="http://schemas.openxmlformats.org/officeDocument/2006/relationships/hyperlink" Target="https://icsid.worldbank.org/cases/case-database/case-detail?CaseNo=ARB/07/5" TargetMode="External"/><Relationship Id="rId51" Type="http://schemas.openxmlformats.org/officeDocument/2006/relationships/hyperlink" Target="https://icsid.worldbank.org/cases/case-database/case-detail?CaseNo=ARB(AF)/19/3" TargetMode="External"/><Relationship Id="rId72" Type="http://schemas.openxmlformats.org/officeDocument/2006/relationships/hyperlink" Target="https://icsid.worldbank.org/cases/case-database/case-detail?CaseNo=ARB/10/17" TargetMode="External"/><Relationship Id="rId93" Type="http://schemas.openxmlformats.org/officeDocument/2006/relationships/hyperlink" Target="https://pca-cpa.org/en/cases/224/" TargetMode="External"/><Relationship Id="rId189" Type="http://schemas.openxmlformats.org/officeDocument/2006/relationships/hyperlink" Target="https://icsid.worldbank.org/cases/case-database/case-detail?CaseNo=ARB/10/6" TargetMode="External"/><Relationship Id="rId375" Type="http://schemas.openxmlformats.org/officeDocument/2006/relationships/hyperlink" Target="https://icsid.worldbank.org/cases/case-database/case-detail?CaseNo=ARB/23/27" TargetMode="External"/><Relationship Id="rId396" Type="http://schemas.openxmlformats.org/officeDocument/2006/relationships/hyperlink" Target="https://pca-cpa.org/en/cases/295/" TargetMode="External"/><Relationship Id="rId3" Type="http://schemas.openxmlformats.org/officeDocument/2006/relationships/hyperlink" Target="https://icsid.worldbank.org/cases/case-database/case-detail?CaseNo=ARB/05/4" TargetMode="External"/><Relationship Id="rId214" Type="http://schemas.openxmlformats.org/officeDocument/2006/relationships/hyperlink" Target="https://pca-cpa.org/en/cases/49/" TargetMode="External"/><Relationship Id="rId235" Type="http://schemas.openxmlformats.org/officeDocument/2006/relationships/hyperlink" Target="https://investmentpolicy.unctad.org/investment-dispute-settlement/cases/1195/recalvi-v-dominican-republic" TargetMode="External"/><Relationship Id="rId256" Type="http://schemas.openxmlformats.org/officeDocument/2006/relationships/hyperlink" Target="https://icsid.worldbank.org/cases/case-database/case-detail?CaseNo=ARB(AF)/16/5" TargetMode="External"/><Relationship Id="rId277" Type="http://schemas.openxmlformats.org/officeDocument/2006/relationships/hyperlink" Target="https://www.italaw.com/cases/documents/1036" TargetMode="External"/><Relationship Id="rId298" Type="http://schemas.openxmlformats.org/officeDocument/2006/relationships/hyperlink" Target="https://icsid.worldbank.org/cases/case-database/case-detail?CaseNo=ARB(AF)/18/5" TargetMode="External"/><Relationship Id="rId400" Type="http://schemas.openxmlformats.org/officeDocument/2006/relationships/hyperlink" Target="https://icsid.worldbank.org/cases/case-database/case-detail?CaseNo=ARB/23/12" TargetMode="External"/><Relationship Id="rId116" Type="http://schemas.openxmlformats.org/officeDocument/2006/relationships/hyperlink" Target="https://icsid.worldbank.org/cases/case-database/case-detail?CaseNo=ARB/14/33" TargetMode="External"/><Relationship Id="rId137" Type="http://schemas.openxmlformats.org/officeDocument/2006/relationships/hyperlink" Target="https://icsid.worldbank.org/cases/case-database/case-detail?CaseNo=ARB(AF)/00/3" TargetMode="External"/><Relationship Id="rId158" Type="http://schemas.openxmlformats.org/officeDocument/2006/relationships/hyperlink" Target="https://icsid.worldbank.org/cases/case-database/case-detail?CaseNo=ARB(AF)/17/3" TargetMode="External"/><Relationship Id="rId302" Type="http://schemas.openxmlformats.org/officeDocument/2006/relationships/hyperlink" Target="https://investmentpolicy.unctad.org/investment-dispute-settlement/cases/384/dunkeld-v-belize-ii-" TargetMode="External"/><Relationship Id="rId323" Type="http://schemas.openxmlformats.org/officeDocument/2006/relationships/hyperlink" Target="https://icsid.worldbank.org/cases/case-database/case-detail?CaseNo=ARB/03/5" TargetMode="External"/><Relationship Id="rId344" Type="http://schemas.openxmlformats.org/officeDocument/2006/relationships/hyperlink" Target="https://icsid.worldbank.org/cases/case-database/case-detail?CaseNo=ARB/05/5" TargetMode="External"/><Relationship Id="rId20" Type="http://schemas.openxmlformats.org/officeDocument/2006/relationships/hyperlink" Target="https://icsid.worldbank.org/cases/case-database/case-detail?CaseNo=ARB(AF)/11/1" TargetMode="External"/><Relationship Id="rId41" Type="http://schemas.openxmlformats.org/officeDocument/2006/relationships/hyperlink" Target="https://icsid.worldbank.org/cases/case-database/case-detail?CaseNo=ARB/16/40" TargetMode="External"/><Relationship Id="rId62" Type="http://schemas.openxmlformats.org/officeDocument/2006/relationships/hyperlink" Target="https://icsid.worldbank.org/cases/case-database/case-detail?CaseNo=ARB/10/7" TargetMode="External"/><Relationship Id="rId83" Type="http://schemas.openxmlformats.org/officeDocument/2006/relationships/hyperlink" Target="https://icsid.worldbank.org/cases/case-database/case-detail?CaseNo=ARB/16/33" TargetMode="External"/><Relationship Id="rId179" Type="http://schemas.openxmlformats.org/officeDocument/2006/relationships/hyperlink" Target="https://investmentpolicy.unctad.org/investment-dispute-settlement/cases/347/iberdrola-energ-a-v-guatemala-i-" TargetMode="External"/><Relationship Id="rId365" Type="http://schemas.openxmlformats.org/officeDocument/2006/relationships/hyperlink" Target="https://icsid.worldbank.org/en/Pages/cases/casedetail.aspx?CaseNo=ARB/19/11" TargetMode="External"/><Relationship Id="rId386" Type="http://schemas.openxmlformats.org/officeDocument/2006/relationships/hyperlink" Target="https://icsid.worldbank.org/cases/case-database/case-detail?CaseNo=ARB/23/6" TargetMode="External"/><Relationship Id="rId190" Type="http://schemas.openxmlformats.org/officeDocument/2006/relationships/hyperlink" Target="https://icsid.worldbank.org/cases/case-database/case-detail?CaseNo=ARB/17/13" TargetMode="External"/><Relationship Id="rId204" Type="http://schemas.openxmlformats.org/officeDocument/2006/relationships/hyperlink" Target="https://icsid.worldbank.org/cases/case-database/case-detail?CaseNo=ARB/05/12" TargetMode="External"/><Relationship Id="rId225" Type="http://schemas.openxmlformats.org/officeDocument/2006/relationships/hyperlink" Target="https://pca-cpa.org/en/cases/254/" TargetMode="External"/><Relationship Id="rId246" Type="http://schemas.openxmlformats.org/officeDocument/2006/relationships/hyperlink" Target="https://icsid.worldbank.org/cases/case-database/case-detail?CaseNo=ARB/12/4" TargetMode="External"/><Relationship Id="rId267" Type="http://schemas.openxmlformats.org/officeDocument/2006/relationships/hyperlink" Target="https://icsid.worldbank.org/en/Pages/cases/casedetail.aspx?CaseNo=ARB/19/6" TargetMode="External"/><Relationship Id="rId288" Type="http://schemas.openxmlformats.org/officeDocument/2006/relationships/hyperlink" Target="https://icsid.worldbank.org/cases/case-database/case-detail?CaseNo=ARB/10/8" TargetMode="External"/><Relationship Id="rId411" Type="http://schemas.openxmlformats.org/officeDocument/2006/relationships/hyperlink" Target="https://icsid.worldbank.org/cases/case-database/case-detail?CaseNo=ARB/24/9" TargetMode="External"/><Relationship Id="rId106" Type="http://schemas.openxmlformats.org/officeDocument/2006/relationships/hyperlink" Target="https://icsid.worldbank.org/cases/case-database/case-detail?CaseNo=ARB/21/45" TargetMode="External"/><Relationship Id="rId127" Type="http://schemas.openxmlformats.org/officeDocument/2006/relationships/hyperlink" Target="https://icsid.worldbank.org/cases/case-database/case-detail?CaseNo=ARB/20/31" TargetMode="External"/><Relationship Id="rId313" Type="http://schemas.openxmlformats.org/officeDocument/2006/relationships/hyperlink" Target="https://icsid.worldbank.org/cases/case-database/case-detail?CaseNo=ARB/02/8" TargetMode="External"/><Relationship Id="rId10" Type="http://schemas.openxmlformats.org/officeDocument/2006/relationships/hyperlink" Target="https://icsid.worldbank.org/cases/case-database/case-detail?CaseNo=ARB/09/3" TargetMode="External"/><Relationship Id="rId31" Type="http://schemas.openxmlformats.org/officeDocument/2006/relationships/hyperlink" Target="https://icsid.worldbank.org/cases/case-database/case-detail?CaseNo=ARB/12/13" TargetMode="External"/><Relationship Id="rId52" Type="http://schemas.openxmlformats.org/officeDocument/2006/relationships/hyperlink" Target="https://icsid.worldbank.org/cases/case-database/case-detail?CaseNo=ARB(AF)/19/2" TargetMode="External"/><Relationship Id="rId73" Type="http://schemas.openxmlformats.org/officeDocument/2006/relationships/hyperlink" Target="https://icsid.worldbank.org/cases/case-database/case-detail?CaseNo=ARB/10/2" TargetMode="External"/><Relationship Id="rId94" Type="http://schemas.openxmlformats.org/officeDocument/2006/relationships/hyperlink" Target="https://icsid.worldbank.org/cases/case-database/case-detail?CaseNo=ARB/20/51" TargetMode="External"/><Relationship Id="rId148" Type="http://schemas.openxmlformats.org/officeDocument/2006/relationships/hyperlink" Target="https://icsid.worldbank.org/cases/case-database/case-detail?CaseNo=ARB(AF)/05/2" TargetMode="External"/><Relationship Id="rId169" Type="http://schemas.openxmlformats.org/officeDocument/2006/relationships/hyperlink" Target="https://icsid.worldbank.org/cases/case-database/case-detail?CaseNo=ARB/21/25" TargetMode="External"/><Relationship Id="rId334" Type="http://schemas.openxmlformats.org/officeDocument/2006/relationships/hyperlink" Target="https://www.italaw.com/cases/106" TargetMode="External"/><Relationship Id="rId355" Type="http://schemas.openxmlformats.org/officeDocument/2006/relationships/hyperlink" Target="https://icsid.worldbank.org/cases/case-database/case-detail?CaseNo=ARB/08/14" TargetMode="External"/><Relationship Id="rId376" Type="http://schemas.openxmlformats.org/officeDocument/2006/relationships/hyperlink" Target="https://icsid.worldbank.org/cases/case-database/case-detail?CaseNo=ARB/23/25" TargetMode="External"/><Relationship Id="rId397" Type="http://schemas.openxmlformats.org/officeDocument/2006/relationships/hyperlink" Target="https://pca-cpa.org/en/cases/290/" TargetMode="External"/><Relationship Id="rId4" Type="http://schemas.openxmlformats.org/officeDocument/2006/relationships/hyperlink" Target="https://icsid.worldbank.org/cases/case-database/case-detail?CaseNo=ARB/06/4" TargetMode="External"/><Relationship Id="rId180" Type="http://schemas.openxmlformats.org/officeDocument/2006/relationships/hyperlink" Target="https://icsid.worldbank.org/cases/case-database/case-detail?CaseNo=ARB/10/23" TargetMode="External"/><Relationship Id="rId215" Type="http://schemas.openxmlformats.org/officeDocument/2006/relationships/hyperlink" Target="https://www.italaw.com/cases/5598" TargetMode="External"/><Relationship Id="rId236" Type="http://schemas.openxmlformats.org/officeDocument/2006/relationships/hyperlink" Target="https://jusmundi-com.proxygt-law.wrlc.org/en/document/decision/en-webuild-s-p-a-formerly-salini-impregilo-s-p-a-v-the-dominican-republic-composition-of-the-tribunal" TargetMode="External"/><Relationship Id="rId257" Type="http://schemas.openxmlformats.org/officeDocument/2006/relationships/hyperlink" Target="https://icsid.worldbank.org/cases/case-database/case-detail?CaseNo=ARB/16/41" TargetMode="External"/><Relationship Id="rId278" Type="http://schemas.openxmlformats.org/officeDocument/2006/relationships/hyperlink" Target="https://icsid.worldbank.org/cases/case-database/case-detail?CaseNo=ARB/17/16" TargetMode="External"/><Relationship Id="rId401" Type="http://schemas.openxmlformats.org/officeDocument/2006/relationships/hyperlink" Target="https://icsid.worldbank.org/cases/case-database/case-detail?CaseNo=ARB/23/4" TargetMode="External"/><Relationship Id="rId303" Type="http://schemas.openxmlformats.org/officeDocument/2006/relationships/hyperlink" Target="https://www.italaw.com/cases/177" TargetMode="External"/><Relationship Id="rId42" Type="http://schemas.openxmlformats.org/officeDocument/2006/relationships/hyperlink" Target="https://icsid.worldbank.org/cases/case-database/case-detail?CaseNo=ARB(AF)/16/1" TargetMode="External"/><Relationship Id="rId84" Type="http://schemas.openxmlformats.org/officeDocument/2006/relationships/hyperlink" Target="https://icsid.worldbank.org/cases/case-database/case-detail?CaseNo=ARB/17/9" TargetMode="External"/><Relationship Id="rId138" Type="http://schemas.openxmlformats.org/officeDocument/2006/relationships/hyperlink" Target="https://icsid.worldbank.org/cases/case-database/case-detail?CaseNo=ARB(AF)/00/2" TargetMode="External"/><Relationship Id="rId345" Type="http://schemas.openxmlformats.org/officeDocument/2006/relationships/hyperlink" Target="https://investmentpolicy.unctad.org/investment-dispute-settlement/cases/209/scotiabank-v-argentina" TargetMode="External"/><Relationship Id="rId387" Type="http://schemas.openxmlformats.org/officeDocument/2006/relationships/hyperlink" Target="https://icsid.worldbank.org/cases/case-database/case-detail?CaseNo=ARB/23/3" TargetMode="External"/><Relationship Id="rId191" Type="http://schemas.openxmlformats.org/officeDocument/2006/relationships/hyperlink" Target="https://icsid.worldbank.org/cases/case-database/case-detail?CaseNo=ARB/21/37" TargetMode="External"/><Relationship Id="rId205" Type="http://schemas.openxmlformats.org/officeDocument/2006/relationships/hyperlink" Target="https://icsid.worldbank.org/cases/case-database/case-detail?CaseNo=ARB/06/11v" TargetMode="External"/><Relationship Id="rId247" Type="http://schemas.openxmlformats.org/officeDocument/2006/relationships/hyperlink" Target="https://investmentpolicy.unctad.org/investment-dispute-settlement/cases/526/cervin-and-rhone-v-costa-rica" TargetMode="External"/><Relationship Id="rId412" Type="http://schemas.openxmlformats.org/officeDocument/2006/relationships/hyperlink" Target="http://icsidfiles.worldbank.org/icsid/ICSIDBLOBS/OnlineAwards/C7147/DS16929_Sp.pdf" TargetMode="External"/><Relationship Id="rId107" Type="http://schemas.openxmlformats.org/officeDocument/2006/relationships/hyperlink" Target="https://www.iareporter.com/arbitration-cases/raul-linares-sanoja-v-peru/" TargetMode="External"/><Relationship Id="rId289" Type="http://schemas.openxmlformats.org/officeDocument/2006/relationships/hyperlink" Target="https://investmentpolicy.unctad.org/investment-dispute-settlement/cases/369/oiltanking-v-bolivia" TargetMode="External"/><Relationship Id="rId11" Type="http://schemas.openxmlformats.org/officeDocument/2006/relationships/hyperlink" Target="https://icsid.worldbank.org/cases/case-database/case-detail?CaseNo=ARB(AF)/09/1" TargetMode="External"/><Relationship Id="rId53" Type="http://schemas.openxmlformats.org/officeDocument/2006/relationships/hyperlink" Target="https://investmentpolicy.unctad.org/investment-dispute-settlement/cases/1067/diamante-trading-and-others-v-venezuela" TargetMode="External"/><Relationship Id="rId149" Type="http://schemas.openxmlformats.org/officeDocument/2006/relationships/hyperlink" Target="https://icsid.worldbank.org/cases/case-database/case-detail?CaseNo=ARB(AF)/05/1" TargetMode="External"/><Relationship Id="rId314" Type="http://schemas.openxmlformats.org/officeDocument/2006/relationships/hyperlink" Target="https://icsid.worldbank.org/cases/case-database/case-detail?CaseNo=ARB/02/16" TargetMode="External"/><Relationship Id="rId356" Type="http://schemas.openxmlformats.org/officeDocument/2006/relationships/hyperlink" Target="https://icsid.worldbank.org/cases/case-database/case-detail?CaseNo=ARB/08/9" TargetMode="External"/><Relationship Id="rId398" Type="http://schemas.openxmlformats.org/officeDocument/2006/relationships/hyperlink" Target="https://pca-cpa.org/en/cases/294/" TargetMode="External"/><Relationship Id="rId95" Type="http://schemas.openxmlformats.org/officeDocument/2006/relationships/hyperlink" Target="https://icsid.worldbank.org/cases/case-database/case-detail?CaseNo=ARB/20/4" TargetMode="External"/><Relationship Id="rId160" Type="http://schemas.openxmlformats.org/officeDocument/2006/relationships/hyperlink" Target="https://icsid.worldbank.org/cases/case-database/case-detail?CaseNo=UNCT/18/5" TargetMode="External"/><Relationship Id="rId216" Type="http://schemas.openxmlformats.org/officeDocument/2006/relationships/hyperlink" Target="https://www.italaw.com/cases/1132" TargetMode="External"/><Relationship Id="rId258" Type="http://schemas.openxmlformats.org/officeDocument/2006/relationships/hyperlink" Target="https://investmentpolicy.unctad.org/investment-dispute-settlement/cases/726/cosigo-resources-and-others-v-colombia" TargetMode="External"/><Relationship Id="rId22" Type="http://schemas.openxmlformats.org/officeDocument/2006/relationships/hyperlink" Target="https://icsid.worldbank.org/cases/case-database/case-detail?CaseNo=ARB/11/19" TargetMode="External"/><Relationship Id="rId64" Type="http://schemas.openxmlformats.org/officeDocument/2006/relationships/hyperlink" Target="https://investmentpolicy.unctad.org/investment-dispute-settlement/cases/824/agarwal-and-mehta-v-uruguay" TargetMode="External"/><Relationship Id="rId118" Type="http://schemas.openxmlformats.org/officeDocument/2006/relationships/hyperlink" Target="https://icsid.worldbank.org/cases/case-database/case-detail?CaseNo=ARB/16/13" TargetMode="External"/><Relationship Id="rId325" Type="http://schemas.openxmlformats.org/officeDocument/2006/relationships/hyperlink" Target="https://icsid.worldbank.org/cases/case-database/case-detail?CaseNo=ARB/03/22" TargetMode="External"/><Relationship Id="rId367" Type="http://schemas.openxmlformats.org/officeDocument/2006/relationships/hyperlink" Target="https://icsid.worldbank.org/cases/case-database/case-detail?CaseNo=ARB/23/43" TargetMode="External"/><Relationship Id="rId171" Type="http://schemas.openxmlformats.org/officeDocument/2006/relationships/hyperlink" Target="https://icsid.worldbank.org/en/Pages/cases/casedetail.aspx?CaseNo=ARB/99/8" TargetMode="External"/><Relationship Id="rId227" Type="http://schemas.openxmlformats.org/officeDocument/2006/relationships/hyperlink" Target="https://icsid.worldbank.org/cases/case-database/case-detail?CaseNo=ARB/22/3" TargetMode="External"/><Relationship Id="rId269" Type="http://schemas.openxmlformats.org/officeDocument/2006/relationships/hyperlink" Target="https://icsid.worldbank.org/cases/case-database/case-detail?CaseNo=ARB/20/16" TargetMode="External"/><Relationship Id="rId33" Type="http://schemas.openxmlformats.org/officeDocument/2006/relationships/hyperlink" Target="https://icsid.worldbank.org/cases/case-database/case-detail?CaseNo=ARB/12/20" TargetMode="External"/><Relationship Id="rId129" Type="http://schemas.openxmlformats.org/officeDocument/2006/relationships/hyperlink" Target="https://icsid.worldbank.org/cases/case-database/case-detail?CaseNo=ARB/22/5" TargetMode="External"/><Relationship Id="rId280" Type="http://schemas.openxmlformats.org/officeDocument/2006/relationships/hyperlink" Target="https://icsid.worldbank.org/cases/case-database/case-detail?CaseNo=ARB/21/40" TargetMode="External"/><Relationship Id="rId336" Type="http://schemas.openxmlformats.org/officeDocument/2006/relationships/hyperlink" Target="https://icsid.worldbank.org/cases/case-database/case-detail?CaseNo=ARB/04/14" TargetMode="External"/><Relationship Id="rId75" Type="http://schemas.openxmlformats.org/officeDocument/2006/relationships/hyperlink" Target="https://icsid.worldbank.org/cases/case-database/case-detail?CaseNo=UNCT/13/1" TargetMode="External"/><Relationship Id="rId140" Type="http://schemas.openxmlformats.org/officeDocument/2006/relationships/hyperlink" Target="https://investmentpolicy.unctad.org/investment-dispute-settlement/cases/63/adams-v-mexico" TargetMode="External"/><Relationship Id="rId182" Type="http://schemas.openxmlformats.org/officeDocument/2006/relationships/hyperlink" Target="https://investmentpolicy.unctad.org/investment-dispute-settlement/cases/1015/ic-power-v-guatemala" TargetMode="External"/><Relationship Id="rId378" Type="http://schemas.openxmlformats.org/officeDocument/2006/relationships/hyperlink" Target="https://icsid.worldbank.org/cases/case-database/case-detail?CaseNo=ARB/23/22" TargetMode="External"/><Relationship Id="rId403" Type="http://schemas.openxmlformats.org/officeDocument/2006/relationships/hyperlink" Target="https://icsid.worldbank.org/cases/case-database/case-detail?CaseNo=ARB%20(AF)/23/2" TargetMode="External"/><Relationship Id="rId6" Type="http://schemas.openxmlformats.org/officeDocument/2006/relationships/hyperlink" Target="https://icsid.worldbank.org/cases/case-database/case-detail?CaseNo=ARB/07/30" TargetMode="External"/><Relationship Id="rId238" Type="http://schemas.openxmlformats.org/officeDocument/2006/relationships/hyperlink" Target="https://investmentpolicy.unctad.org/investment-dispute-settlement/cases/1013/azucarera-del-guadalfeo-and-mart-n-v-dominican-republic" TargetMode="External"/><Relationship Id="rId291" Type="http://schemas.openxmlformats.org/officeDocument/2006/relationships/hyperlink" Target="https://www-iareporter-com.proxygt-law.wrlc.org/articles/bolivia-an-update-on-three-investment-treaty-arbitrations/" TargetMode="External"/><Relationship Id="rId305" Type="http://schemas.openxmlformats.org/officeDocument/2006/relationships/hyperlink" Target="https://icsid.worldbank.org/cases/case-database/case-detail?CaseNo=ARB/97/3" TargetMode="External"/><Relationship Id="rId347" Type="http://schemas.openxmlformats.org/officeDocument/2006/relationships/hyperlink" Target="https://icsid.worldbank.org/cases/case-database/case-detail?CaseNo=ARB/05/2" TargetMode="External"/><Relationship Id="rId44" Type="http://schemas.openxmlformats.org/officeDocument/2006/relationships/hyperlink" Target="https://icsid.worldbank.org/cases/case-database/case-detail?CaseNo=ARB(AF)/17/4" TargetMode="External"/><Relationship Id="rId86" Type="http://schemas.openxmlformats.org/officeDocument/2006/relationships/hyperlink" Target="https://icsid.worldbank.org/cases/case-database/case-detail?CaseNo=ARB/18/26" TargetMode="External"/><Relationship Id="rId151" Type="http://schemas.openxmlformats.org/officeDocument/2006/relationships/hyperlink" Target="https://icsid.worldbank.org/cases/case-database/case-detail?CaseNo=ARB(AF)/12/4https://icsid.worldbank.org/cases/case-database/case-detail?CaseNo=ARB(AF)/12/4" TargetMode="External"/><Relationship Id="rId389" Type="http://schemas.openxmlformats.org/officeDocument/2006/relationships/hyperlink" Target="https://icsid.worldbank.org/cases/case-database/case-detail?CaseNo=UNCT/23/1" TargetMode="External"/><Relationship Id="rId193" Type="http://schemas.openxmlformats.org/officeDocument/2006/relationships/hyperlink" Target="https://icsid.worldbank.org/cases/case-database/case-detail?CaseNo=ARB/09/12" TargetMode="External"/><Relationship Id="rId207" Type="http://schemas.openxmlformats.org/officeDocument/2006/relationships/hyperlink" Target="https://icsid.worldbank.org/cases/case-database/case-detail?CaseNo=ARB/06/21" TargetMode="External"/><Relationship Id="rId249" Type="http://schemas.openxmlformats.org/officeDocument/2006/relationships/hyperlink" Target="https://icsid.worldbank.org/cases/case-database/case-detail?CaseNo=ARB/14/5" TargetMode="External"/><Relationship Id="rId414" Type="http://schemas.openxmlformats.org/officeDocument/2006/relationships/hyperlink" Target="https://icsid.worldbank.org/cases/case-database/case-detail?CaseNo=ARB/24/17" TargetMode="External"/><Relationship Id="rId13" Type="http://schemas.openxmlformats.org/officeDocument/2006/relationships/hyperlink" Target="https://icsid.worldbank.org/cases/case-database/case-detail?CaseNo=ARB/10/9" TargetMode="External"/><Relationship Id="rId109" Type="http://schemas.openxmlformats.org/officeDocument/2006/relationships/hyperlink" Target="https://icsid.worldbank.org/cases/case-database/case-detail?CaseNo=ARB/21/60" TargetMode="External"/><Relationship Id="rId260" Type="http://schemas.openxmlformats.org/officeDocument/2006/relationships/hyperlink" Target="https://icsid.worldbank.org/cases/case-database/case-detail?CaseNo=ARB/18/5" TargetMode="External"/><Relationship Id="rId316" Type="http://schemas.openxmlformats.org/officeDocument/2006/relationships/hyperlink" Target="https://icsid.worldbank.org/cases/case-database/case-detail?CaseNo=ARB/02/17" TargetMode="External"/><Relationship Id="rId55" Type="http://schemas.openxmlformats.org/officeDocument/2006/relationships/hyperlink" Target="https://investmentpolicy.unctad.org/investment-dispute-settlement/cases/1062/santamarta-v-venezuela" TargetMode="External"/><Relationship Id="rId97" Type="http://schemas.openxmlformats.org/officeDocument/2006/relationships/hyperlink" Target="https://icsid.worldbank.org/cases/case-database/case-detail?CaseNo=ARB/20/14" TargetMode="External"/><Relationship Id="rId120" Type="http://schemas.openxmlformats.org/officeDocument/2006/relationships/hyperlink" Target="https://icsid.worldbank.org/cases/case-database/case-detail?CaseNo=ARB/16/34" TargetMode="External"/><Relationship Id="rId358" Type="http://schemas.openxmlformats.org/officeDocument/2006/relationships/hyperlink" Target="https://www.italaw.com/cases/551" TargetMode="External"/><Relationship Id="rId162" Type="http://schemas.openxmlformats.org/officeDocument/2006/relationships/hyperlink" Target="https://icsid.worldbank.org/cases/case-database/case-detail?CaseNo=UNCT/20/1" TargetMode="External"/><Relationship Id="rId218" Type="http://schemas.openxmlformats.org/officeDocument/2006/relationships/hyperlink" Target="https://pca-cpa.org/en/cases/140/" TargetMode="External"/><Relationship Id="rId271" Type="http://schemas.openxmlformats.org/officeDocument/2006/relationships/hyperlink" Target="https://icsid.worldbank.org/cases/case-database/case-detail?CaseNo=ARB/20/9" TargetMode="External"/><Relationship Id="rId24" Type="http://schemas.openxmlformats.org/officeDocument/2006/relationships/hyperlink" Target="https://icsid.worldbank.org/cases/case-database/case-detail?CaseNo=ARB/11/31" TargetMode="External"/><Relationship Id="rId66" Type="http://schemas.openxmlformats.org/officeDocument/2006/relationships/hyperlink" Target="https://icsid.worldbank.org/cases/case-database/case-detail?CaseNo=ARB/01/14" TargetMode="External"/><Relationship Id="rId131" Type="http://schemas.openxmlformats.org/officeDocument/2006/relationships/hyperlink" Target="https://icsid.worldbank.org/cases/case-database/case-detail?CaseNo=ARB/17/44" TargetMode="External"/><Relationship Id="rId327" Type="http://schemas.openxmlformats.org/officeDocument/2006/relationships/hyperlink" Target="https://icsid.worldbank.org/cases/case-database/case-detail?CaseNo=ARB/03/23" TargetMode="External"/><Relationship Id="rId369" Type="http://schemas.openxmlformats.org/officeDocument/2006/relationships/hyperlink" Target="https://icsid.worldbank.org/cases/case-database/case-detail?CaseNo=ARB/23/40" TargetMode="External"/><Relationship Id="rId173" Type="http://schemas.openxmlformats.org/officeDocument/2006/relationships/hyperlink" Target="https://icsid.worldbank.org/en/Pages/cases/casedetail.aspx?CaseNo=ARB/09/4" TargetMode="External"/><Relationship Id="rId229" Type="http://schemas.openxmlformats.org/officeDocument/2006/relationships/hyperlink" Target="https://pca-cpa.org/en/cases/96/" TargetMode="External"/><Relationship Id="rId380" Type="http://schemas.openxmlformats.org/officeDocument/2006/relationships/hyperlink" Target="https://icsid.worldbank.org/cases/case-database/case-detail?CaseNo=ARB/23/16" TargetMode="External"/><Relationship Id="rId240" Type="http://schemas.openxmlformats.org/officeDocument/2006/relationships/hyperlink" Target="https://icsid.worldbank.org/cases/case-database/case-detail?CaseNo=ARB(AF)/22/1" TargetMode="External"/><Relationship Id="rId35" Type="http://schemas.openxmlformats.org/officeDocument/2006/relationships/hyperlink" Target="https://investmentpolicy.unctad.org/investment-dispute-settlement/cases/476/garc-a-armas-and-garc-a-gruber-v-venezuela" TargetMode="External"/><Relationship Id="rId77" Type="http://schemas.openxmlformats.org/officeDocument/2006/relationships/hyperlink" Target="https://icsid.worldbank.org/en/Pages/cases/casedetail.aspx?CaseNo=ARB/11/9" TargetMode="External"/><Relationship Id="rId100" Type="http://schemas.openxmlformats.org/officeDocument/2006/relationships/hyperlink" Target="https://pca-cpa.org/en/cases/244/" TargetMode="External"/><Relationship Id="rId282" Type="http://schemas.openxmlformats.org/officeDocument/2006/relationships/hyperlink" Target="https://icsid.worldbank.org/cases/case-database/case-detail?CaseNo=ARB/02/3" TargetMode="External"/><Relationship Id="rId338" Type="http://schemas.openxmlformats.org/officeDocument/2006/relationships/hyperlink" Target="https://icsid.worldbank.org/cases/case-database/case-detail?CaseNo=ARB/04/4" TargetMode="External"/><Relationship Id="rId8" Type="http://schemas.openxmlformats.org/officeDocument/2006/relationships/hyperlink" Target="https://investmentpolicy.unctad.org/investment-dispute-settlement/cases/307/nova-scotia-power-v-venezuela-i-" TargetMode="External"/><Relationship Id="rId142" Type="http://schemas.openxmlformats.org/officeDocument/2006/relationships/hyperlink" Target="https://investmentpolicy.unctad.org/investment-dispute-settlement/cases/87/gami-v-mexico" TargetMode="External"/><Relationship Id="rId184" Type="http://schemas.openxmlformats.org/officeDocument/2006/relationships/hyperlink" Target="https://icsid.worldbank.org/cases/case-database/case-detail?CaseNo=ARB/20/48" TargetMode="External"/><Relationship Id="rId391" Type="http://schemas.openxmlformats.org/officeDocument/2006/relationships/hyperlink" Target="https://icsid.worldbank.org/cases/case-database/case-detail?CaseNo=ARB/22/30" TargetMode="External"/><Relationship Id="rId405" Type="http://schemas.openxmlformats.org/officeDocument/2006/relationships/hyperlink" Target="https://icsid.worldbank.org/cases/case-database/case-detail?CaseNo=ARB/24/3" TargetMode="External"/><Relationship Id="rId251" Type="http://schemas.openxmlformats.org/officeDocument/2006/relationships/hyperlink" Target="https://icsid.worldbank.org/en/Pages/cases/casedetail.aspx?CaseNo=ARB/19/13" TargetMode="External"/><Relationship Id="rId46" Type="http://schemas.openxmlformats.org/officeDocument/2006/relationships/hyperlink" Target="https://icsid.worldbank.org/cases/case-database/case-detail?CaseNo=ARB/18/49" TargetMode="External"/><Relationship Id="rId293" Type="http://schemas.openxmlformats.org/officeDocument/2006/relationships/hyperlink" Target="https://investmentpolicy.unctad.org/investment-dispute-settlement/cases/583/red-el-ctrica-v-bolivia" TargetMode="External"/><Relationship Id="rId307" Type="http://schemas.openxmlformats.org/officeDocument/2006/relationships/hyperlink" Target="https://icsid.worldbank.org/cases/case-database/case-detail?CaseNo=ARB/98/1" TargetMode="External"/><Relationship Id="rId349" Type="http://schemas.openxmlformats.org/officeDocument/2006/relationships/hyperlink" Target="https://icsid.worldbank.org/cases/case-database/case-detail?CaseNo=ARB/03/19" TargetMode="External"/><Relationship Id="rId88" Type="http://schemas.openxmlformats.org/officeDocument/2006/relationships/hyperlink" Target="https://icsid.worldbank.org/en/Pages/cases/casedetail.aspx?CaseNo=ARB/18/17" TargetMode="External"/><Relationship Id="rId111" Type="http://schemas.openxmlformats.org/officeDocument/2006/relationships/hyperlink" Target="https://icsid.worldbank.org/cases/case-database/case-detail?CaseNo=ARB/98/5" TargetMode="External"/><Relationship Id="rId153" Type="http://schemas.openxmlformats.org/officeDocument/2006/relationships/hyperlink" Target="https://icsid.worldbank.org/cases/case-database/case-detail?CaseNo=ARB(AF)/13/2" TargetMode="External"/><Relationship Id="rId195" Type="http://schemas.openxmlformats.org/officeDocument/2006/relationships/hyperlink" Target="https://icsid.worldbank.org/en/Pages/cases/casedetail.aspx?CaseNo=ARB/13/18" TargetMode="External"/><Relationship Id="rId209" Type="http://schemas.openxmlformats.org/officeDocument/2006/relationships/hyperlink" Target="https://icsid.worldbank.org/cases/case-database/case-detail?CaseNo=ARB/08/4" TargetMode="External"/><Relationship Id="rId360" Type="http://schemas.openxmlformats.org/officeDocument/2006/relationships/hyperlink" Target="https://icsid.worldbank.org/cases/case-database/case-detail?CaseNo=ARB/14/32" TargetMode="External"/><Relationship Id="rId416" Type="http://schemas.openxmlformats.org/officeDocument/2006/relationships/hyperlink" Target="https://icsid.worldbank.org/cases/case-database/case-detail?CaseNo=ARB/24/26" TargetMode="External"/><Relationship Id="rId220" Type="http://schemas.openxmlformats.org/officeDocument/2006/relationships/hyperlink" Target="https://pca-cpa.org/en/cases/8/" TargetMode="External"/><Relationship Id="rId15" Type="http://schemas.openxmlformats.org/officeDocument/2006/relationships/hyperlink" Target="https://icsid.worldbank.org/cases/case-database/case-detail?CaseNo=ARB/10/19" TargetMode="External"/><Relationship Id="rId57" Type="http://schemas.openxmlformats.org/officeDocument/2006/relationships/hyperlink" Target="https://pca-cpa.org/en/cases/306/" TargetMode="External"/><Relationship Id="rId262" Type="http://schemas.openxmlformats.org/officeDocument/2006/relationships/hyperlink" Target="https://icsid.worldbank.org/cases/case-database/case-detail?CaseNo=ARB/18/3" TargetMode="External"/><Relationship Id="rId318" Type="http://schemas.openxmlformats.org/officeDocument/2006/relationships/hyperlink" Target="https://icsid.worldbank.org/cases/case-database/case-detail?CaseNo=ARB/03/20" TargetMode="External"/><Relationship Id="rId99" Type="http://schemas.openxmlformats.org/officeDocument/2006/relationships/hyperlink" Target="https://icsid.worldbank.org/cases/case-database/case-detail?CaseNo=ARB/20/46" TargetMode="External"/><Relationship Id="rId122" Type="http://schemas.openxmlformats.org/officeDocument/2006/relationships/hyperlink" Target="https://investmentpolicy.unctad.org/investment-dispute-settlement/cases/1011/castillo-v-panama" TargetMode="External"/><Relationship Id="rId164" Type="http://schemas.openxmlformats.org/officeDocument/2006/relationships/hyperlink" Target="https://icsid.worldbank.org/en/Pages/cases/casedetail.aspx?CaseNo=ARB/19/1" TargetMode="External"/><Relationship Id="rId371" Type="http://schemas.openxmlformats.org/officeDocument/2006/relationships/hyperlink" Target="https://icsid.worldbank.org/cases/case-database/case-detail?CaseNo=ARB/23/33" TargetMode="External"/><Relationship Id="rId26" Type="http://schemas.openxmlformats.org/officeDocument/2006/relationships/hyperlink" Target="https://icsid.worldbank.org/cases/case-database/case-detail?CaseNo=ARB(AF)/11/2" TargetMode="External"/><Relationship Id="rId231" Type="http://schemas.openxmlformats.org/officeDocument/2006/relationships/hyperlink" Target="https://investmentpolicy.unctad.org/investment-dispute-settlement/cases/601/corona-materials-v-dominican-republic" TargetMode="External"/><Relationship Id="rId273" Type="http://schemas.openxmlformats.org/officeDocument/2006/relationships/hyperlink" Target="https://icsid.worldbank.org/cases/case-database/case-detail?CaseNo=ARB/21/31" TargetMode="External"/><Relationship Id="rId329" Type="http://schemas.openxmlformats.org/officeDocument/2006/relationships/hyperlink" Target="https://icsid.worldbank.org/cases/case-database/case-detail?CaseNo=ARB/03/21" TargetMode="External"/><Relationship Id="rId68" Type="http://schemas.openxmlformats.org/officeDocument/2006/relationships/hyperlink" Target="https://icsid.worldbank.org/cases/case-database/case-detail?CaseNo=ARB/03/4" TargetMode="External"/><Relationship Id="rId133" Type="http://schemas.openxmlformats.org/officeDocument/2006/relationships/hyperlink" Target="https://icsid.worldbank.org/cases/case-database/case-detail?CaseNo=ARB(AF)/97/1" TargetMode="External"/><Relationship Id="rId175" Type="http://schemas.openxmlformats.org/officeDocument/2006/relationships/hyperlink" Target="https://icsid.worldbank.org/cases/case-database/case-detail?CaseNo=ARB/18/40" TargetMode="External"/><Relationship Id="rId340" Type="http://schemas.openxmlformats.org/officeDocument/2006/relationships/hyperlink" Target="https://icsid.worldbank.org/cases/case-database/case-detail?CaseNo=ARB/04/16" TargetMode="External"/><Relationship Id="rId200" Type="http://schemas.openxmlformats.org/officeDocument/2006/relationships/hyperlink" Target="https://icsid.worldbank.org/cases/case-database/case-detail?CaseNo=ARB/03/6" TargetMode="External"/><Relationship Id="rId382" Type="http://schemas.openxmlformats.org/officeDocument/2006/relationships/hyperlink" Target="https://icsid.worldbank.org/cases/case-database/case-detail?CaseNo=ARB/23/13" TargetMode="External"/><Relationship Id="rId242" Type="http://schemas.openxmlformats.org/officeDocument/2006/relationships/hyperlink" Target="https://icsid.worldbank.org/cases/case-database/case-detail?CaseNo=ARB(AF)/07/3" TargetMode="External"/><Relationship Id="rId284" Type="http://schemas.openxmlformats.org/officeDocument/2006/relationships/hyperlink" Target="https://icsid.worldbank.org/cases/case-database/case-detail?CaseNo=ARB/07/28" TargetMode="External"/><Relationship Id="rId37" Type="http://schemas.openxmlformats.org/officeDocument/2006/relationships/hyperlink" Target="https://icsid.worldbank.org/cases/case-database/case-detail?CaseNo=ARB/14/10" TargetMode="External"/><Relationship Id="rId79" Type="http://schemas.openxmlformats.org/officeDocument/2006/relationships/hyperlink" Target="https://icsid.worldbank.org/en/Pages/cases/casedetail.aspx?CaseNo=ARB/12/28" TargetMode="External"/><Relationship Id="rId102" Type="http://schemas.openxmlformats.org/officeDocument/2006/relationships/hyperlink" Target="https://icsid.worldbank.org/cases/case-database/case-detail?CaseNo=ARB/21/10" TargetMode="External"/><Relationship Id="rId144" Type="http://schemas.openxmlformats.org/officeDocument/2006/relationships/hyperlink" Target="https://icsid.worldbank.org/cases/case-database/case-detail?CaseNo=ARB(AF)/04/4https://icsid.worldbank.org/cases/case-database/case-detail?CaseNo=ARB(AF)/04/4" TargetMode="External"/><Relationship Id="rId90" Type="http://schemas.openxmlformats.org/officeDocument/2006/relationships/hyperlink" Target="https://icsid.worldbank.org/en/Pages/cases/casedetail.aspx?CaseNo=ARB/19/19" TargetMode="External"/><Relationship Id="rId186" Type="http://schemas.openxmlformats.org/officeDocument/2006/relationships/hyperlink" Target="https://icsid.worldbank.org/cases/case-database/case-detail?CaseNo=ARB/21/56" TargetMode="External"/><Relationship Id="rId351" Type="http://schemas.openxmlformats.org/officeDocument/2006/relationships/hyperlink" Target="https://icsid.worldbank.org/cases/case-database/case-detail?CaseNo=ARB/07/17" TargetMode="External"/><Relationship Id="rId393" Type="http://schemas.openxmlformats.org/officeDocument/2006/relationships/hyperlink" Target="https://icsid.worldbank.org/cases/case-database/case-detail?CaseNo=ARB/22/26" TargetMode="External"/><Relationship Id="rId407" Type="http://schemas.openxmlformats.org/officeDocument/2006/relationships/hyperlink" Target="https://icsid.worldbank.org/cases/case-database/case-detail?CaseNo=ARB/23/53" TargetMode="External"/><Relationship Id="rId211" Type="http://schemas.openxmlformats.org/officeDocument/2006/relationships/hyperlink" Target="https://icsid.worldbank.org/cases/case-database/case-detail?CaseNo=ARB/08/6" TargetMode="External"/><Relationship Id="rId253" Type="http://schemas.openxmlformats.org/officeDocument/2006/relationships/hyperlink" Target="https://icsid.worldbank.org/cases/case-database/case-detail?CaseNo=ARB(AF)/22/5" TargetMode="External"/><Relationship Id="rId295" Type="http://schemas.openxmlformats.org/officeDocument/2006/relationships/hyperlink" Target="https://investmentpolicy.unctad.org/investment-dispute-settlement/cases/689/paz-holdings-v-bolivia" TargetMode="External"/><Relationship Id="rId309" Type="http://schemas.openxmlformats.org/officeDocument/2006/relationships/hyperlink" Target="https://icsid.worldbank.org/cases/case-database/case-detail?CaseNo=ARB/99/4" TargetMode="External"/><Relationship Id="rId48" Type="http://schemas.openxmlformats.org/officeDocument/2006/relationships/hyperlink" Target="https://icsid.worldbank.org/cases/case-database/case-detail?CaseNo=ARB(AF)/18/6" TargetMode="External"/><Relationship Id="rId113" Type="http://schemas.openxmlformats.org/officeDocument/2006/relationships/hyperlink" Target="https://icsid.worldbank.org/cases/case-database/case-detail?CaseNo=ARB/07/9" TargetMode="External"/><Relationship Id="rId320" Type="http://schemas.openxmlformats.org/officeDocument/2006/relationships/hyperlink" Target="https://icsid.worldbank.org/cases/case-database/case-detail?CaseNo=ARB/03/12" TargetMode="External"/><Relationship Id="rId155" Type="http://schemas.openxmlformats.org/officeDocument/2006/relationships/hyperlink" Target="https://icsid.worldbank.org/cases/case-database/case-detail?CaseNo=ARB(AF)/15/2" TargetMode="External"/><Relationship Id="rId197" Type="http://schemas.openxmlformats.org/officeDocument/2006/relationships/hyperlink" Target="https://icsid.worldbank.org/cases/case-database/case-detail?CaseNo=ARB/01/10" TargetMode="External"/><Relationship Id="rId362" Type="http://schemas.openxmlformats.org/officeDocument/2006/relationships/hyperlink" Target="https://investmentpolicy.unctad.org/investment-dispute-settlement/cases/684/ics-v-argentina-ii-" TargetMode="External"/><Relationship Id="rId418" Type="http://schemas.openxmlformats.org/officeDocument/2006/relationships/hyperlink" Target="https://icsid.worldbank.org/cases/case-database/case-detail?CaseNo=ARB/24/21" TargetMode="External"/></Relationships>
</file>

<file path=xl/worksheets/_rels/sheet20.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printerSettings" Target="../printerSettings/printerSettings20.bin"/><Relationship Id="rId1" Type="http://schemas.openxmlformats.org/officeDocument/2006/relationships/hyperlink" Target="https://icsid.worldbank.org/cases/case-database/case-detail?CaseNo=ARB/23/8" TargetMode="External"/></Relationships>
</file>

<file path=xl/worksheets/_rels/sheet23.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3.bin"/><Relationship Id="rId1" Type="http://schemas.openxmlformats.org/officeDocument/2006/relationships/hyperlink" Target="https://pca-cpa.org/en/cases/299/" TargetMode="External"/></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40C9C-DC69-4146-B018-94B114FB1514}">
  <sheetPr codeName="Sheet1"/>
  <dimension ref="A1:L54"/>
  <sheetViews>
    <sheetView tabSelected="1" zoomScaleNormal="100" workbookViewId="0">
      <selection sqref="A1:L54"/>
    </sheetView>
  </sheetViews>
  <sheetFormatPr baseColWidth="10" defaultRowHeight="15.6"/>
  <sheetData>
    <row r="1" spans="1:12" ht="16.05" customHeight="1">
      <c r="A1" s="170" t="s">
        <v>2344</v>
      </c>
      <c r="B1" s="171"/>
      <c r="C1" s="171"/>
      <c r="D1" s="171"/>
      <c r="E1" s="171"/>
      <c r="F1" s="171"/>
      <c r="G1" s="171"/>
      <c r="H1" s="171"/>
      <c r="I1" s="171"/>
      <c r="J1" s="171"/>
      <c r="K1" s="171"/>
      <c r="L1" s="172"/>
    </row>
    <row r="2" spans="1:12">
      <c r="A2" s="173"/>
      <c r="B2" s="174"/>
      <c r="C2" s="174"/>
      <c r="D2" s="174"/>
      <c r="E2" s="174"/>
      <c r="F2" s="174"/>
      <c r="G2" s="174"/>
      <c r="H2" s="174"/>
      <c r="I2" s="174"/>
      <c r="J2" s="174"/>
      <c r="K2" s="174"/>
      <c r="L2" s="175"/>
    </row>
    <row r="3" spans="1:12">
      <c r="A3" s="173"/>
      <c r="B3" s="174"/>
      <c r="C3" s="174"/>
      <c r="D3" s="174"/>
      <c r="E3" s="174"/>
      <c r="F3" s="174"/>
      <c r="G3" s="174"/>
      <c r="H3" s="174"/>
      <c r="I3" s="174"/>
      <c r="J3" s="174"/>
      <c r="K3" s="174"/>
      <c r="L3" s="175"/>
    </row>
    <row r="4" spans="1:12">
      <c r="A4" s="173"/>
      <c r="B4" s="174"/>
      <c r="C4" s="174"/>
      <c r="D4" s="174"/>
      <c r="E4" s="174"/>
      <c r="F4" s="174"/>
      <c r="G4" s="174"/>
      <c r="H4" s="174"/>
      <c r="I4" s="174"/>
      <c r="J4" s="174"/>
      <c r="K4" s="174"/>
      <c r="L4" s="175"/>
    </row>
    <row r="5" spans="1:12">
      <c r="A5" s="173"/>
      <c r="B5" s="174"/>
      <c r="C5" s="174"/>
      <c r="D5" s="174"/>
      <c r="E5" s="174"/>
      <c r="F5" s="174"/>
      <c r="G5" s="174"/>
      <c r="H5" s="174"/>
      <c r="I5" s="174"/>
      <c r="J5" s="174"/>
      <c r="K5" s="174"/>
      <c r="L5" s="175"/>
    </row>
    <row r="6" spans="1:12">
      <c r="A6" s="173"/>
      <c r="B6" s="174"/>
      <c r="C6" s="174"/>
      <c r="D6" s="174"/>
      <c r="E6" s="174"/>
      <c r="F6" s="174"/>
      <c r="G6" s="174"/>
      <c r="H6" s="174"/>
      <c r="I6" s="174"/>
      <c r="J6" s="174"/>
      <c r="K6" s="174"/>
      <c r="L6" s="175"/>
    </row>
    <row r="7" spans="1:12">
      <c r="A7" s="173"/>
      <c r="B7" s="174"/>
      <c r="C7" s="174"/>
      <c r="D7" s="174"/>
      <c r="E7" s="174"/>
      <c r="F7" s="174"/>
      <c r="G7" s="174"/>
      <c r="H7" s="174"/>
      <c r="I7" s="174"/>
      <c r="J7" s="174"/>
      <c r="K7" s="174"/>
      <c r="L7" s="175"/>
    </row>
    <row r="8" spans="1:12">
      <c r="A8" s="173"/>
      <c r="B8" s="174"/>
      <c r="C8" s="174"/>
      <c r="D8" s="174"/>
      <c r="E8" s="174"/>
      <c r="F8" s="174"/>
      <c r="G8" s="174"/>
      <c r="H8" s="174"/>
      <c r="I8" s="174"/>
      <c r="J8" s="174"/>
      <c r="K8" s="174"/>
      <c r="L8" s="175"/>
    </row>
    <row r="9" spans="1:12">
      <c r="A9" s="173"/>
      <c r="B9" s="174"/>
      <c r="C9" s="174"/>
      <c r="D9" s="174"/>
      <c r="E9" s="174"/>
      <c r="F9" s="174"/>
      <c r="G9" s="174"/>
      <c r="H9" s="174"/>
      <c r="I9" s="174"/>
      <c r="J9" s="174"/>
      <c r="K9" s="174"/>
      <c r="L9" s="175"/>
    </row>
    <row r="10" spans="1:12">
      <c r="A10" s="173"/>
      <c r="B10" s="174"/>
      <c r="C10" s="174"/>
      <c r="D10" s="174"/>
      <c r="E10" s="174"/>
      <c r="F10" s="174"/>
      <c r="G10" s="174"/>
      <c r="H10" s="174"/>
      <c r="I10" s="174"/>
      <c r="J10" s="174"/>
      <c r="K10" s="174"/>
      <c r="L10" s="175"/>
    </row>
    <row r="11" spans="1:12">
      <c r="A11" s="173"/>
      <c r="B11" s="174"/>
      <c r="C11" s="174"/>
      <c r="D11" s="174"/>
      <c r="E11" s="174"/>
      <c r="F11" s="174"/>
      <c r="G11" s="174"/>
      <c r="H11" s="174"/>
      <c r="I11" s="174"/>
      <c r="J11" s="174"/>
      <c r="K11" s="174"/>
      <c r="L11" s="175"/>
    </row>
    <row r="12" spans="1:12">
      <c r="A12" s="173"/>
      <c r="B12" s="174"/>
      <c r="C12" s="174"/>
      <c r="D12" s="174"/>
      <c r="E12" s="174"/>
      <c r="F12" s="174"/>
      <c r="G12" s="174"/>
      <c r="H12" s="174"/>
      <c r="I12" s="174"/>
      <c r="J12" s="174"/>
      <c r="K12" s="174"/>
      <c r="L12" s="175"/>
    </row>
    <row r="13" spans="1:12">
      <c r="A13" s="173"/>
      <c r="B13" s="174"/>
      <c r="C13" s="174"/>
      <c r="D13" s="174"/>
      <c r="E13" s="174"/>
      <c r="F13" s="174"/>
      <c r="G13" s="174"/>
      <c r="H13" s="174"/>
      <c r="I13" s="174"/>
      <c r="J13" s="174"/>
      <c r="K13" s="174"/>
      <c r="L13" s="175"/>
    </row>
    <row r="14" spans="1:12">
      <c r="A14" s="173"/>
      <c r="B14" s="174"/>
      <c r="C14" s="174"/>
      <c r="D14" s="174"/>
      <c r="E14" s="174"/>
      <c r="F14" s="174"/>
      <c r="G14" s="174"/>
      <c r="H14" s="174"/>
      <c r="I14" s="174"/>
      <c r="J14" s="174"/>
      <c r="K14" s="174"/>
      <c r="L14" s="175"/>
    </row>
    <row r="15" spans="1:12">
      <c r="A15" s="173"/>
      <c r="B15" s="174"/>
      <c r="C15" s="174"/>
      <c r="D15" s="174"/>
      <c r="E15" s="174"/>
      <c r="F15" s="174"/>
      <c r="G15" s="174"/>
      <c r="H15" s="174"/>
      <c r="I15" s="174"/>
      <c r="J15" s="174"/>
      <c r="K15" s="174"/>
      <c r="L15" s="175"/>
    </row>
    <row r="16" spans="1:12">
      <c r="A16" s="173"/>
      <c r="B16" s="174"/>
      <c r="C16" s="174"/>
      <c r="D16" s="174"/>
      <c r="E16" s="174"/>
      <c r="F16" s="174"/>
      <c r="G16" s="174"/>
      <c r="H16" s="174"/>
      <c r="I16" s="174"/>
      <c r="J16" s="174"/>
      <c r="K16" s="174"/>
      <c r="L16" s="175"/>
    </row>
    <row r="17" spans="1:12">
      <c r="A17" s="173"/>
      <c r="B17" s="174"/>
      <c r="C17" s="174"/>
      <c r="D17" s="174"/>
      <c r="E17" s="174"/>
      <c r="F17" s="174"/>
      <c r="G17" s="174"/>
      <c r="H17" s="174"/>
      <c r="I17" s="174"/>
      <c r="J17" s="174"/>
      <c r="K17" s="174"/>
      <c r="L17" s="175"/>
    </row>
    <row r="18" spans="1:12">
      <c r="A18" s="173"/>
      <c r="B18" s="174"/>
      <c r="C18" s="174"/>
      <c r="D18" s="174"/>
      <c r="E18" s="174"/>
      <c r="F18" s="174"/>
      <c r="G18" s="174"/>
      <c r="H18" s="174"/>
      <c r="I18" s="174"/>
      <c r="J18" s="174"/>
      <c r="K18" s="174"/>
      <c r="L18" s="175"/>
    </row>
    <row r="19" spans="1:12">
      <c r="A19" s="173"/>
      <c r="B19" s="174"/>
      <c r="C19" s="174"/>
      <c r="D19" s="174"/>
      <c r="E19" s="174"/>
      <c r="F19" s="174"/>
      <c r="G19" s="174"/>
      <c r="H19" s="174"/>
      <c r="I19" s="174"/>
      <c r="J19" s="174"/>
      <c r="K19" s="174"/>
      <c r="L19" s="175"/>
    </row>
    <row r="20" spans="1:12">
      <c r="A20" s="173"/>
      <c r="B20" s="174"/>
      <c r="C20" s="174"/>
      <c r="D20" s="174"/>
      <c r="E20" s="174"/>
      <c r="F20" s="174"/>
      <c r="G20" s="174"/>
      <c r="H20" s="174"/>
      <c r="I20" s="174"/>
      <c r="J20" s="174"/>
      <c r="K20" s="174"/>
      <c r="L20" s="175"/>
    </row>
    <row r="21" spans="1:12">
      <c r="A21" s="173"/>
      <c r="B21" s="174"/>
      <c r="C21" s="174"/>
      <c r="D21" s="174"/>
      <c r="E21" s="174"/>
      <c r="F21" s="174"/>
      <c r="G21" s="174"/>
      <c r="H21" s="174"/>
      <c r="I21" s="174"/>
      <c r="J21" s="174"/>
      <c r="K21" s="174"/>
      <c r="L21" s="175"/>
    </row>
    <row r="22" spans="1:12">
      <c r="A22" s="173"/>
      <c r="B22" s="174"/>
      <c r="C22" s="174"/>
      <c r="D22" s="174"/>
      <c r="E22" s="174"/>
      <c r="F22" s="174"/>
      <c r="G22" s="174"/>
      <c r="H22" s="174"/>
      <c r="I22" s="174"/>
      <c r="J22" s="174"/>
      <c r="K22" s="174"/>
      <c r="L22" s="175"/>
    </row>
    <row r="23" spans="1:12">
      <c r="A23" s="173"/>
      <c r="B23" s="174"/>
      <c r="C23" s="174"/>
      <c r="D23" s="174"/>
      <c r="E23" s="174"/>
      <c r="F23" s="174"/>
      <c r="G23" s="174"/>
      <c r="H23" s="174"/>
      <c r="I23" s="174"/>
      <c r="J23" s="174"/>
      <c r="K23" s="174"/>
      <c r="L23" s="175"/>
    </row>
    <row r="24" spans="1:12">
      <c r="A24" s="173"/>
      <c r="B24" s="174"/>
      <c r="C24" s="174"/>
      <c r="D24" s="174"/>
      <c r="E24" s="174"/>
      <c r="F24" s="174"/>
      <c r="G24" s="174"/>
      <c r="H24" s="174"/>
      <c r="I24" s="174"/>
      <c r="J24" s="174"/>
      <c r="K24" s="174"/>
      <c r="L24" s="175"/>
    </row>
    <row r="25" spans="1:12">
      <c r="A25" s="173"/>
      <c r="B25" s="174"/>
      <c r="C25" s="174"/>
      <c r="D25" s="174"/>
      <c r="E25" s="174"/>
      <c r="F25" s="174"/>
      <c r="G25" s="174"/>
      <c r="H25" s="174"/>
      <c r="I25" s="174"/>
      <c r="J25" s="174"/>
      <c r="K25" s="174"/>
      <c r="L25" s="175"/>
    </row>
    <row r="26" spans="1:12">
      <c r="A26" s="173"/>
      <c r="B26" s="174"/>
      <c r="C26" s="174"/>
      <c r="D26" s="174"/>
      <c r="E26" s="174"/>
      <c r="F26" s="174"/>
      <c r="G26" s="174"/>
      <c r="H26" s="174"/>
      <c r="I26" s="174"/>
      <c r="J26" s="174"/>
      <c r="K26" s="174"/>
      <c r="L26" s="175"/>
    </row>
    <row r="27" spans="1:12">
      <c r="A27" s="173"/>
      <c r="B27" s="174"/>
      <c r="C27" s="174"/>
      <c r="D27" s="174"/>
      <c r="E27" s="174"/>
      <c r="F27" s="174"/>
      <c r="G27" s="174"/>
      <c r="H27" s="174"/>
      <c r="I27" s="174"/>
      <c r="J27" s="174"/>
      <c r="K27" s="174"/>
      <c r="L27" s="175"/>
    </row>
    <row r="28" spans="1:12">
      <c r="A28" s="173"/>
      <c r="B28" s="174"/>
      <c r="C28" s="174"/>
      <c r="D28" s="174"/>
      <c r="E28" s="174"/>
      <c r="F28" s="174"/>
      <c r="G28" s="174"/>
      <c r="H28" s="174"/>
      <c r="I28" s="174"/>
      <c r="J28" s="174"/>
      <c r="K28" s="174"/>
      <c r="L28" s="175"/>
    </row>
    <row r="29" spans="1:12">
      <c r="A29" s="173"/>
      <c r="B29" s="174"/>
      <c r="C29" s="174"/>
      <c r="D29" s="174"/>
      <c r="E29" s="174"/>
      <c r="F29" s="174"/>
      <c r="G29" s="174"/>
      <c r="H29" s="174"/>
      <c r="I29" s="174"/>
      <c r="J29" s="174"/>
      <c r="K29" s="174"/>
      <c r="L29" s="175"/>
    </row>
    <row r="30" spans="1:12">
      <c r="A30" s="173"/>
      <c r="B30" s="174"/>
      <c r="C30" s="174"/>
      <c r="D30" s="174"/>
      <c r="E30" s="174"/>
      <c r="F30" s="174"/>
      <c r="G30" s="174"/>
      <c r="H30" s="174"/>
      <c r="I30" s="174"/>
      <c r="J30" s="174"/>
      <c r="K30" s="174"/>
      <c r="L30" s="175"/>
    </row>
    <row r="31" spans="1:12">
      <c r="A31" s="173"/>
      <c r="B31" s="174"/>
      <c r="C31" s="174"/>
      <c r="D31" s="174"/>
      <c r="E31" s="174"/>
      <c r="F31" s="174"/>
      <c r="G31" s="174"/>
      <c r="H31" s="174"/>
      <c r="I31" s="174"/>
      <c r="J31" s="174"/>
      <c r="K31" s="174"/>
      <c r="L31" s="175"/>
    </row>
    <row r="32" spans="1:12">
      <c r="A32" s="173"/>
      <c r="B32" s="174"/>
      <c r="C32" s="174"/>
      <c r="D32" s="174"/>
      <c r="E32" s="174"/>
      <c r="F32" s="174"/>
      <c r="G32" s="174"/>
      <c r="H32" s="174"/>
      <c r="I32" s="174"/>
      <c r="J32" s="174"/>
      <c r="K32" s="174"/>
      <c r="L32" s="175"/>
    </row>
    <row r="33" spans="1:12">
      <c r="A33" s="173"/>
      <c r="B33" s="174"/>
      <c r="C33" s="174"/>
      <c r="D33" s="174"/>
      <c r="E33" s="174"/>
      <c r="F33" s="174"/>
      <c r="G33" s="174"/>
      <c r="H33" s="174"/>
      <c r="I33" s="174"/>
      <c r="J33" s="174"/>
      <c r="K33" s="174"/>
      <c r="L33" s="175"/>
    </row>
    <row r="34" spans="1:12">
      <c r="A34" s="173"/>
      <c r="B34" s="174"/>
      <c r="C34" s="174"/>
      <c r="D34" s="174"/>
      <c r="E34" s="174"/>
      <c r="F34" s="174"/>
      <c r="G34" s="174"/>
      <c r="H34" s="174"/>
      <c r="I34" s="174"/>
      <c r="J34" s="174"/>
      <c r="K34" s="174"/>
      <c r="L34" s="175"/>
    </row>
    <row r="35" spans="1:12">
      <c r="A35" s="173"/>
      <c r="B35" s="174"/>
      <c r="C35" s="174"/>
      <c r="D35" s="174"/>
      <c r="E35" s="174"/>
      <c r="F35" s="174"/>
      <c r="G35" s="174"/>
      <c r="H35" s="174"/>
      <c r="I35" s="174"/>
      <c r="J35" s="174"/>
      <c r="K35" s="174"/>
      <c r="L35" s="175"/>
    </row>
    <row r="36" spans="1:12">
      <c r="A36" s="173"/>
      <c r="B36" s="174"/>
      <c r="C36" s="174"/>
      <c r="D36" s="174"/>
      <c r="E36" s="174"/>
      <c r="F36" s="174"/>
      <c r="G36" s="174"/>
      <c r="H36" s="174"/>
      <c r="I36" s="174"/>
      <c r="J36" s="174"/>
      <c r="K36" s="174"/>
      <c r="L36" s="175"/>
    </row>
    <row r="37" spans="1:12">
      <c r="A37" s="173"/>
      <c r="B37" s="174"/>
      <c r="C37" s="174"/>
      <c r="D37" s="174"/>
      <c r="E37" s="174"/>
      <c r="F37" s="174"/>
      <c r="G37" s="174"/>
      <c r="H37" s="174"/>
      <c r="I37" s="174"/>
      <c r="J37" s="174"/>
      <c r="K37" s="174"/>
      <c r="L37" s="175"/>
    </row>
    <row r="38" spans="1:12">
      <c r="A38" s="173"/>
      <c r="B38" s="174"/>
      <c r="C38" s="174"/>
      <c r="D38" s="174"/>
      <c r="E38" s="174"/>
      <c r="F38" s="174"/>
      <c r="G38" s="174"/>
      <c r="H38" s="174"/>
      <c r="I38" s="174"/>
      <c r="J38" s="174"/>
      <c r="K38" s="174"/>
      <c r="L38" s="175"/>
    </row>
    <row r="39" spans="1:12">
      <c r="A39" s="173"/>
      <c r="B39" s="174"/>
      <c r="C39" s="174"/>
      <c r="D39" s="174"/>
      <c r="E39" s="174"/>
      <c r="F39" s="174"/>
      <c r="G39" s="174"/>
      <c r="H39" s="174"/>
      <c r="I39" s="174"/>
      <c r="J39" s="174"/>
      <c r="K39" s="174"/>
      <c r="L39" s="175"/>
    </row>
    <row r="40" spans="1:12">
      <c r="A40" s="173"/>
      <c r="B40" s="174"/>
      <c r="C40" s="174"/>
      <c r="D40" s="174"/>
      <c r="E40" s="174"/>
      <c r="F40" s="174"/>
      <c r="G40" s="174"/>
      <c r="H40" s="174"/>
      <c r="I40" s="174"/>
      <c r="J40" s="174"/>
      <c r="K40" s="174"/>
      <c r="L40" s="175"/>
    </row>
    <row r="41" spans="1:12">
      <c r="A41" s="173"/>
      <c r="B41" s="174"/>
      <c r="C41" s="174"/>
      <c r="D41" s="174"/>
      <c r="E41" s="174"/>
      <c r="F41" s="174"/>
      <c r="G41" s="174"/>
      <c r="H41" s="174"/>
      <c r="I41" s="174"/>
      <c r="J41" s="174"/>
      <c r="K41" s="174"/>
      <c r="L41" s="175"/>
    </row>
    <row r="42" spans="1:12">
      <c r="A42" s="173"/>
      <c r="B42" s="174"/>
      <c r="C42" s="174"/>
      <c r="D42" s="174"/>
      <c r="E42" s="174"/>
      <c r="F42" s="174"/>
      <c r="G42" s="174"/>
      <c r="H42" s="174"/>
      <c r="I42" s="174"/>
      <c r="J42" s="174"/>
      <c r="K42" s="174"/>
      <c r="L42" s="175"/>
    </row>
    <row r="43" spans="1:12">
      <c r="A43" s="173"/>
      <c r="B43" s="174"/>
      <c r="C43" s="174"/>
      <c r="D43" s="174"/>
      <c r="E43" s="174"/>
      <c r="F43" s="174"/>
      <c r="G43" s="174"/>
      <c r="H43" s="174"/>
      <c r="I43" s="174"/>
      <c r="J43" s="174"/>
      <c r="K43" s="174"/>
      <c r="L43" s="175"/>
    </row>
    <row r="44" spans="1:12">
      <c r="A44" s="173"/>
      <c r="B44" s="174"/>
      <c r="C44" s="174"/>
      <c r="D44" s="174"/>
      <c r="E44" s="174"/>
      <c r="F44" s="174"/>
      <c r="G44" s="174"/>
      <c r="H44" s="174"/>
      <c r="I44" s="174"/>
      <c r="J44" s="174"/>
      <c r="K44" s="174"/>
      <c r="L44" s="175"/>
    </row>
    <row r="45" spans="1:12">
      <c r="A45" s="173"/>
      <c r="B45" s="174"/>
      <c r="C45" s="174"/>
      <c r="D45" s="174"/>
      <c r="E45" s="174"/>
      <c r="F45" s="174"/>
      <c r="G45" s="174"/>
      <c r="H45" s="174"/>
      <c r="I45" s="174"/>
      <c r="J45" s="174"/>
      <c r="K45" s="174"/>
      <c r="L45" s="175"/>
    </row>
    <row r="46" spans="1:12">
      <c r="A46" s="173"/>
      <c r="B46" s="174"/>
      <c r="C46" s="174"/>
      <c r="D46" s="174"/>
      <c r="E46" s="174"/>
      <c r="F46" s="174"/>
      <c r="G46" s="174"/>
      <c r="H46" s="174"/>
      <c r="I46" s="174"/>
      <c r="J46" s="174"/>
      <c r="K46" s="174"/>
      <c r="L46" s="175"/>
    </row>
    <row r="47" spans="1:12">
      <c r="A47" s="173"/>
      <c r="B47" s="174"/>
      <c r="C47" s="174"/>
      <c r="D47" s="174"/>
      <c r="E47" s="174"/>
      <c r="F47" s="174"/>
      <c r="G47" s="174"/>
      <c r="H47" s="174"/>
      <c r="I47" s="174"/>
      <c r="J47" s="174"/>
      <c r="K47" s="174"/>
      <c r="L47" s="175"/>
    </row>
    <row r="48" spans="1:12">
      <c r="A48" s="173"/>
      <c r="B48" s="174"/>
      <c r="C48" s="174"/>
      <c r="D48" s="174"/>
      <c r="E48" s="174"/>
      <c r="F48" s="174"/>
      <c r="G48" s="174"/>
      <c r="H48" s="174"/>
      <c r="I48" s="174"/>
      <c r="J48" s="174"/>
      <c r="K48" s="174"/>
      <c r="L48" s="175"/>
    </row>
    <row r="49" spans="1:12">
      <c r="A49" s="173"/>
      <c r="B49" s="174"/>
      <c r="C49" s="174"/>
      <c r="D49" s="174"/>
      <c r="E49" s="174"/>
      <c r="F49" s="174"/>
      <c r="G49" s="174"/>
      <c r="H49" s="174"/>
      <c r="I49" s="174"/>
      <c r="J49" s="174"/>
      <c r="K49" s="174"/>
      <c r="L49" s="175"/>
    </row>
    <row r="50" spans="1:12">
      <c r="A50" s="173"/>
      <c r="B50" s="174"/>
      <c r="C50" s="174"/>
      <c r="D50" s="174"/>
      <c r="E50" s="174"/>
      <c r="F50" s="174"/>
      <c r="G50" s="174"/>
      <c r="H50" s="174"/>
      <c r="I50" s="174"/>
      <c r="J50" s="174"/>
      <c r="K50" s="174"/>
      <c r="L50" s="175"/>
    </row>
    <row r="51" spans="1:12">
      <c r="A51" s="173"/>
      <c r="B51" s="174"/>
      <c r="C51" s="174"/>
      <c r="D51" s="174"/>
      <c r="E51" s="174"/>
      <c r="F51" s="174"/>
      <c r="G51" s="174"/>
      <c r="H51" s="174"/>
      <c r="I51" s="174"/>
      <c r="J51" s="174"/>
      <c r="K51" s="174"/>
      <c r="L51" s="175"/>
    </row>
    <row r="52" spans="1:12">
      <c r="A52" s="173"/>
      <c r="B52" s="174"/>
      <c r="C52" s="174"/>
      <c r="D52" s="174"/>
      <c r="E52" s="174"/>
      <c r="F52" s="174"/>
      <c r="G52" s="174"/>
      <c r="H52" s="174"/>
      <c r="I52" s="174"/>
      <c r="J52" s="174"/>
      <c r="K52" s="174"/>
      <c r="L52" s="175"/>
    </row>
    <row r="53" spans="1:12">
      <c r="A53" s="173"/>
      <c r="B53" s="174"/>
      <c r="C53" s="174"/>
      <c r="D53" s="174"/>
      <c r="E53" s="174"/>
      <c r="F53" s="174"/>
      <c r="G53" s="174"/>
      <c r="H53" s="174"/>
      <c r="I53" s="174"/>
      <c r="J53" s="174"/>
      <c r="K53" s="174"/>
      <c r="L53" s="175"/>
    </row>
    <row r="54" spans="1:12" ht="16.2" thickBot="1">
      <c r="A54" s="176"/>
      <c r="B54" s="177"/>
      <c r="C54" s="177"/>
      <c r="D54" s="177"/>
      <c r="E54" s="177"/>
      <c r="F54" s="177"/>
      <c r="G54" s="177"/>
      <c r="H54" s="177"/>
      <c r="I54" s="177"/>
      <c r="J54" s="177"/>
      <c r="K54" s="177"/>
      <c r="L54" s="178"/>
    </row>
  </sheetData>
  <mergeCells count="1">
    <mergeCell ref="A1:L5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67201-D039-4AEB-A36B-D2EA65443D9E}">
  <sheetPr codeName="Sheet10"/>
  <dimension ref="A1:BF33"/>
  <sheetViews>
    <sheetView workbookViewId="0">
      <selection activeCell="I5" sqref="I5"/>
    </sheetView>
  </sheetViews>
  <sheetFormatPr baseColWidth="10" defaultColWidth="8.796875" defaultRowHeight="15.6"/>
  <cols>
    <col min="1" max="1" width="10.09765625" style="12" bestFit="1" customWidth="1"/>
    <col min="2" max="2" width="80.796875" style="12" bestFit="1" customWidth="1"/>
    <col min="3" max="3" width="37.09765625" style="12" bestFit="1" customWidth="1"/>
    <col min="4" max="4" width="22.796875" style="12" bestFit="1" customWidth="1"/>
    <col min="5" max="5" width="22.59765625" style="12" bestFit="1" customWidth="1"/>
    <col min="6" max="6" width="13.09765625" style="12" bestFit="1" customWidth="1"/>
    <col min="7" max="7" width="65.59765625" style="12" bestFit="1" customWidth="1"/>
    <col min="8" max="8" width="19" style="12" bestFit="1" customWidth="1"/>
    <col min="9" max="9" width="40.8984375" style="12" bestFit="1" customWidth="1"/>
    <col min="10" max="10" width="18.3984375" style="12" bestFit="1" customWidth="1"/>
    <col min="11" max="11" width="9.796875" style="12" bestFit="1" customWidth="1"/>
    <col min="12" max="12" width="19.19921875" style="12" bestFit="1" customWidth="1"/>
    <col min="13" max="13" width="35" style="12" bestFit="1" customWidth="1"/>
    <col min="14" max="14" width="15.5" style="12" bestFit="1" customWidth="1"/>
    <col min="15" max="15" width="20.5" style="12" bestFit="1" customWidth="1"/>
    <col min="16" max="16" width="27.5" style="12" bestFit="1" customWidth="1"/>
    <col min="17" max="17" width="64.5" style="12" bestFit="1" customWidth="1"/>
    <col min="18" max="18" width="18.3984375" style="12" bestFit="1" customWidth="1"/>
    <col min="19" max="19" width="16.59765625" style="12" bestFit="1" customWidth="1"/>
    <col min="20" max="20" width="51.59765625" style="12" bestFit="1" customWidth="1"/>
    <col min="21" max="21" width="26.59765625" style="12" bestFit="1" customWidth="1"/>
    <col min="22" max="22" width="37.69921875" style="12" bestFit="1" customWidth="1"/>
    <col min="23" max="23" width="14.3984375" style="12" bestFit="1" customWidth="1"/>
    <col min="24" max="24" width="28.296875" style="12" bestFit="1" customWidth="1"/>
    <col min="25" max="25" width="30.796875" style="12" bestFit="1" customWidth="1"/>
    <col min="26" max="26" width="24.09765625" style="12" bestFit="1" customWidth="1"/>
    <col min="27" max="27" width="22.8984375" style="12" bestFit="1" customWidth="1"/>
    <col min="28" max="28" width="65.5" style="12" bestFit="1" customWidth="1"/>
    <col min="29" max="29" width="58.5" style="12" bestFit="1" customWidth="1"/>
    <col min="30" max="30" width="53.59765625" style="12" bestFit="1" customWidth="1"/>
    <col min="31" max="31" width="26.09765625" style="12" bestFit="1" customWidth="1"/>
    <col min="32" max="32" width="22" style="12" bestFit="1" customWidth="1"/>
    <col min="33" max="33" width="5.796875" style="12" bestFit="1" customWidth="1"/>
    <col min="34" max="34" width="9.5" style="12" bestFit="1" customWidth="1"/>
    <col min="35" max="35" width="12.296875" style="12" bestFit="1" customWidth="1"/>
    <col min="36" max="36" width="10.5" style="12" bestFit="1" customWidth="1"/>
    <col min="37" max="37" width="12.796875" style="12" bestFit="1" customWidth="1"/>
    <col min="38" max="38" width="10.5" style="12" bestFit="1" customWidth="1"/>
    <col min="39" max="39" width="5.19921875" style="12" bestFit="1" customWidth="1"/>
    <col min="40" max="40" width="10.5" style="12" bestFit="1" customWidth="1"/>
    <col min="41" max="41" width="6.796875" style="12" bestFit="1" customWidth="1"/>
    <col min="42" max="42" width="10.5" style="12" bestFit="1" customWidth="1"/>
    <col min="43" max="43" width="16.59765625" style="12" bestFit="1" customWidth="1"/>
    <col min="44" max="44" width="10.5" style="12" bestFit="1" customWidth="1"/>
    <col min="45" max="45" width="5.796875" style="12" bestFit="1" customWidth="1"/>
    <col min="46" max="46" width="10.5" style="12" bestFit="1" customWidth="1"/>
    <col min="47" max="47" width="28.296875" style="12" bestFit="1" customWidth="1"/>
    <col min="48" max="48" width="10.5" style="12" bestFit="1" customWidth="1"/>
    <col min="49" max="49" width="17.5" style="12" bestFit="1" customWidth="1"/>
    <col min="50" max="50" width="10.5" style="12" bestFit="1" customWidth="1"/>
    <col min="51" max="51" width="7.796875" style="12" bestFit="1" customWidth="1"/>
    <col min="52" max="52" width="11.5" style="12" bestFit="1" customWidth="1"/>
    <col min="53" max="53" width="25.59765625" style="12" bestFit="1" customWidth="1"/>
    <col min="54" max="54" width="11.5" style="12" bestFit="1" customWidth="1"/>
    <col min="55" max="55" width="34.09765625" style="12" bestFit="1" customWidth="1"/>
    <col min="56" max="56" width="11.5" style="12" bestFit="1" customWidth="1"/>
    <col min="57" max="57" width="80.796875" style="12" bestFit="1" customWidth="1"/>
    <col min="58" max="16384" width="8.796875" style="12"/>
  </cols>
  <sheetData>
    <row r="1" spans="1:58">
      <c r="A1" s="9" t="s">
        <v>4</v>
      </c>
      <c r="B1" s="15" t="s">
        <v>5</v>
      </c>
      <c r="C1" s="15" t="s">
        <v>6</v>
      </c>
      <c r="D1" s="15" t="s">
        <v>7</v>
      </c>
      <c r="E1" s="15" t="s">
        <v>8</v>
      </c>
      <c r="F1" s="15" t="s">
        <v>9</v>
      </c>
      <c r="G1" s="15" t="s">
        <v>10</v>
      </c>
      <c r="H1" s="15" t="s">
        <v>11</v>
      </c>
      <c r="I1" s="15" t="s">
        <v>12</v>
      </c>
      <c r="J1" s="15" t="s">
        <v>13</v>
      </c>
      <c r="K1" s="15" t="s">
        <v>14</v>
      </c>
      <c r="L1" s="15" t="s">
        <v>15</v>
      </c>
      <c r="M1" s="15" t="s">
        <v>16</v>
      </c>
      <c r="N1" s="15" t="s">
        <v>17</v>
      </c>
      <c r="O1" s="15" t="s">
        <v>18</v>
      </c>
      <c r="P1" s="16" t="s">
        <v>19</v>
      </c>
      <c r="Q1" s="16" t="s">
        <v>20</v>
      </c>
      <c r="R1" s="16" t="s">
        <v>21</v>
      </c>
      <c r="S1" s="16" t="s">
        <v>22</v>
      </c>
      <c r="T1" s="16" t="s">
        <v>23</v>
      </c>
      <c r="U1" s="16" t="s">
        <v>24</v>
      </c>
      <c r="V1" s="16" t="s">
        <v>25</v>
      </c>
      <c r="W1" s="16" t="s">
        <v>26</v>
      </c>
      <c r="X1" s="15" t="s">
        <v>27</v>
      </c>
      <c r="Y1" s="15" t="s">
        <v>28</v>
      </c>
      <c r="Z1" s="15" t="s">
        <v>29</v>
      </c>
      <c r="AA1" s="15" t="s">
        <v>30</v>
      </c>
      <c r="AB1" s="16" t="s">
        <v>31</v>
      </c>
      <c r="AC1" s="15" t="s">
        <v>32</v>
      </c>
      <c r="AD1" s="15" t="s">
        <v>33</v>
      </c>
      <c r="AE1" s="15" t="s">
        <v>34</v>
      </c>
      <c r="AF1" s="15" t="s">
        <v>35</v>
      </c>
      <c r="AG1" s="15" t="s">
        <v>36</v>
      </c>
      <c r="AH1" s="15" t="s">
        <v>37</v>
      </c>
      <c r="AI1" s="15" t="s">
        <v>38</v>
      </c>
      <c r="AJ1" s="15" t="s">
        <v>1939</v>
      </c>
      <c r="AK1" s="15" t="s">
        <v>39</v>
      </c>
      <c r="AL1" s="15" t="s">
        <v>1940</v>
      </c>
      <c r="AM1" s="15" t="s">
        <v>40</v>
      </c>
      <c r="AN1" s="15" t="s">
        <v>1941</v>
      </c>
      <c r="AO1" s="15" t="s">
        <v>41</v>
      </c>
      <c r="AP1" s="15" t="s">
        <v>1942</v>
      </c>
      <c r="AQ1" s="15" t="s">
        <v>42</v>
      </c>
      <c r="AR1" s="15" t="s">
        <v>1943</v>
      </c>
      <c r="AS1" s="15" t="s">
        <v>43</v>
      </c>
      <c r="AT1" s="15" t="s">
        <v>1944</v>
      </c>
      <c r="AU1" s="15" t="s">
        <v>44</v>
      </c>
      <c r="AV1" s="15" t="s">
        <v>1945</v>
      </c>
      <c r="AW1" s="15" t="s">
        <v>45</v>
      </c>
      <c r="AX1" s="15" t="s">
        <v>1946</v>
      </c>
      <c r="AY1" s="15" t="s">
        <v>46</v>
      </c>
      <c r="AZ1" s="15" t="s">
        <v>1947</v>
      </c>
      <c r="BA1" s="15" t="s">
        <v>47</v>
      </c>
      <c r="BB1" s="15" t="s">
        <v>1948</v>
      </c>
      <c r="BC1" s="15" t="s">
        <v>48</v>
      </c>
      <c r="BD1" s="15" t="s">
        <v>1949</v>
      </c>
      <c r="BE1" s="15" t="s">
        <v>49</v>
      </c>
    </row>
    <row r="2" spans="1:58" s="88" customFormat="1">
      <c r="A2" s="85" t="s">
        <v>996</v>
      </c>
      <c r="B2" s="86" t="s">
        <v>1015</v>
      </c>
      <c r="C2" s="85" t="s">
        <v>1016</v>
      </c>
      <c r="D2" s="85"/>
      <c r="E2" s="85" t="s">
        <v>53</v>
      </c>
      <c r="F2" s="85" t="s">
        <v>54</v>
      </c>
      <c r="G2" s="85" t="s">
        <v>1017</v>
      </c>
      <c r="H2" s="85" t="s">
        <v>55</v>
      </c>
      <c r="I2" s="85" t="s">
        <v>100</v>
      </c>
      <c r="J2" s="85"/>
      <c r="K2" s="85" t="s">
        <v>133</v>
      </c>
      <c r="L2" s="85" t="s">
        <v>4</v>
      </c>
      <c r="M2" s="85">
        <v>0</v>
      </c>
      <c r="N2" s="85">
        <v>2003</v>
      </c>
      <c r="O2" s="85">
        <v>2006</v>
      </c>
      <c r="P2" s="87">
        <v>122000000</v>
      </c>
      <c r="Q2" s="87"/>
      <c r="R2" s="87"/>
      <c r="S2" s="87"/>
      <c r="T2" s="87"/>
      <c r="U2" s="87"/>
      <c r="V2" s="87"/>
      <c r="W2" s="87"/>
      <c r="X2" s="85" t="s">
        <v>130</v>
      </c>
      <c r="Y2" s="85" t="s">
        <v>1018</v>
      </c>
      <c r="Z2" s="85" t="s">
        <v>93</v>
      </c>
      <c r="AA2" s="85" t="s">
        <v>389</v>
      </c>
      <c r="AB2" s="87"/>
      <c r="AC2" s="85"/>
      <c r="AD2" s="85" t="s">
        <v>1019</v>
      </c>
      <c r="AE2" s="85" t="s">
        <v>65</v>
      </c>
      <c r="AF2" s="85" t="s">
        <v>65</v>
      </c>
      <c r="AG2" s="85"/>
      <c r="AH2" s="85"/>
      <c r="AI2" s="85"/>
      <c r="AJ2" s="85"/>
      <c r="AK2" s="85" t="s">
        <v>66</v>
      </c>
      <c r="AL2" s="85"/>
      <c r="AM2" s="85"/>
      <c r="AN2" s="85"/>
      <c r="AO2" s="85"/>
      <c r="AP2" s="85"/>
      <c r="AQ2" s="85"/>
      <c r="AR2" s="85"/>
      <c r="AS2" s="85"/>
      <c r="AT2" s="85"/>
      <c r="AU2" s="85"/>
      <c r="AV2" s="85"/>
      <c r="AW2" s="85"/>
      <c r="AX2" s="85"/>
      <c r="AY2" s="85"/>
      <c r="AZ2" s="85"/>
      <c r="BA2" s="85"/>
      <c r="BB2" s="85"/>
      <c r="BC2" s="85"/>
      <c r="BD2" s="85"/>
      <c r="BE2" s="85"/>
      <c r="BF2" s="85"/>
    </row>
    <row r="3" spans="1:58" s="88" customFormat="1" ht="31.2">
      <c r="A3" s="85" t="s">
        <v>996</v>
      </c>
      <c r="B3" s="86" t="s">
        <v>1008</v>
      </c>
      <c r="C3" s="85" t="s">
        <v>1009</v>
      </c>
      <c r="D3" s="85" t="s">
        <v>1010</v>
      </c>
      <c r="E3" s="85" t="s">
        <v>79</v>
      </c>
      <c r="F3" s="85" t="s">
        <v>80</v>
      </c>
      <c r="G3" s="85" t="s">
        <v>714</v>
      </c>
      <c r="H3" s="85" t="s">
        <v>531</v>
      </c>
      <c r="I3" s="85" t="s">
        <v>127</v>
      </c>
      <c r="J3" s="85" t="s">
        <v>626</v>
      </c>
      <c r="K3" s="85" t="s">
        <v>133</v>
      </c>
      <c r="L3" s="85" t="s">
        <v>4</v>
      </c>
      <c r="M3" s="85">
        <v>0</v>
      </c>
      <c r="N3" s="85">
        <v>2009</v>
      </c>
      <c r="O3" s="85">
        <v>2013</v>
      </c>
      <c r="P3" s="87">
        <v>100000000</v>
      </c>
      <c r="Q3" s="87"/>
      <c r="R3" s="87"/>
      <c r="S3" s="87"/>
      <c r="T3" s="87"/>
      <c r="U3" s="87"/>
      <c r="V3" s="87"/>
      <c r="W3" s="87"/>
      <c r="X3" s="85" t="s">
        <v>166</v>
      </c>
      <c r="Y3" s="85" t="s">
        <v>478</v>
      </c>
      <c r="Z3" s="85" t="s">
        <v>2146</v>
      </c>
      <c r="AA3" s="85" t="s">
        <v>510</v>
      </c>
      <c r="AB3" s="87"/>
      <c r="AC3" s="85"/>
      <c r="AD3" s="85" t="s">
        <v>1011</v>
      </c>
      <c r="AE3" s="85" t="s">
        <v>65</v>
      </c>
      <c r="AF3" s="85" t="s">
        <v>65</v>
      </c>
      <c r="AG3" s="85" t="s">
        <v>66</v>
      </c>
      <c r="AH3" s="85"/>
      <c r="AI3" s="85"/>
      <c r="AJ3" s="85"/>
      <c r="AK3" s="85" t="s">
        <v>66</v>
      </c>
      <c r="AL3" s="85"/>
      <c r="AM3" s="85" t="s">
        <v>66</v>
      </c>
      <c r="AN3" s="85"/>
      <c r="AO3" s="85" t="s">
        <v>66</v>
      </c>
      <c r="AP3" s="85"/>
      <c r="AQ3" s="85"/>
      <c r="AR3" s="85"/>
      <c r="AS3" s="85"/>
      <c r="AT3" s="85"/>
      <c r="AU3" s="85"/>
      <c r="AV3" s="85"/>
      <c r="AW3" s="85"/>
      <c r="AX3" s="85"/>
      <c r="AY3" s="85"/>
      <c r="AZ3" s="85"/>
      <c r="BA3" s="85"/>
      <c r="BB3" s="85"/>
      <c r="BC3" s="85"/>
      <c r="BD3" s="85"/>
      <c r="BE3" s="85"/>
      <c r="BF3" s="89"/>
    </row>
    <row r="4" spans="1:58" s="88" customFormat="1">
      <c r="A4" s="85" t="s">
        <v>996</v>
      </c>
      <c r="B4" s="86" t="s">
        <v>1012</v>
      </c>
      <c r="C4" s="85" t="s">
        <v>1013</v>
      </c>
      <c r="D4" s="85"/>
      <c r="E4" s="85" t="s">
        <v>79</v>
      </c>
      <c r="F4" s="85" t="s">
        <v>80</v>
      </c>
      <c r="G4" s="85" t="s">
        <v>714</v>
      </c>
      <c r="H4" s="85" t="s">
        <v>531</v>
      </c>
      <c r="I4" s="85" t="s">
        <v>127</v>
      </c>
      <c r="J4" s="85" t="s">
        <v>626</v>
      </c>
      <c r="K4" s="85" t="s">
        <v>133</v>
      </c>
      <c r="L4" s="85" t="s">
        <v>4</v>
      </c>
      <c r="M4" s="85">
        <v>0</v>
      </c>
      <c r="N4" s="85">
        <v>2009</v>
      </c>
      <c r="O4" s="85">
        <v>2017</v>
      </c>
      <c r="P4" s="87">
        <v>314000000</v>
      </c>
      <c r="Q4" s="87"/>
      <c r="R4" s="87"/>
      <c r="S4" s="87"/>
      <c r="T4" s="87"/>
      <c r="U4" s="87"/>
      <c r="V4" s="87"/>
      <c r="W4" s="87"/>
      <c r="X4" s="85" t="s">
        <v>128</v>
      </c>
      <c r="Y4" s="85" t="s">
        <v>448</v>
      </c>
      <c r="Z4" s="85" t="s">
        <v>292</v>
      </c>
      <c r="AA4" s="85" t="s">
        <v>510</v>
      </c>
      <c r="AB4" s="87"/>
      <c r="AC4" s="85"/>
      <c r="AD4" s="85" t="s">
        <v>1014</v>
      </c>
      <c r="AE4" s="85" t="s">
        <v>65</v>
      </c>
      <c r="AF4" s="85" t="s">
        <v>65</v>
      </c>
      <c r="AG4" s="85" t="s">
        <v>66</v>
      </c>
      <c r="AH4" s="85"/>
      <c r="AI4" s="85"/>
      <c r="AJ4" s="85"/>
      <c r="AK4" s="85" t="s">
        <v>66</v>
      </c>
      <c r="AL4" s="85"/>
      <c r="AM4" s="85" t="s">
        <v>66</v>
      </c>
      <c r="AN4" s="85"/>
      <c r="AO4" s="85" t="s">
        <v>66</v>
      </c>
      <c r="AP4" s="85"/>
      <c r="AQ4" s="85"/>
      <c r="AR4" s="85"/>
      <c r="AS4" s="85"/>
      <c r="AT4" s="85"/>
      <c r="AU4" s="85"/>
      <c r="AV4" s="85"/>
      <c r="AW4" s="85"/>
      <c r="AX4" s="85"/>
      <c r="AY4" s="85" t="s">
        <v>66</v>
      </c>
      <c r="AZ4" s="85"/>
      <c r="BA4" s="85"/>
      <c r="BB4" s="85"/>
      <c r="BC4" s="85"/>
      <c r="BD4" s="85"/>
      <c r="BE4" s="85"/>
      <c r="BF4" s="85"/>
    </row>
    <row r="5" spans="1:58" s="88" customFormat="1">
      <c r="A5" s="85" t="s">
        <v>996</v>
      </c>
      <c r="B5" s="86" t="s">
        <v>1002</v>
      </c>
      <c r="C5" s="85" t="s">
        <v>1003</v>
      </c>
      <c r="D5" s="85"/>
      <c r="E5" s="85" t="s">
        <v>110</v>
      </c>
      <c r="F5" s="85" t="s">
        <v>54</v>
      </c>
      <c r="G5" s="85" t="s">
        <v>1004</v>
      </c>
      <c r="H5" s="85" t="s">
        <v>1005</v>
      </c>
      <c r="I5" s="85" t="s">
        <v>2142</v>
      </c>
      <c r="J5" s="85" t="s">
        <v>1006</v>
      </c>
      <c r="K5" s="85" t="s">
        <v>90</v>
      </c>
      <c r="L5" s="85"/>
      <c r="M5" s="85">
        <v>1</v>
      </c>
      <c r="N5" s="85">
        <v>2013</v>
      </c>
      <c r="O5" s="85">
        <v>2015</v>
      </c>
      <c r="P5" s="87" t="s">
        <v>58</v>
      </c>
      <c r="Q5" s="87"/>
      <c r="R5" s="87"/>
      <c r="S5" s="87"/>
      <c r="T5" s="87"/>
      <c r="U5" s="87"/>
      <c r="V5" s="87"/>
      <c r="W5" s="87"/>
      <c r="X5" s="85" t="s">
        <v>487</v>
      </c>
      <c r="Y5" s="85" t="s">
        <v>421</v>
      </c>
      <c r="Z5" s="85" t="s">
        <v>732</v>
      </c>
      <c r="AA5" s="85" t="s">
        <v>510</v>
      </c>
      <c r="AB5" s="87"/>
      <c r="AC5" s="85"/>
      <c r="AD5" s="85" t="s">
        <v>1007</v>
      </c>
      <c r="AE5" s="85" t="s">
        <v>65</v>
      </c>
      <c r="AF5" s="85" t="s">
        <v>65</v>
      </c>
      <c r="AG5" s="85" t="s">
        <v>66</v>
      </c>
      <c r="AH5" s="85"/>
      <c r="AI5" s="85"/>
      <c r="AJ5" s="85"/>
      <c r="AK5" s="85" t="s">
        <v>66</v>
      </c>
      <c r="AL5" s="85"/>
      <c r="AM5" s="85" t="s">
        <v>66</v>
      </c>
      <c r="AN5" s="85"/>
      <c r="AO5" s="85"/>
      <c r="AP5" s="85"/>
      <c r="AQ5" s="85"/>
      <c r="AR5" s="85"/>
      <c r="AS5" s="85"/>
      <c r="AT5" s="85"/>
      <c r="AU5" s="85" t="s">
        <v>66</v>
      </c>
      <c r="AV5" s="85"/>
      <c r="AW5" s="85"/>
      <c r="AX5" s="85"/>
      <c r="AY5" s="85"/>
      <c r="AZ5" s="85"/>
      <c r="BA5" s="85"/>
      <c r="BB5" s="85"/>
      <c r="BC5" s="85"/>
      <c r="BD5" s="85"/>
      <c r="BE5" s="85"/>
      <c r="BF5" s="85"/>
    </row>
    <row r="6" spans="1:58" s="88" customFormat="1" ht="46.8">
      <c r="A6" s="85" t="s">
        <v>996</v>
      </c>
      <c r="B6" s="86" t="s">
        <v>997</v>
      </c>
      <c r="C6" s="85" t="s">
        <v>998</v>
      </c>
      <c r="D6" s="85"/>
      <c r="E6" s="85" t="s">
        <v>98</v>
      </c>
      <c r="F6" s="85" t="s">
        <v>54</v>
      </c>
      <c r="G6" s="85" t="s">
        <v>999</v>
      </c>
      <c r="H6" s="85" t="s">
        <v>55</v>
      </c>
      <c r="I6" s="85" t="s">
        <v>71</v>
      </c>
      <c r="J6" s="85"/>
      <c r="K6" s="85" t="s">
        <v>57</v>
      </c>
      <c r="L6" s="85"/>
      <c r="M6" s="85">
        <v>0</v>
      </c>
      <c r="N6" s="85">
        <v>2021</v>
      </c>
      <c r="O6" s="85"/>
      <c r="P6" s="87">
        <v>49300000</v>
      </c>
      <c r="Q6" s="87"/>
      <c r="R6" s="87"/>
      <c r="S6" s="87"/>
      <c r="T6" s="87"/>
      <c r="U6" s="87"/>
      <c r="V6" s="87"/>
      <c r="W6" s="87"/>
      <c r="X6" s="85" t="s">
        <v>2103</v>
      </c>
      <c r="Y6" s="85" t="s">
        <v>1476</v>
      </c>
      <c r="Z6" s="85" t="s">
        <v>2012</v>
      </c>
      <c r="AA6" s="85" t="s">
        <v>1000</v>
      </c>
      <c r="AB6" s="87"/>
      <c r="AC6" s="85"/>
      <c r="AD6" s="85" t="s">
        <v>1001</v>
      </c>
      <c r="AE6" s="85" t="s">
        <v>65</v>
      </c>
      <c r="AF6" s="85" t="s">
        <v>65</v>
      </c>
      <c r="AG6" s="85" t="s">
        <v>1754</v>
      </c>
      <c r="AH6" s="85"/>
      <c r="AI6" s="85"/>
      <c r="AJ6" s="85"/>
      <c r="AK6" s="85"/>
      <c r="AL6" s="85"/>
      <c r="AM6" s="85"/>
      <c r="AN6" s="85"/>
      <c r="AO6" s="85"/>
      <c r="AP6" s="85"/>
      <c r="AQ6" s="85"/>
      <c r="AR6" s="85"/>
      <c r="AS6" s="85"/>
      <c r="AT6" s="85"/>
      <c r="AU6" s="85" t="s">
        <v>1754</v>
      </c>
      <c r="AV6" s="85"/>
      <c r="AW6" s="85"/>
      <c r="AX6" s="85"/>
      <c r="AY6" s="85"/>
      <c r="AZ6" s="85"/>
      <c r="BA6" s="85"/>
      <c r="BB6" s="85"/>
      <c r="BC6" s="85"/>
      <c r="BD6" s="85"/>
      <c r="BE6" s="85" t="s">
        <v>2243</v>
      </c>
      <c r="BF6" s="85"/>
    </row>
    <row r="7" spans="1:58">
      <c r="A7" s="10"/>
      <c r="B7" s="21"/>
      <c r="C7" s="10"/>
      <c r="D7" s="10"/>
      <c r="E7" s="10"/>
      <c r="F7" s="10"/>
      <c r="G7" s="10"/>
      <c r="H7" s="10"/>
      <c r="I7" s="10"/>
      <c r="J7" s="10"/>
      <c r="K7" s="10"/>
      <c r="L7" s="10"/>
      <c r="M7" s="10"/>
      <c r="N7" s="10"/>
      <c r="O7" s="10"/>
      <c r="P7" s="19"/>
      <c r="Q7" s="10"/>
      <c r="R7" s="19"/>
      <c r="S7" s="19"/>
      <c r="T7" s="19"/>
      <c r="U7" s="19"/>
      <c r="V7" s="19"/>
      <c r="W7" s="19"/>
      <c r="X7" s="10"/>
      <c r="Y7" s="10"/>
      <c r="Z7" s="10"/>
      <c r="AA7" s="10"/>
      <c r="AB7" s="19"/>
      <c r="AC7" s="10"/>
      <c r="AD7" s="10"/>
      <c r="AE7" s="10"/>
      <c r="AF7" s="10"/>
      <c r="AG7" s="10"/>
      <c r="AH7" s="10"/>
      <c r="AI7" s="10"/>
      <c r="AJ7" s="10"/>
      <c r="AK7" s="10"/>
      <c r="AL7" s="10"/>
      <c r="AM7" s="10"/>
      <c r="AN7" s="10"/>
      <c r="AO7" s="10"/>
      <c r="AP7" s="10"/>
      <c r="AQ7" s="10"/>
      <c r="AR7" s="10"/>
      <c r="AS7" s="9"/>
      <c r="AT7" s="9"/>
      <c r="AU7" s="9"/>
      <c r="AV7" s="9"/>
      <c r="AW7" s="9"/>
      <c r="AX7" s="9"/>
      <c r="AY7" s="9"/>
      <c r="AZ7" s="9"/>
      <c r="BA7" s="9"/>
      <c r="BB7" s="9"/>
      <c r="BC7" s="9"/>
      <c r="BD7" s="9"/>
      <c r="BE7" s="10"/>
    </row>
    <row r="8" spans="1:58">
      <c r="A8" s="10"/>
      <c r="B8" s="21"/>
      <c r="C8" s="10"/>
      <c r="D8" s="10"/>
      <c r="E8" s="10"/>
      <c r="F8" s="10"/>
      <c r="G8" s="10"/>
      <c r="H8" s="10"/>
      <c r="I8" s="10"/>
      <c r="J8" s="10"/>
      <c r="K8" s="10"/>
      <c r="L8" s="10"/>
      <c r="M8" s="10"/>
      <c r="N8" s="10"/>
      <c r="O8" s="10"/>
      <c r="P8" s="19"/>
      <c r="Q8" s="10"/>
      <c r="R8" s="19"/>
      <c r="S8" s="19"/>
      <c r="T8" s="19"/>
      <c r="U8" s="19"/>
      <c r="V8" s="19"/>
      <c r="W8" s="19"/>
      <c r="X8" s="10"/>
      <c r="Y8" s="10"/>
      <c r="Z8" s="10"/>
      <c r="AA8" s="10"/>
      <c r="AB8" s="19"/>
      <c r="AC8" s="10"/>
      <c r="AD8" s="10"/>
      <c r="AE8" s="10"/>
      <c r="AF8" s="10"/>
      <c r="AG8" s="10"/>
      <c r="AH8" s="10"/>
      <c r="AI8" s="10"/>
      <c r="AJ8" s="10"/>
      <c r="AK8" s="10"/>
      <c r="AL8" s="10"/>
      <c r="AM8" s="10"/>
      <c r="AN8" s="10"/>
      <c r="AO8" s="10"/>
      <c r="AP8" s="10"/>
      <c r="AQ8" s="10"/>
      <c r="AR8" s="10"/>
      <c r="AS8" s="9"/>
      <c r="AT8" s="9"/>
      <c r="AU8" s="9"/>
      <c r="AV8" s="9"/>
      <c r="AW8" s="9"/>
      <c r="AX8" s="9"/>
      <c r="AY8" s="9"/>
      <c r="AZ8" s="9"/>
      <c r="BA8" s="9"/>
      <c r="BB8" s="9"/>
      <c r="BC8" s="9"/>
      <c r="BD8" s="9"/>
      <c r="BE8" s="10"/>
    </row>
    <row r="9" spans="1:58">
      <c r="A9" s="10"/>
      <c r="B9" s="21"/>
      <c r="C9" s="10"/>
      <c r="D9" s="10"/>
      <c r="E9" s="10"/>
      <c r="F9" s="10"/>
      <c r="G9" s="10"/>
      <c r="H9" s="10"/>
      <c r="I9" s="10"/>
      <c r="J9" s="10"/>
      <c r="K9" s="10"/>
      <c r="L9" s="10"/>
      <c r="M9" s="10"/>
      <c r="N9" s="10"/>
      <c r="O9" s="10"/>
      <c r="P9" s="19"/>
      <c r="Q9" s="10"/>
      <c r="R9" s="19"/>
      <c r="S9" s="19"/>
      <c r="T9" s="19"/>
      <c r="U9" s="19"/>
      <c r="V9" s="19"/>
      <c r="W9" s="19"/>
      <c r="X9" s="10"/>
      <c r="Y9" s="10"/>
      <c r="Z9" s="10"/>
      <c r="AA9" s="10"/>
      <c r="AB9" s="19"/>
      <c r="AC9" s="10"/>
      <c r="AD9" s="10"/>
      <c r="AE9" s="10"/>
      <c r="AF9" s="10"/>
      <c r="AG9" s="10"/>
      <c r="AH9" s="10"/>
      <c r="AI9" s="10"/>
      <c r="AJ9" s="10"/>
      <c r="AK9" s="10"/>
      <c r="AL9" s="10"/>
      <c r="AM9" s="10"/>
      <c r="AN9" s="10"/>
      <c r="AO9" s="10"/>
      <c r="AP9" s="10"/>
      <c r="AQ9" s="10"/>
      <c r="AR9" s="10"/>
      <c r="AS9" s="9"/>
      <c r="AT9" s="9"/>
      <c r="AU9" s="9"/>
      <c r="AV9" s="9"/>
      <c r="AW9" s="9"/>
      <c r="AX9" s="9"/>
      <c r="AY9" s="9"/>
      <c r="AZ9" s="9"/>
      <c r="BA9" s="9"/>
      <c r="BB9" s="9"/>
      <c r="BC9" s="9"/>
      <c r="BD9" s="9"/>
      <c r="BE9" s="10"/>
    </row>
    <row r="10" spans="1:58">
      <c r="A10" s="10"/>
      <c r="B10" s="21"/>
      <c r="C10" s="10"/>
      <c r="D10" s="10"/>
      <c r="E10" s="10"/>
      <c r="F10" s="10"/>
      <c r="G10" s="10"/>
      <c r="H10" s="10"/>
      <c r="I10" s="10"/>
      <c r="J10" s="10"/>
      <c r="K10" s="10"/>
      <c r="L10" s="10"/>
      <c r="M10" s="10"/>
      <c r="N10" s="10"/>
      <c r="O10" s="10"/>
      <c r="P10" s="19"/>
      <c r="Q10" s="10"/>
      <c r="R10" s="19"/>
      <c r="S10" s="19"/>
      <c r="T10" s="19"/>
      <c r="U10" s="19"/>
      <c r="V10" s="19"/>
      <c r="W10" s="19"/>
      <c r="X10" s="10"/>
      <c r="Y10" s="10"/>
      <c r="Z10" s="10"/>
      <c r="AA10" s="10"/>
      <c r="AB10" s="19"/>
      <c r="AC10" s="10"/>
      <c r="AD10" s="10"/>
      <c r="AE10" s="10"/>
      <c r="AF10" s="10"/>
      <c r="AG10" s="10"/>
      <c r="AH10" s="10"/>
      <c r="AI10" s="10"/>
      <c r="AJ10" s="10"/>
      <c r="AK10" s="10"/>
      <c r="AL10" s="10"/>
      <c r="AM10" s="10"/>
      <c r="AN10" s="10"/>
      <c r="AO10" s="10"/>
      <c r="AP10" s="10"/>
      <c r="AQ10" s="10"/>
      <c r="AR10" s="10"/>
      <c r="AS10" s="9"/>
      <c r="AT10" s="9"/>
      <c r="AU10" s="9"/>
      <c r="AV10" s="9"/>
      <c r="AW10" s="9"/>
      <c r="AX10" s="9"/>
      <c r="AY10" s="9"/>
      <c r="AZ10" s="9"/>
      <c r="BA10" s="9"/>
      <c r="BB10" s="9"/>
      <c r="BC10" s="9"/>
      <c r="BD10" s="9"/>
      <c r="BE10" s="10"/>
    </row>
    <row r="11" spans="1:58">
      <c r="A11" s="10"/>
      <c r="B11" s="21"/>
      <c r="C11" s="10"/>
      <c r="D11" s="10"/>
      <c r="E11" s="10"/>
      <c r="F11" s="10"/>
      <c r="G11" s="10"/>
      <c r="H11" s="10"/>
      <c r="I11" s="10"/>
      <c r="J11" s="10"/>
      <c r="K11" s="10"/>
      <c r="L11" s="10"/>
      <c r="M11" s="10"/>
      <c r="N11" s="10"/>
      <c r="O11" s="10"/>
      <c r="P11" s="19"/>
      <c r="Q11" s="10"/>
      <c r="R11" s="19"/>
      <c r="S11" s="19"/>
      <c r="T11" s="19"/>
      <c r="U11" s="19"/>
      <c r="V11" s="19"/>
      <c r="W11" s="19"/>
      <c r="X11" s="10"/>
      <c r="Y11" s="10"/>
      <c r="Z11" s="10"/>
      <c r="AA11" s="10"/>
      <c r="AB11" s="19"/>
      <c r="AC11" s="10"/>
      <c r="AD11" s="10"/>
      <c r="AE11" s="10"/>
      <c r="AF11" s="10"/>
      <c r="AG11" s="10"/>
      <c r="AH11" s="10"/>
      <c r="AI11" s="10"/>
      <c r="AJ11" s="10"/>
      <c r="AK11" s="10"/>
      <c r="AL11" s="10"/>
      <c r="AM11" s="10"/>
      <c r="AN11" s="10"/>
      <c r="AO11" s="10"/>
      <c r="AP11" s="10"/>
      <c r="AQ11" s="10"/>
      <c r="AR11" s="10"/>
      <c r="AS11" s="9"/>
      <c r="AT11" s="9"/>
      <c r="AU11" s="9"/>
      <c r="AV11" s="9"/>
      <c r="AW11" s="9"/>
      <c r="AX11" s="9"/>
      <c r="AY11" s="9"/>
      <c r="AZ11" s="9"/>
      <c r="BA11" s="9"/>
      <c r="BB11" s="9"/>
      <c r="BC11" s="9"/>
      <c r="BD11" s="9"/>
      <c r="BE11" s="10"/>
    </row>
    <row r="12" spans="1:58">
      <c r="A12" s="10"/>
      <c r="B12" s="21"/>
      <c r="C12" s="10"/>
      <c r="D12" s="10"/>
      <c r="E12" s="10"/>
      <c r="F12" s="10"/>
      <c r="G12" s="10"/>
      <c r="H12" s="10"/>
      <c r="I12" s="10"/>
      <c r="J12" s="10"/>
      <c r="K12" s="10"/>
      <c r="L12" s="10"/>
      <c r="M12" s="10"/>
      <c r="N12" s="10"/>
      <c r="O12" s="10"/>
      <c r="P12" s="19"/>
      <c r="Q12" s="10"/>
      <c r="R12" s="19"/>
      <c r="S12" s="19"/>
      <c r="T12" s="19"/>
      <c r="U12" s="19"/>
      <c r="V12" s="19"/>
      <c r="W12" s="19"/>
      <c r="X12" s="10"/>
      <c r="Y12" s="10"/>
      <c r="Z12" s="10"/>
      <c r="AA12" s="10"/>
      <c r="AB12" s="19"/>
      <c r="AC12" s="10"/>
      <c r="AD12" s="10"/>
      <c r="AE12" s="10"/>
      <c r="AF12" s="10"/>
      <c r="AG12" s="10"/>
      <c r="AH12" s="10"/>
      <c r="AI12" s="10"/>
      <c r="AJ12" s="10"/>
      <c r="AK12" s="10"/>
      <c r="AL12" s="10"/>
      <c r="AM12" s="10"/>
      <c r="AN12" s="10"/>
      <c r="AO12" s="10"/>
      <c r="AP12" s="10"/>
      <c r="AQ12" s="10"/>
      <c r="AR12" s="10"/>
      <c r="AS12" s="9"/>
      <c r="AT12" s="9"/>
      <c r="AU12" s="9"/>
      <c r="AV12" s="9"/>
      <c r="AW12" s="9"/>
      <c r="AX12" s="9"/>
      <c r="AY12" s="9"/>
      <c r="AZ12" s="9"/>
      <c r="BA12" s="9"/>
      <c r="BB12" s="9"/>
      <c r="BC12" s="9"/>
      <c r="BD12" s="9"/>
      <c r="BE12" s="10"/>
    </row>
    <row r="13" spans="1:58">
      <c r="A13" s="10"/>
      <c r="B13" s="21"/>
      <c r="C13" s="10"/>
      <c r="D13" s="10"/>
      <c r="E13" s="10"/>
      <c r="F13" s="10"/>
      <c r="G13" s="10"/>
      <c r="H13" s="10"/>
      <c r="I13" s="10"/>
      <c r="J13" s="10"/>
      <c r="K13" s="10"/>
      <c r="L13" s="10"/>
      <c r="M13" s="10"/>
      <c r="N13" s="10"/>
      <c r="O13" s="10"/>
      <c r="P13" s="19"/>
      <c r="Q13" s="10"/>
      <c r="R13" s="19"/>
      <c r="S13" s="19"/>
      <c r="T13" s="19"/>
      <c r="U13" s="19"/>
      <c r="V13" s="19"/>
      <c r="W13" s="19"/>
      <c r="X13" s="10"/>
      <c r="Y13" s="10"/>
      <c r="Z13" s="10"/>
      <c r="AA13" s="10"/>
      <c r="AB13" s="19"/>
      <c r="AC13" s="10"/>
      <c r="AD13" s="10"/>
      <c r="AE13" s="10"/>
      <c r="AF13" s="10"/>
      <c r="AG13" s="10"/>
      <c r="AH13" s="10"/>
      <c r="AI13" s="10"/>
      <c r="AJ13" s="10"/>
      <c r="AK13" s="10"/>
      <c r="AL13" s="10"/>
      <c r="AM13" s="10"/>
      <c r="AN13" s="10"/>
      <c r="AO13" s="10"/>
      <c r="AP13" s="10"/>
      <c r="AQ13" s="10"/>
      <c r="AR13" s="10"/>
      <c r="AS13" s="9"/>
      <c r="AT13" s="9"/>
      <c r="AU13" s="9"/>
      <c r="AV13" s="9"/>
      <c r="AW13" s="9"/>
      <c r="AX13" s="9"/>
      <c r="AY13" s="9"/>
      <c r="AZ13" s="9"/>
      <c r="BA13" s="9"/>
      <c r="BB13" s="9"/>
      <c r="BC13" s="9"/>
      <c r="BD13" s="9"/>
      <c r="BE13" s="10"/>
    </row>
    <row r="14" spans="1:58">
      <c r="A14" s="10"/>
      <c r="B14" s="21"/>
      <c r="C14" s="10"/>
      <c r="D14" s="10"/>
      <c r="E14" s="10"/>
      <c r="F14" s="10"/>
      <c r="G14" s="10"/>
      <c r="H14" s="10"/>
      <c r="I14" s="10"/>
      <c r="J14" s="10"/>
      <c r="K14" s="10"/>
      <c r="L14" s="10"/>
      <c r="M14" s="10"/>
      <c r="N14" s="10"/>
      <c r="O14" s="10"/>
      <c r="P14" s="19"/>
      <c r="Q14" s="10"/>
      <c r="R14" s="19"/>
      <c r="S14" s="19"/>
      <c r="T14" s="19"/>
      <c r="U14" s="19"/>
      <c r="V14" s="19"/>
      <c r="W14" s="19"/>
      <c r="X14" s="10"/>
      <c r="Y14" s="10"/>
      <c r="Z14" s="10"/>
      <c r="AA14" s="10"/>
      <c r="AB14" s="19"/>
      <c r="AC14" s="10"/>
      <c r="AD14" s="10"/>
      <c r="AE14" s="10"/>
      <c r="AF14" s="10"/>
      <c r="AG14" s="10"/>
      <c r="AH14" s="10"/>
      <c r="AI14" s="10"/>
      <c r="AJ14" s="10"/>
      <c r="AK14" s="10"/>
      <c r="AL14" s="10"/>
      <c r="AM14" s="10"/>
      <c r="AN14" s="10"/>
      <c r="AO14" s="10"/>
      <c r="AP14" s="10"/>
      <c r="AQ14" s="10"/>
      <c r="AR14" s="10"/>
      <c r="AS14" s="9"/>
      <c r="AT14" s="9"/>
      <c r="AU14" s="9"/>
      <c r="AV14" s="9"/>
      <c r="AW14" s="9"/>
      <c r="AX14" s="9"/>
      <c r="AY14" s="9"/>
      <c r="AZ14" s="9"/>
      <c r="BA14" s="9"/>
      <c r="BB14" s="9"/>
      <c r="BC14" s="9"/>
      <c r="BD14" s="9"/>
      <c r="BE14" s="10"/>
    </row>
    <row r="15" spans="1:58">
      <c r="A15" s="10"/>
      <c r="B15" s="21"/>
      <c r="C15" s="10"/>
      <c r="D15" s="10"/>
      <c r="E15" s="10"/>
      <c r="F15" s="10"/>
      <c r="G15" s="10"/>
      <c r="H15" s="10"/>
      <c r="I15" s="10"/>
      <c r="J15" s="10"/>
      <c r="K15" s="10"/>
      <c r="L15" s="10"/>
      <c r="M15" s="10"/>
      <c r="N15" s="10"/>
      <c r="O15" s="10"/>
      <c r="P15" s="19"/>
      <c r="Q15" s="10"/>
      <c r="R15" s="19"/>
      <c r="S15" s="19"/>
      <c r="T15" s="19"/>
      <c r="U15" s="19"/>
      <c r="V15" s="19"/>
      <c r="W15" s="19"/>
      <c r="X15" s="10"/>
      <c r="Y15" s="10"/>
      <c r="Z15" s="10"/>
      <c r="AA15" s="10"/>
      <c r="AB15" s="19"/>
      <c r="AC15" s="10"/>
      <c r="AD15" s="10"/>
      <c r="AE15" s="10"/>
      <c r="AF15" s="10"/>
      <c r="AG15" s="10"/>
      <c r="AH15" s="10"/>
      <c r="AI15" s="10"/>
      <c r="AJ15" s="10"/>
      <c r="AK15" s="10"/>
      <c r="AL15" s="10"/>
      <c r="AM15" s="10"/>
      <c r="AN15" s="10"/>
      <c r="AO15" s="10"/>
      <c r="AP15" s="10"/>
      <c r="AQ15" s="10"/>
      <c r="AR15" s="10"/>
      <c r="AS15" s="9"/>
      <c r="AT15" s="9"/>
      <c r="AU15" s="9"/>
      <c r="AV15" s="9"/>
      <c r="AW15" s="9"/>
      <c r="AX15" s="9"/>
      <c r="AY15" s="9"/>
      <c r="AZ15" s="9"/>
      <c r="BA15" s="9"/>
      <c r="BB15" s="9"/>
      <c r="BC15" s="9"/>
      <c r="BD15" s="9"/>
      <c r="BE15" s="10"/>
    </row>
    <row r="16" spans="1:58">
      <c r="A16" s="10"/>
      <c r="B16" s="21"/>
      <c r="C16" s="10"/>
      <c r="D16" s="10"/>
      <c r="E16" s="10"/>
      <c r="F16" s="10"/>
      <c r="G16" s="10"/>
      <c r="H16" s="10"/>
      <c r="I16" s="10"/>
      <c r="J16" s="10"/>
      <c r="K16" s="10"/>
      <c r="L16" s="10"/>
      <c r="M16" s="10"/>
      <c r="N16" s="10"/>
      <c r="O16" s="10"/>
      <c r="P16" s="19"/>
      <c r="Q16" s="10"/>
      <c r="R16" s="19"/>
      <c r="S16" s="19"/>
      <c r="T16" s="19"/>
      <c r="U16" s="19"/>
      <c r="V16" s="19"/>
      <c r="W16" s="19"/>
      <c r="X16" s="10"/>
      <c r="Y16" s="10"/>
      <c r="Z16" s="10"/>
      <c r="AA16" s="10"/>
      <c r="AB16" s="19"/>
      <c r="AC16" s="10"/>
      <c r="AD16" s="10"/>
      <c r="AE16" s="10"/>
      <c r="AF16" s="10"/>
      <c r="AG16" s="10"/>
      <c r="AH16" s="10"/>
      <c r="AI16" s="10"/>
      <c r="AJ16" s="10"/>
      <c r="AK16" s="10"/>
      <c r="AL16" s="10"/>
      <c r="AM16" s="10"/>
      <c r="AN16" s="10"/>
      <c r="AO16" s="10"/>
      <c r="AP16" s="10"/>
      <c r="AQ16" s="10"/>
      <c r="AR16" s="10"/>
      <c r="AS16" s="9"/>
      <c r="AT16" s="9"/>
      <c r="AU16" s="9"/>
      <c r="AV16" s="9"/>
      <c r="AW16" s="9"/>
      <c r="AX16" s="9"/>
      <c r="AY16" s="9"/>
      <c r="AZ16" s="9"/>
      <c r="BA16" s="9"/>
      <c r="BB16" s="9"/>
      <c r="BC16" s="9"/>
      <c r="BD16" s="9"/>
      <c r="BE16" s="10"/>
    </row>
    <row r="17" spans="1:57">
      <c r="A17" s="10"/>
      <c r="B17" s="21"/>
      <c r="C17" s="10"/>
      <c r="D17" s="10"/>
      <c r="E17" s="10"/>
      <c r="F17" s="10"/>
      <c r="G17" s="10"/>
      <c r="H17" s="10"/>
      <c r="I17" s="10"/>
      <c r="J17" s="10"/>
      <c r="K17" s="10"/>
      <c r="L17" s="10"/>
      <c r="M17" s="10"/>
      <c r="N17" s="10"/>
      <c r="O17" s="10"/>
      <c r="P17" s="19"/>
      <c r="Q17" s="10"/>
      <c r="R17" s="19"/>
      <c r="S17" s="19"/>
      <c r="T17" s="19"/>
      <c r="U17" s="19"/>
      <c r="V17" s="19"/>
      <c r="W17" s="19"/>
      <c r="X17" s="10"/>
      <c r="Y17" s="10"/>
      <c r="Z17" s="10"/>
      <c r="AA17" s="10"/>
      <c r="AB17" s="19"/>
      <c r="AC17" s="10"/>
      <c r="AD17" s="10"/>
      <c r="AE17" s="10"/>
      <c r="AF17" s="10"/>
      <c r="AG17" s="10"/>
      <c r="AH17" s="10"/>
      <c r="AI17" s="10"/>
      <c r="AJ17" s="10"/>
      <c r="AK17" s="10"/>
      <c r="AL17" s="10"/>
      <c r="AM17" s="10"/>
      <c r="AN17" s="10"/>
      <c r="AO17" s="10"/>
      <c r="AP17" s="10"/>
      <c r="AQ17" s="10"/>
      <c r="AR17" s="10"/>
      <c r="AS17" s="9"/>
      <c r="AT17" s="9"/>
      <c r="AU17" s="9"/>
      <c r="AV17" s="9"/>
      <c r="AW17" s="9"/>
      <c r="AX17" s="9"/>
      <c r="AY17" s="9"/>
      <c r="AZ17" s="9"/>
      <c r="BA17" s="9"/>
      <c r="BB17" s="9"/>
      <c r="BC17" s="9"/>
      <c r="BD17" s="9"/>
      <c r="BE17" s="10"/>
    </row>
    <row r="18" spans="1:57">
      <c r="A18" s="10"/>
      <c r="B18" s="21"/>
      <c r="C18" s="10"/>
      <c r="D18" s="10"/>
      <c r="E18" s="10"/>
      <c r="F18" s="10"/>
      <c r="G18" s="10"/>
      <c r="H18" s="10"/>
      <c r="I18" s="10"/>
      <c r="J18" s="10"/>
      <c r="K18" s="10"/>
      <c r="L18" s="10"/>
      <c r="M18" s="10"/>
      <c r="N18" s="10"/>
      <c r="O18" s="10"/>
      <c r="P18" s="19"/>
      <c r="Q18" s="10"/>
      <c r="R18" s="19"/>
      <c r="S18" s="19"/>
      <c r="T18" s="19"/>
      <c r="U18" s="19"/>
      <c r="V18" s="19"/>
      <c r="W18" s="19"/>
      <c r="X18" s="10"/>
      <c r="Y18" s="10"/>
      <c r="Z18" s="10"/>
      <c r="AA18" s="10"/>
      <c r="AB18" s="19"/>
      <c r="AC18" s="10"/>
      <c r="AD18" s="10"/>
      <c r="AE18" s="10"/>
      <c r="AF18" s="10"/>
      <c r="AG18" s="10"/>
      <c r="AH18" s="10"/>
      <c r="AI18" s="10"/>
      <c r="AJ18" s="10"/>
      <c r="AK18" s="10"/>
      <c r="AL18" s="10"/>
      <c r="AM18" s="10"/>
      <c r="AN18" s="10"/>
      <c r="AO18" s="10"/>
      <c r="AP18" s="10"/>
      <c r="AQ18" s="10"/>
      <c r="AR18" s="10"/>
      <c r="AS18" s="9"/>
      <c r="AT18" s="9"/>
      <c r="AU18" s="9"/>
      <c r="AV18" s="9"/>
      <c r="AW18" s="9"/>
      <c r="AX18" s="9"/>
      <c r="AY18" s="9"/>
      <c r="AZ18" s="9"/>
      <c r="BA18" s="9"/>
      <c r="BB18" s="9"/>
      <c r="BC18" s="9"/>
      <c r="BD18" s="9"/>
      <c r="BE18" s="10"/>
    </row>
    <row r="19" spans="1:57">
      <c r="A19" s="10"/>
      <c r="B19" s="21"/>
      <c r="C19" s="10"/>
      <c r="D19" s="10"/>
      <c r="E19" s="10"/>
      <c r="F19" s="10"/>
      <c r="G19" s="10"/>
      <c r="H19" s="10"/>
      <c r="I19" s="10"/>
      <c r="J19" s="10"/>
      <c r="K19" s="10"/>
      <c r="L19" s="10"/>
      <c r="M19" s="10"/>
      <c r="N19" s="10"/>
      <c r="O19" s="10"/>
      <c r="P19" s="19"/>
      <c r="Q19" s="10"/>
      <c r="R19" s="19"/>
      <c r="S19" s="19"/>
      <c r="T19" s="19"/>
      <c r="U19" s="19"/>
      <c r="V19" s="19"/>
      <c r="W19" s="19"/>
      <c r="X19" s="10"/>
      <c r="Y19" s="10"/>
      <c r="Z19" s="10"/>
      <c r="AA19" s="10"/>
      <c r="AB19" s="19"/>
      <c r="AC19" s="10"/>
      <c r="AD19" s="10"/>
      <c r="AE19" s="10"/>
      <c r="AF19" s="10"/>
      <c r="AG19" s="10"/>
      <c r="AH19" s="10"/>
      <c r="AI19" s="10"/>
      <c r="AJ19" s="10"/>
      <c r="AK19" s="10"/>
      <c r="AL19" s="10"/>
      <c r="AM19" s="10"/>
      <c r="AN19" s="10"/>
      <c r="AO19" s="10"/>
      <c r="AP19" s="10"/>
      <c r="AQ19" s="10"/>
      <c r="AR19" s="10"/>
      <c r="AS19" s="9"/>
      <c r="AT19" s="9"/>
      <c r="AU19" s="9"/>
      <c r="AV19" s="9"/>
      <c r="AW19" s="9"/>
      <c r="AX19" s="9"/>
      <c r="AY19" s="9"/>
      <c r="AZ19" s="9"/>
      <c r="BA19" s="9"/>
      <c r="BB19" s="9"/>
      <c r="BC19" s="9"/>
      <c r="BD19" s="9"/>
      <c r="BE19" s="10"/>
    </row>
    <row r="20" spans="1:57">
      <c r="A20" s="10"/>
      <c r="B20" s="21"/>
      <c r="C20" s="10"/>
      <c r="D20" s="10"/>
      <c r="E20" s="10"/>
      <c r="F20" s="10"/>
      <c r="G20" s="10"/>
      <c r="H20" s="10"/>
      <c r="I20" s="10"/>
      <c r="J20" s="10"/>
      <c r="K20" s="10"/>
      <c r="L20" s="10"/>
      <c r="M20" s="10"/>
      <c r="N20" s="10"/>
      <c r="O20" s="10"/>
      <c r="P20" s="19"/>
      <c r="Q20" s="10"/>
      <c r="R20" s="19"/>
      <c r="S20" s="19"/>
      <c r="T20" s="19"/>
      <c r="U20" s="19"/>
      <c r="V20" s="19"/>
      <c r="W20" s="19"/>
      <c r="X20" s="10"/>
      <c r="Y20" s="10"/>
      <c r="Z20" s="10"/>
      <c r="AA20" s="10"/>
      <c r="AB20" s="19"/>
      <c r="AC20" s="10"/>
      <c r="AD20" s="10"/>
      <c r="AE20" s="10"/>
      <c r="AF20" s="10"/>
      <c r="AG20" s="10"/>
      <c r="AH20" s="10"/>
      <c r="AI20" s="10"/>
      <c r="AJ20" s="10"/>
      <c r="AK20" s="10"/>
      <c r="AL20" s="10"/>
      <c r="AM20" s="10"/>
      <c r="AN20" s="10"/>
      <c r="AO20" s="10"/>
      <c r="AP20" s="10"/>
      <c r="AQ20" s="10"/>
      <c r="AR20" s="10"/>
      <c r="AS20" s="9"/>
      <c r="AT20" s="9"/>
      <c r="AU20" s="9"/>
      <c r="AV20" s="9"/>
      <c r="AW20" s="9"/>
      <c r="AX20" s="9"/>
      <c r="AY20" s="9"/>
      <c r="AZ20" s="9"/>
      <c r="BA20" s="9"/>
      <c r="BB20" s="9"/>
      <c r="BC20" s="9"/>
      <c r="BD20" s="9"/>
      <c r="BE20" s="10"/>
    </row>
    <row r="21" spans="1:57">
      <c r="A21" s="10"/>
      <c r="B21" s="21"/>
      <c r="C21" s="10"/>
      <c r="D21" s="10"/>
      <c r="E21" s="10"/>
      <c r="F21" s="10"/>
      <c r="G21" s="10"/>
      <c r="H21" s="10"/>
      <c r="I21" s="10"/>
      <c r="J21" s="10"/>
      <c r="K21" s="10"/>
      <c r="L21" s="10"/>
      <c r="M21" s="10"/>
      <c r="N21" s="10"/>
      <c r="O21" s="10"/>
      <c r="P21" s="19"/>
      <c r="Q21" s="10"/>
      <c r="R21" s="19"/>
      <c r="S21" s="19"/>
      <c r="T21" s="19"/>
      <c r="U21" s="19"/>
      <c r="V21" s="19"/>
      <c r="W21" s="19"/>
      <c r="X21" s="10"/>
      <c r="Y21" s="10"/>
      <c r="Z21" s="10"/>
      <c r="AA21" s="10"/>
      <c r="AB21" s="19"/>
      <c r="AC21" s="10"/>
      <c r="AD21" s="10"/>
      <c r="AE21" s="10"/>
      <c r="AF21" s="10"/>
      <c r="AG21" s="10"/>
      <c r="AH21" s="10"/>
      <c r="AI21" s="10"/>
      <c r="AJ21" s="10"/>
      <c r="AK21" s="10"/>
      <c r="AL21" s="10"/>
      <c r="AM21" s="10"/>
      <c r="AN21" s="10"/>
      <c r="AO21" s="10"/>
      <c r="AP21" s="10"/>
      <c r="AQ21" s="10"/>
      <c r="AR21" s="10"/>
      <c r="AS21" s="9"/>
      <c r="AT21" s="9"/>
      <c r="AU21" s="9"/>
      <c r="AV21" s="9"/>
      <c r="AW21" s="9"/>
      <c r="AX21" s="9"/>
      <c r="AY21" s="9"/>
      <c r="AZ21" s="9"/>
      <c r="BA21" s="9"/>
      <c r="BB21" s="9"/>
      <c r="BC21" s="9"/>
      <c r="BD21" s="9"/>
      <c r="BE21" s="10"/>
    </row>
    <row r="22" spans="1:57">
      <c r="A22" s="10"/>
      <c r="B22" s="21"/>
      <c r="C22" s="10"/>
      <c r="D22" s="10"/>
      <c r="E22" s="10"/>
      <c r="F22" s="10"/>
      <c r="G22" s="10"/>
      <c r="H22" s="10"/>
      <c r="I22" s="10"/>
      <c r="J22" s="10"/>
      <c r="K22" s="10"/>
      <c r="L22" s="10"/>
      <c r="M22" s="10"/>
      <c r="N22" s="10"/>
      <c r="O22" s="10"/>
      <c r="P22" s="19"/>
      <c r="Q22" s="10"/>
      <c r="R22" s="19"/>
      <c r="S22" s="19"/>
      <c r="T22" s="19"/>
      <c r="U22" s="19"/>
      <c r="V22" s="19"/>
      <c r="W22" s="19"/>
      <c r="X22" s="10"/>
      <c r="Y22" s="10"/>
      <c r="Z22" s="10"/>
      <c r="AA22" s="10"/>
      <c r="AB22" s="19"/>
      <c r="AC22" s="10"/>
      <c r="AD22" s="10"/>
      <c r="AE22" s="10"/>
      <c r="AF22" s="10"/>
      <c r="AG22" s="10"/>
      <c r="AH22" s="10"/>
      <c r="AI22" s="10"/>
      <c r="AJ22" s="10"/>
      <c r="AK22" s="10"/>
      <c r="AL22" s="10"/>
      <c r="AM22" s="10"/>
      <c r="AN22" s="10"/>
      <c r="AO22" s="10"/>
      <c r="AP22" s="10"/>
      <c r="AQ22" s="10"/>
      <c r="AR22" s="10"/>
      <c r="AS22" s="9"/>
      <c r="AT22" s="9"/>
      <c r="AU22" s="9"/>
      <c r="AV22" s="9"/>
      <c r="AW22" s="9"/>
      <c r="AX22" s="9"/>
      <c r="AY22" s="9"/>
      <c r="AZ22" s="9"/>
      <c r="BA22" s="9"/>
      <c r="BB22" s="9"/>
      <c r="BC22" s="9"/>
      <c r="BD22" s="9"/>
      <c r="BE22" s="10"/>
    </row>
    <row r="23" spans="1:57">
      <c r="A23" s="10"/>
      <c r="B23" s="21"/>
      <c r="C23" s="10"/>
      <c r="D23" s="10"/>
      <c r="E23" s="10"/>
      <c r="F23" s="10"/>
      <c r="G23" s="10"/>
      <c r="H23" s="10"/>
      <c r="I23" s="10"/>
      <c r="J23" s="10"/>
      <c r="K23" s="10"/>
      <c r="L23" s="10"/>
      <c r="M23" s="10"/>
      <c r="N23" s="10"/>
      <c r="O23" s="10"/>
      <c r="P23" s="19"/>
      <c r="Q23" s="10"/>
      <c r="R23" s="19"/>
      <c r="S23" s="19"/>
      <c r="T23" s="19"/>
      <c r="U23" s="19"/>
      <c r="V23" s="19"/>
      <c r="W23" s="19"/>
      <c r="X23" s="10"/>
      <c r="Y23" s="10"/>
      <c r="Z23" s="10"/>
      <c r="AA23" s="10"/>
      <c r="AB23" s="19"/>
      <c r="AC23" s="10"/>
      <c r="AD23" s="10"/>
      <c r="AE23" s="10"/>
      <c r="AF23" s="10"/>
      <c r="AG23" s="10"/>
      <c r="AH23" s="10"/>
      <c r="AI23" s="10"/>
      <c r="AJ23" s="10"/>
      <c r="AK23" s="10"/>
      <c r="AL23" s="10"/>
      <c r="AM23" s="10"/>
      <c r="AN23" s="10"/>
      <c r="AO23" s="10"/>
      <c r="AP23" s="10"/>
      <c r="AQ23" s="10"/>
      <c r="AR23" s="10"/>
      <c r="AS23" s="9"/>
      <c r="AT23" s="9"/>
      <c r="AU23" s="9"/>
      <c r="AV23" s="9"/>
      <c r="AW23" s="9"/>
      <c r="AX23" s="9"/>
      <c r="AY23" s="9"/>
      <c r="AZ23" s="9"/>
      <c r="BA23" s="9"/>
      <c r="BB23" s="9"/>
      <c r="BC23" s="9"/>
      <c r="BD23" s="9"/>
      <c r="BE23" s="10"/>
    </row>
    <row r="24" spans="1:57">
      <c r="A24" s="10"/>
      <c r="B24" s="21"/>
      <c r="C24" s="10"/>
      <c r="D24" s="10"/>
      <c r="E24" s="10"/>
      <c r="F24" s="10"/>
      <c r="G24" s="10"/>
      <c r="H24" s="10"/>
      <c r="I24" s="10"/>
      <c r="J24" s="10"/>
      <c r="K24" s="10"/>
      <c r="L24" s="10"/>
      <c r="M24" s="10"/>
      <c r="N24" s="10"/>
      <c r="O24" s="10"/>
      <c r="P24" s="19"/>
      <c r="Q24" s="10"/>
      <c r="R24" s="19"/>
      <c r="S24" s="19"/>
      <c r="T24" s="19"/>
      <c r="U24" s="19"/>
      <c r="V24" s="19"/>
      <c r="W24" s="19"/>
      <c r="X24" s="10"/>
      <c r="Y24" s="10"/>
      <c r="Z24" s="10"/>
      <c r="AA24" s="10"/>
      <c r="AB24" s="19"/>
      <c r="AC24" s="10"/>
      <c r="AD24" s="10"/>
      <c r="AE24" s="10"/>
      <c r="AF24" s="10"/>
      <c r="AG24" s="10"/>
      <c r="AH24" s="10"/>
      <c r="AI24" s="10"/>
      <c r="AJ24" s="10"/>
      <c r="AK24" s="10"/>
      <c r="AL24" s="10"/>
      <c r="AM24" s="10"/>
      <c r="AN24" s="10"/>
      <c r="AO24" s="10"/>
      <c r="AP24" s="10"/>
      <c r="AQ24" s="10"/>
      <c r="AR24" s="10"/>
      <c r="AS24" s="9"/>
      <c r="AT24" s="9"/>
      <c r="AU24" s="9"/>
      <c r="AV24" s="9"/>
      <c r="AW24" s="9"/>
      <c r="AX24" s="9"/>
      <c r="AY24" s="9"/>
      <c r="AZ24" s="9"/>
      <c r="BA24" s="9"/>
      <c r="BB24" s="9"/>
      <c r="BC24" s="9"/>
      <c r="BD24" s="9"/>
      <c r="BE24" s="10"/>
    </row>
    <row r="25" spans="1:57">
      <c r="A25" s="10"/>
      <c r="B25" s="21"/>
      <c r="C25" s="10"/>
      <c r="D25" s="10"/>
      <c r="E25" s="10"/>
      <c r="F25" s="10"/>
      <c r="G25" s="10"/>
      <c r="H25" s="10"/>
      <c r="I25" s="10"/>
      <c r="J25" s="10"/>
      <c r="K25" s="10"/>
      <c r="L25" s="10"/>
      <c r="M25" s="10"/>
      <c r="N25" s="10"/>
      <c r="O25" s="10"/>
      <c r="P25" s="19"/>
      <c r="Q25" s="10"/>
      <c r="R25" s="19"/>
      <c r="S25" s="19"/>
      <c r="T25" s="19"/>
      <c r="U25" s="19"/>
      <c r="V25" s="19"/>
      <c r="W25" s="19"/>
      <c r="X25" s="10"/>
      <c r="Y25" s="10"/>
      <c r="Z25" s="10"/>
      <c r="AA25" s="10"/>
      <c r="AB25" s="19"/>
      <c r="AC25" s="10"/>
      <c r="AD25" s="10"/>
      <c r="AE25" s="10"/>
      <c r="AF25" s="10"/>
      <c r="AG25" s="10"/>
      <c r="AH25" s="10"/>
      <c r="AI25" s="10"/>
      <c r="AJ25" s="10"/>
      <c r="AK25" s="10"/>
      <c r="AL25" s="10"/>
      <c r="AM25" s="10"/>
      <c r="AN25" s="10"/>
      <c r="AO25" s="10"/>
      <c r="AP25" s="10"/>
      <c r="AQ25" s="10"/>
      <c r="AR25" s="10"/>
      <c r="AS25" s="9"/>
      <c r="AT25" s="9"/>
      <c r="AU25" s="9"/>
      <c r="AV25" s="9"/>
      <c r="AW25" s="9"/>
      <c r="AX25" s="9"/>
      <c r="AY25" s="9"/>
      <c r="AZ25" s="9"/>
      <c r="BA25" s="9"/>
      <c r="BB25" s="9"/>
      <c r="BC25" s="9"/>
      <c r="BD25" s="9"/>
      <c r="BE25" s="10"/>
    </row>
    <row r="26" spans="1:57">
      <c r="A26" s="10"/>
      <c r="B26" s="21"/>
      <c r="C26" s="10"/>
      <c r="D26" s="10"/>
      <c r="E26" s="10"/>
      <c r="F26" s="10"/>
      <c r="G26" s="10"/>
      <c r="H26" s="10"/>
      <c r="I26" s="10"/>
      <c r="J26" s="10"/>
      <c r="K26" s="10"/>
      <c r="L26" s="10"/>
      <c r="M26" s="10"/>
      <c r="N26" s="10"/>
      <c r="O26" s="10"/>
      <c r="P26" s="19"/>
      <c r="Q26" s="10"/>
      <c r="R26" s="19"/>
      <c r="S26" s="19"/>
      <c r="T26" s="19"/>
      <c r="U26" s="19"/>
      <c r="V26" s="19"/>
      <c r="W26" s="19"/>
      <c r="X26" s="10"/>
      <c r="Y26" s="10"/>
      <c r="Z26" s="10"/>
      <c r="AA26" s="10"/>
      <c r="AB26" s="19"/>
      <c r="AC26" s="10"/>
      <c r="AD26" s="10"/>
      <c r="AE26" s="10"/>
      <c r="AF26" s="10"/>
      <c r="AG26" s="10"/>
      <c r="AH26" s="10"/>
      <c r="AI26" s="10"/>
      <c r="AJ26" s="10"/>
      <c r="AK26" s="10"/>
      <c r="AL26" s="10"/>
      <c r="AM26" s="10"/>
      <c r="AN26" s="10"/>
      <c r="AO26" s="10"/>
      <c r="AP26" s="10"/>
      <c r="AQ26" s="10"/>
      <c r="AR26" s="10"/>
      <c r="AS26" s="9"/>
      <c r="AT26" s="9"/>
      <c r="AU26" s="9"/>
      <c r="AV26" s="9"/>
      <c r="AW26" s="9"/>
      <c r="AX26" s="9"/>
      <c r="AY26" s="9"/>
      <c r="AZ26" s="9"/>
      <c r="BA26" s="9"/>
      <c r="BB26" s="9"/>
      <c r="BC26" s="9"/>
      <c r="BD26" s="9"/>
      <c r="BE26" s="10"/>
    </row>
    <row r="27" spans="1:57">
      <c r="A27" s="10"/>
      <c r="B27" s="21"/>
      <c r="C27" s="10"/>
      <c r="D27" s="10"/>
      <c r="E27" s="10"/>
      <c r="F27" s="10"/>
      <c r="G27" s="10"/>
      <c r="H27" s="10"/>
      <c r="I27" s="10"/>
      <c r="J27" s="10"/>
      <c r="K27" s="10"/>
      <c r="L27" s="10"/>
      <c r="M27" s="10"/>
      <c r="N27" s="10"/>
      <c r="O27" s="10"/>
      <c r="P27" s="19"/>
      <c r="Q27" s="10"/>
      <c r="R27" s="19"/>
      <c r="S27" s="19"/>
      <c r="T27" s="19"/>
      <c r="U27" s="19"/>
      <c r="V27" s="19"/>
      <c r="W27" s="19"/>
      <c r="X27" s="10"/>
      <c r="Y27" s="10"/>
      <c r="Z27" s="10"/>
      <c r="AA27" s="10"/>
      <c r="AB27" s="19"/>
      <c r="AC27" s="10"/>
      <c r="AD27" s="10"/>
      <c r="AE27" s="10"/>
      <c r="AF27" s="10"/>
      <c r="AG27" s="10"/>
      <c r="AH27" s="10"/>
      <c r="AI27" s="10"/>
      <c r="AJ27" s="10"/>
      <c r="AK27" s="10"/>
      <c r="AL27" s="10"/>
      <c r="AM27" s="10"/>
      <c r="AN27" s="10"/>
      <c r="AO27" s="10"/>
      <c r="AP27" s="10"/>
      <c r="AQ27" s="10"/>
      <c r="AR27" s="10"/>
      <c r="AS27" s="9"/>
      <c r="AT27" s="9"/>
      <c r="AU27" s="9"/>
      <c r="AV27" s="9"/>
      <c r="AW27" s="9"/>
      <c r="AX27" s="9"/>
      <c r="AY27" s="9"/>
      <c r="AZ27" s="9"/>
      <c r="BA27" s="9"/>
      <c r="BB27" s="9"/>
      <c r="BC27" s="9"/>
      <c r="BD27" s="9"/>
      <c r="BE27" s="10"/>
    </row>
    <row r="28" spans="1:57">
      <c r="A28" s="10"/>
      <c r="B28" s="21"/>
      <c r="C28" s="10"/>
      <c r="D28" s="10"/>
      <c r="E28" s="10"/>
      <c r="F28" s="10"/>
      <c r="G28" s="10"/>
      <c r="H28" s="10"/>
      <c r="I28" s="10"/>
      <c r="J28" s="10"/>
      <c r="K28" s="10"/>
      <c r="L28" s="10"/>
      <c r="M28" s="10"/>
      <c r="N28" s="10"/>
      <c r="O28" s="10"/>
      <c r="P28" s="19"/>
      <c r="Q28" s="10"/>
      <c r="R28" s="19"/>
      <c r="S28" s="19"/>
      <c r="T28" s="19"/>
      <c r="U28" s="19"/>
      <c r="V28" s="19"/>
      <c r="W28" s="19"/>
      <c r="X28" s="10"/>
      <c r="Y28" s="10"/>
      <c r="Z28" s="10"/>
      <c r="AA28" s="10"/>
      <c r="AB28" s="19"/>
      <c r="AC28" s="10"/>
      <c r="AD28" s="10"/>
      <c r="AE28" s="10"/>
      <c r="AF28" s="10"/>
      <c r="AG28" s="10"/>
      <c r="AH28" s="10"/>
      <c r="AI28" s="10"/>
      <c r="AJ28" s="10"/>
      <c r="AK28" s="10"/>
      <c r="AL28" s="10"/>
      <c r="AM28" s="10"/>
      <c r="AN28" s="10"/>
      <c r="AO28" s="10"/>
      <c r="AP28" s="10"/>
      <c r="AQ28" s="10"/>
      <c r="AR28" s="10"/>
      <c r="AS28" s="9"/>
      <c r="AT28" s="9"/>
      <c r="AU28" s="9"/>
      <c r="AV28" s="9"/>
      <c r="AW28" s="9"/>
      <c r="AX28" s="9"/>
      <c r="AY28" s="9"/>
      <c r="AZ28" s="9"/>
      <c r="BA28" s="9"/>
      <c r="BB28" s="9"/>
      <c r="BC28" s="9"/>
      <c r="BD28" s="9"/>
      <c r="BE28" s="10"/>
    </row>
    <row r="29" spans="1:57">
      <c r="A29" s="10"/>
      <c r="B29" s="21"/>
      <c r="C29" s="10"/>
      <c r="D29" s="10"/>
      <c r="E29" s="10"/>
      <c r="F29" s="10"/>
      <c r="G29" s="10"/>
      <c r="H29" s="10"/>
      <c r="I29" s="10"/>
      <c r="J29" s="10"/>
      <c r="K29" s="10"/>
      <c r="L29" s="10"/>
      <c r="M29" s="10"/>
      <c r="N29" s="10"/>
      <c r="O29" s="10"/>
      <c r="P29" s="19"/>
      <c r="Q29" s="10"/>
      <c r="R29" s="19"/>
      <c r="S29" s="19"/>
      <c r="T29" s="19"/>
      <c r="U29" s="19"/>
      <c r="V29" s="19"/>
      <c r="W29" s="19"/>
      <c r="X29" s="10"/>
      <c r="Y29" s="10"/>
      <c r="Z29" s="10"/>
      <c r="AA29" s="10"/>
      <c r="AB29" s="19"/>
      <c r="AC29" s="10"/>
      <c r="AD29" s="10"/>
      <c r="AE29" s="10"/>
      <c r="AF29" s="10"/>
      <c r="AG29" s="10"/>
      <c r="AH29" s="10"/>
      <c r="AI29" s="10"/>
      <c r="AJ29" s="10"/>
      <c r="AK29" s="10"/>
      <c r="AL29" s="10"/>
      <c r="AM29" s="10"/>
      <c r="AN29" s="10"/>
      <c r="AO29" s="10"/>
      <c r="AP29" s="10"/>
      <c r="AQ29" s="10"/>
      <c r="AR29" s="10"/>
      <c r="AS29" s="9"/>
      <c r="AT29" s="9"/>
      <c r="AU29" s="9"/>
      <c r="AV29" s="9"/>
      <c r="AW29" s="9"/>
      <c r="AX29" s="9"/>
      <c r="AY29" s="9"/>
      <c r="AZ29" s="9"/>
      <c r="BA29" s="9"/>
      <c r="BB29" s="9"/>
      <c r="BC29" s="9"/>
      <c r="BD29" s="9"/>
      <c r="BE29" s="10"/>
    </row>
    <row r="30" spans="1:57">
      <c r="A30" s="10"/>
      <c r="B30" s="21"/>
      <c r="C30" s="10"/>
      <c r="D30" s="10"/>
      <c r="E30" s="10"/>
      <c r="F30" s="10"/>
      <c r="G30" s="10"/>
      <c r="H30" s="10"/>
      <c r="I30" s="10"/>
      <c r="J30" s="10"/>
      <c r="K30" s="10"/>
      <c r="L30" s="10"/>
      <c r="M30" s="10"/>
      <c r="N30" s="10"/>
      <c r="O30" s="10"/>
      <c r="P30" s="19"/>
      <c r="Q30" s="10"/>
      <c r="R30" s="19"/>
      <c r="S30" s="19"/>
      <c r="T30" s="19"/>
      <c r="U30" s="19"/>
      <c r="V30" s="19"/>
      <c r="W30" s="19"/>
      <c r="X30" s="10"/>
      <c r="Y30" s="10"/>
      <c r="Z30" s="10"/>
      <c r="AA30" s="10"/>
      <c r="AB30" s="19"/>
      <c r="AC30" s="10"/>
      <c r="AD30" s="10"/>
      <c r="AE30" s="10"/>
      <c r="AF30" s="10"/>
      <c r="AG30" s="10"/>
      <c r="AH30" s="10"/>
      <c r="AI30" s="10"/>
      <c r="AJ30" s="10"/>
      <c r="AK30" s="10"/>
      <c r="AL30" s="10"/>
      <c r="AM30" s="10"/>
      <c r="AN30" s="10"/>
      <c r="AO30" s="10"/>
      <c r="AP30" s="10"/>
      <c r="AQ30" s="10"/>
      <c r="AR30" s="10"/>
      <c r="AS30" s="9"/>
      <c r="AT30" s="9"/>
      <c r="AU30" s="9"/>
      <c r="AV30" s="9"/>
      <c r="AW30" s="9"/>
      <c r="AX30" s="9"/>
      <c r="AY30" s="9"/>
      <c r="AZ30" s="9"/>
      <c r="BA30" s="9"/>
      <c r="BB30" s="9"/>
      <c r="BC30" s="9"/>
      <c r="BD30" s="9"/>
      <c r="BE30" s="10"/>
    </row>
    <row r="31" spans="1:57">
      <c r="A31" s="10"/>
      <c r="B31" s="21"/>
      <c r="C31" s="10"/>
      <c r="D31" s="10"/>
      <c r="E31" s="10"/>
      <c r="F31" s="10"/>
      <c r="G31" s="10"/>
      <c r="H31" s="10"/>
      <c r="I31" s="10"/>
      <c r="J31" s="10"/>
      <c r="K31" s="10"/>
      <c r="L31" s="10"/>
      <c r="M31" s="10"/>
      <c r="N31" s="10"/>
      <c r="O31" s="10"/>
      <c r="P31" s="19"/>
      <c r="Q31" s="10"/>
      <c r="R31" s="19"/>
      <c r="S31" s="19"/>
      <c r="T31" s="19"/>
      <c r="U31" s="19"/>
      <c r="V31" s="19"/>
      <c r="W31" s="19"/>
      <c r="X31" s="10"/>
      <c r="Y31" s="10"/>
      <c r="Z31" s="10"/>
      <c r="AA31" s="10"/>
      <c r="AB31" s="19"/>
      <c r="AC31" s="10"/>
      <c r="AD31" s="10"/>
      <c r="AE31" s="10"/>
      <c r="AF31" s="10"/>
      <c r="AG31" s="10"/>
      <c r="AH31" s="10"/>
      <c r="AI31" s="10"/>
      <c r="AJ31" s="10"/>
      <c r="AK31" s="10"/>
      <c r="AL31" s="10"/>
      <c r="AM31" s="10"/>
      <c r="AN31" s="10"/>
      <c r="AO31" s="10"/>
      <c r="AP31" s="10"/>
      <c r="AQ31" s="10"/>
      <c r="AR31" s="10"/>
      <c r="AS31" s="9"/>
      <c r="AT31" s="9"/>
      <c r="AU31" s="9"/>
      <c r="AV31" s="9"/>
      <c r="AW31" s="9"/>
      <c r="AX31" s="9"/>
      <c r="AY31" s="9"/>
      <c r="AZ31" s="9"/>
      <c r="BA31" s="9"/>
      <c r="BB31" s="9"/>
      <c r="BC31" s="9"/>
      <c r="BD31" s="9"/>
      <c r="BE31" s="10"/>
    </row>
    <row r="32" spans="1:57">
      <c r="A32" s="10"/>
      <c r="B32" s="21"/>
      <c r="C32" s="10"/>
      <c r="D32" s="10"/>
      <c r="E32" s="10"/>
      <c r="F32" s="10"/>
      <c r="G32" s="10"/>
      <c r="H32" s="10"/>
      <c r="I32" s="10"/>
      <c r="J32" s="10"/>
      <c r="K32" s="10"/>
      <c r="L32" s="10"/>
      <c r="M32" s="10"/>
      <c r="N32" s="10"/>
      <c r="O32" s="10"/>
      <c r="P32" s="19"/>
      <c r="Q32" s="10"/>
      <c r="R32" s="19"/>
      <c r="S32" s="19"/>
      <c r="T32" s="19"/>
      <c r="U32" s="19"/>
      <c r="V32" s="19"/>
      <c r="W32" s="19"/>
      <c r="X32" s="10"/>
      <c r="Y32" s="10"/>
      <c r="Z32" s="10"/>
      <c r="AA32" s="10"/>
      <c r="AB32" s="19"/>
      <c r="AC32" s="10"/>
      <c r="AD32" s="10"/>
      <c r="AE32" s="10"/>
      <c r="AF32" s="10"/>
      <c r="AG32" s="10"/>
      <c r="AH32" s="10"/>
      <c r="AI32" s="10"/>
      <c r="AJ32" s="10"/>
      <c r="AK32" s="10"/>
      <c r="AL32" s="10"/>
      <c r="AM32" s="10"/>
      <c r="AN32" s="10"/>
      <c r="AO32" s="10"/>
      <c r="AP32" s="10"/>
      <c r="AQ32" s="10"/>
      <c r="AR32" s="10"/>
      <c r="AS32" s="9"/>
      <c r="AT32" s="9"/>
      <c r="AU32" s="9"/>
      <c r="AV32" s="9"/>
      <c r="AW32" s="9"/>
      <c r="AX32" s="9"/>
      <c r="AY32" s="9"/>
      <c r="AZ32" s="9"/>
      <c r="BA32" s="9"/>
      <c r="BB32" s="9"/>
      <c r="BC32" s="9"/>
      <c r="BD32" s="9"/>
      <c r="BE32" s="10"/>
    </row>
    <row r="33" spans="1:57">
      <c r="A33" s="10"/>
      <c r="B33" s="21"/>
      <c r="C33" s="10"/>
      <c r="D33" s="10"/>
      <c r="E33" s="10"/>
      <c r="F33" s="10"/>
      <c r="G33" s="10"/>
      <c r="H33" s="10"/>
      <c r="I33" s="10"/>
      <c r="J33" s="10"/>
      <c r="K33" s="10"/>
      <c r="L33" s="10"/>
      <c r="M33" s="10"/>
      <c r="N33" s="10"/>
      <c r="O33" s="10"/>
      <c r="P33" s="19"/>
      <c r="Q33" s="10"/>
      <c r="R33" s="19"/>
      <c r="S33" s="19"/>
      <c r="T33" s="19"/>
      <c r="U33" s="19"/>
      <c r="V33" s="19"/>
      <c r="W33" s="19"/>
      <c r="X33" s="10"/>
      <c r="Y33" s="10"/>
      <c r="Z33" s="10"/>
      <c r="AA33" s="10"/>
      <c r="AB33" s="19"/>
      <c r="AC33" s="10"/>
      <c r="AD33" s="10"/>
      <c r="AE33" s="10"/>
      <c r="AF33" s="10"/>
      <c r="AG33" s="10"/>
      <c r="AH33" s="10"/>
      <c r="AI33" s="10"/>
      <c r="AJ33" s="10"/>
      <c r="AK33" s="10"/>
      <c r="AL33" s="10"/>
      <c r="AM33" s="10"/>
      <c r="AN33" s="10"/>
      <c r="AO33" s="10"/>
      <c r="AP33" s="10"/>
      <c r="AQ33" s="10"/>
      <c r="AR33" s="10"/>
      <c r="AS33" s="9"/>
      <c r="AT33" s="9"/>
      <c r="AU33" s="9"/>
      <c r="AV33" s="9"/>
      <c r="AW33" s="9"/>
      <c r="AX33" s="9"/>
      <c r="AY33" s="9"/>
      <c r="AZ33" s="9"/>
      <c r="BA33" s="9"/>
      <c r="BB33" s="9"/>
      <c r="BC33" s="9"/>
      <c r="BD33" s="9"/>
      <c r="BE33" s="10"/>
    </row>
  </sheetData>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C7731-25A3-4FAA-8F4E-541C75AA4205}">
  <sheetPr codeName="Sheet11"/>
  <dimension ref="A1:CA14"/>
  <sheetViews>
    <sheetView zoomScaleNormal="100" workbookViewId="0">
      <selection activeCell="A2" sqref="A2"/>
    </sheetView>
  </sheetViews>
  <sheetFormatPr baseColWidth="10" defaultColWidth="8.796875" defaultRowHeight="15"/>
  <cols>
    <col min="1" max="1" width="18.296875" style="75" bestFit="1" customWidth="1"/>
    <col min="2" max="2" width="80.796875" style="75" bestFit="1" customWidth="1"/>
    <col min="3" max="3" width="62.296875" style="75" bestFit="1" customWidth="1"/>
    <col min="4" max="4" width="17.8984375" style="75" bestFit="1" customWidth="1"/>
    <col min="5" max="5" width="25" style="75" bestFit="1" customWidth="1"/>
    <col min="6" max="6" width="15" style="75" bestFit="1" customWidth="1"/>
    <col min="7" max="7" width="40.5" style="75" bestFit="1" customWidth="1"/>
    <col min="8" max="8" width="21" style="75" bestFit="1" customWidth="1"/>
    <col min="9" max="9" width="42.69921875" style="75" bestFit="1" customWidth="1"/>
    <col min="10" max="10" width="25.296875" style="75" bestFit="1" customWidth="1"/>
    <col min="11" max="11" width="12.19921875" style="75" bestFit="1" customWidth="1"/>
    <col min="12" max="12" width="21.3984375" style="75" bestFit="1" customWidth="1"/>
    <col min="13" max="13" width="39.19921875" style="75" bestFit="1" customWidth="1"/>
    <col min="14" max="14" width="17.59765625" style="75" bestFit="1" customWidth="1"/>
    <col min="15" max="15" width="23.3984375" style="75" bestFit="1" customWidth="1"/>
    <col min="16" max="16" width="30.3984375" style="75" bestFit="1" customWidth="1"/>
    <col min="17" max="17" width="72.69921875" style="75" bestFit="1" customWidth="1"/>
    <col min="18" max="18" width="20" style="75" bestFit="1" customWidth="1"/>
    <col min="19" max="19" width="18.19921875" style="75" bestFit="1" customWidth="1"/>
    <col min="20" max="20" width="57.296875" style="75" bestFit="1" customWidth="1"/>
    <col min="21" max="21" width="29.09765625" style="75" bestFit="1" customWidth="1"/>
    <col min="22" max="22" width="41.5" style="75" bestFit="1" customWidth="1"/>
    <col min="23" max="23" width="15.59765625" style="75" bestFit="1" customWidth="1"/>
    <col min="24" max="24" width="31" style="75" bestFit="1" customWidth="1"/>
    <col min="25" max="25" width="33.796875" style="75" bestFit="1" customWidth="1"/>
    <col min="26" max="26" width="26.59765625" style="75" bestFit="1" customWidth="1"/>
    <col min="27" max="27" width="50.09765625" style="75" bestFit="1" customWidth="1"/>
    <col min="28" max="28" width="74.19921875" style="75" bestFit="1" customWidth="1"/>
    <col min="29" max="29" width="66.09765625" style="75" bestFit="1" customWidth="1"/>
    <col min="30" max="30" width="35.59765625" style="75" bestFit="1" customWidth="1"/>
    <col min="31" max="31" width="28.59765625" style="75" bestFit="1" customWidth="1"/>
    <col min="32" max="32" width="24.5" style="75" bestFit="1" customWidth="1"/>
    <col min="33" max="33" width="7" style="75" bestFit="1" customWidth="1"/>
    <col min="34" max="34" width="11.19921875" style="75" bestFit="1" customWidth="1"/>
    <col min="35" max="35" width="14.19921875" style="75" bestFit="1" customWidth="1"/>
    <col min="36" max="36" width="12.19921875" style="75" bestFit="1" customWidth="1"/>
    <col min="37" max="37" width="14.5" style="75" bestFit="1" customWidth="1"/>
    <col min="38" max="38" width="12.19921875" style="75" bestFit="1" customWidth="1"/>
    <col min="39" max="39" width="6" style="75" bestFit="1" customWidth="1"/>
    <col min="40" max="40" width="12.19921875" style="75" bestFit="1" customWidth="1"/>
    <col min="41" max="41" width="7.5" style="75" bestFit="1" customWidth="1"/>
    <col min="42" max="42" width="12.19921875" style="75" bestFit="1" customWidth="1"/>
    <col min="43" max="43" width="18.296875" style="75" bestFit="1" customWidth="1"/>
    <col min="44" max="44" width="12.19921875" style="75" bestFit="1" customWidth="1"/>
    <col min="45" max="45" width="7.19921875" style="75" bestFit="1" customWidth="1"/>
    <col min="46" max="46" width="12.19921875" style="75" bestFit="1" customWidth="1"/>
    <col min="47" max="47" width="31.59765625" style="75" bestFit="1" customWidth="1"/>
    <col min="48" max="48" width="12.19921875" style="75" bestFit="1" customWidth="1"/>
    <col min="49" max="49" width="20.09765625" style="75" bestFit="1" customWidth="1"/>
    <col min="50" max="50" width="12.19921875" style="75" bestFit="1" customWidth="1"/>
    <col min="51" max="51" width="8.69921875" style="75" bestFit="1" customWidth="1"/>
    <col min="52" max="52" width="13.296875" style="75" bestFit="1" customWidth="1"/>
    <col min="53" max="53" width="28.3984375" style="75" bestFit="1" customWidth="1"/>
    <col min="54" max="54" width="13.296875" style="75" bestFit="1" customWidth="1"/>
    <col min="55" max="55" width="37.5" style="75" bestFit="1" customWidth="1"/>
    <col min="56" max="56" width="13.296875" style="75" bestFit="1" customWidth="1"/>
    <col min="57" max="57" width="80.796875" style="75" bestFit="1" customWidth="1"/>
    <col min="58" max="66" width="11.5" style="75" bestFit="1" customWidth="1"/>
    <col min="67" max="79" width="12.59765625" style="75" bestFit="1" customWidth="1"/>
    <col min="80" max="16384" width="8.796875" style="75"/>
  </cols>
  <sheetData>
    <row r="1" spans="1:79" s="64" customFormat="1" ht="15.6">
      <c r="A1" s="52" t="s">
        <v>4</v>
      </c>
      <c r="B1" s="53" t="s">
        <v>5</v>
      </c>
      <c r="C1" s="53" t="s">
        <v>6</v>
      </c>
      <c r="D1" s="53" t="s">
        <v>7</v>
      </c>
      <c r="E1" s="53" t="s">
        <v>8</v>
      </c>
      <c r="F1" s="53" t="s">
        <v>9</v>
      </c>
      <c r="G1" s="53" t="s">
        <v>10</v>
      </c>
      <c r="H1" s="53" t="s">
        <v>11</v>
      </c>
      <c r="I1" s="53" t="s">
        <v>12</v>
      </c>
      <c r="J1" s="53" t="s">
        <v>13</v>
      </c>
      <c r="K1" s="53" t="s">
        <v>14</v>
      </c>
      <c r="L1" s="53" t="s">
        <v>15</v>
      </c>
      <c r="M1" s="53" t="s">
        <v>16</v>
      </c>
      <c r="N1" s="53" t="s">
        <v>17</v>
      </c>
      <c r="O1" s="53" t="s">
        <v>18</v>
      </c>
      <c r="P1" s="54" t="s">
        <v>19</v>
      </c>
      <c r="Q1" s="54" t="s">
        <v>20</v>
      </c>
      <c r="R1" s="54" t="s">
        <v>21</v>
      </c>
      <c r="S1" s="54" t="s">
        <v>22</v>
      </c>
      <c r="T1" s="54" t="s">
        <v>23</v>
      </c>
      <c r="U1" s="54" t="s">
        <v>24</v>
      </c>
      <c r="V1" s="54" t="s">
        <v>25</v>
      </c>
      <c r="W1" s="54" t="s">
        <v>26</v>
      </c>
      <c r="X1" s="53" t="s">
        <v>27</v>
      </c>
      <c r="Y1" s="53" t="s">
        <v>28</v>
      </c>
      <c r="Z1" s="53" t="s">
        <v>29</v>
      </c>
      <c r="AA1" s="53" t="s">
        <v>30</v>
      </c>
      <c r="AB1" s="54" t="s">
        <v>31</v>
      </c>
      <c r="AC1" s="53" t="s">
        <v>32</v>
      </c>
      <c r="AD1" s="53" t="s">
        <v>33</v>
      </c>
      <c r="AE1" s="53" t="s">
        <v>34</v>
      </c>
      <c r="AF1" s="53" t="s">
        <v>35</v>
      </c>
      <c r="AG1" s="53" t="s">
        <v>36</v>
      </c>
      <c r="AH1" s="53" t="s">
        <v>37</v>
      </c>
      <c r="AI1" s="53" t="s">
        <v>38</v>
      </c>
      <c r="AJ1" s="53" t="s">
        <v>1939</v>
      </c>
      <c r="AK1" s="53" t="s">
        <v>39</v>
      </c>
      <c r="AL1" s="53" t="s">
        <v>1940</v>
      </c>
      <c r="AM1" s="53" t="s">
        <v>40</v>
      </c>
      <c r="AN1" s="53" t="s">
        <v>1941</v>
      </c>
      <c r="AO1" s="53" t="s">
        <v>41</v>
      </c>
      <c r="AP1" s="53" t="s">
        <v>1942</v>
      </c>
      <c r="AQ1" s="53" t="s">
        <v>42</v>
      </c>
      <c r="AR1" s="53" t="s">
        <v>1943</v>
      </c>
      <c r="AS1" s="53" t="s">
        <v>43</v>
      </c>
      <c r="AT1" s="53" t="s">
        <v>1944</v>
      </c>
      <c r="AU1" s="53" t="s">
        <v>44</v>
      </c>
      <c r="AV1" s="53" t="s">
        <v>1945</v>
      </c>
      <c r="AW1" s="53" t="s">
        <v>45</v>
      </c>
      <c r="AX1" s="53" t="s">
        <v>1946</v>
      </c>
      <c r="AY1" s="53" t="s">
        <v>46</v>
      </c>
      <c r="AZ1" s="53" t="s">
        <v>1947</v>
      </c>
      <c r="BA1" s="53" t="s">
        <v>47</v>
      </c>
      <c r="BB1" s="53" t="s">
        <v>1948</v>
      </c>
      <c r="BC1" s="53" t="s">
        <v>48</v>
      </c>
      <c r="BD1" s="53" t="s">
        <v>1949</v>
      </c>
      <c r="BE1" s="53" t="s">
        <v>49</v>
      </c>
      <c r="BF1" s="83" t="s">
        <v>2107</v>
      </c>
      <c r="BG1" s="83" t="s">
        <v>2108</v>
      </c>
      <c r="BH1" s="83" t="s">
        <v>2109</v>
      </c>
      <c r="BI1" s="83" t="s">
        <v>2110</v>
      </c>
      <c r="BJ1" s="83" t="s">
        <v>2111</v>
      </c>
      <c r="BK1" s="83" t="s">
        <v>2112</v>
      </c>
      <c r="BL1" s="83" t="s">
        <v>2113</v>
      </c>
      <c r="BM1" s="83" t="s">
        <v>2114</v>
      </c>
      <c r="BN1" s="83" t="s">
        <v>2115</v>
      </c>
      <c r="BO1" s="83" t="s">
        <v>2116</v>
      </c>
      <c r="BP1" s="83" t="s">
        <v>2117</v>
      </c>
      <c r="BQ1" s="83" t="s">
        <v>2118</v>
      </c>
      <c r="BR1" s="83" t="s">
        <v>2119</v>
      </c>
      <c r="BS1" s="83" t="s">
        <v>2120</v>
      </c>
      <c r="BT1" s="83" t="s">
        <v>2121</v>
      </c>
      <c r="BU1" s="83" t="s">
        <v>2122</v>
      </c>
      <c r="BV1" s="83" t="s">
        <v>2123</v>
      </c>
      <c r="BW1" s="83" t="s">
        <v>2124</v>
      </c>
      <c r="BX1" s="83" t="s">
        <v>2125</v>
      </c>
      <c r="BY1" s="83" t="s">
        <v>2126</v>
      </c>
      <c r="BZ1" s="83" t="s">
        <v>2127</v>
      </c>
      <c r="CA1" s="83" t="s">
        <v>2128</v>
      </c>
    </row>
    <row r="2" spans="1:79" s="64" customFormat="1" ht="45.6">
      <c r="A2" s="55" t="s">
        <v>767</v>
      </c>
      <c r="B2" s="56" t="s">
        <v>826</v>
      </c>
      <c r="C2" s="55" t="s">
        <v>827</v>
      </c>
      <c r="D2" s="55"/>
      <c r="E2" s="55" t="s">
        <v>234</v>
      </c>
      <c r="F2" s="55" t="s">
        <v>54</v>
      </c>
      <c r="G2" s="55" t="s">
        <v>828</v>
      </c>
      <c r="H2" s="84" t="s">
        <v>55</v>
      </c>
      <c r="I2" s="55" t="s">
        <v>2142</v>
      </c>
      <c r="J2" s="84"/>
      <c r="K2" s="55" t="s">
        <v>90</v>
      </c>
      <c r="L2" s="55"/>
      <c r="M2" s="55">
        <v>1</v>
      </c>
      <c r="N2" s="55">
        <v>2007</v>
      </c>
      <c r="O2" s="84">
        <v>2009</v>
      </c>
      <c r="P2" s="57">
        <v>680000000</v>
      </c>
      <c r="Q2" s="65"/>
      <c r="R2" s="57"/>
      <c r="S2" s="57">
        <v>26500000</v>
      </c>
      <c r="T2" s="57"/>
      <c r="U2" s="57"/>
      <c r="V2" s="57">
        <v>26500000</v>
      </c>
      <c r="W2" s="57"/>
      <c r="X2" s="55" t="s">
        <v>383</v>
      </c>
      <c r="Y2" s="55" t="s">
        <v>829</v>
      </c>
      <c r="Z2" s="55" t="s">
        <v>129</v>
      </c>
      <c r="AA2" s="55" t="s">
        <v>830</v>
      </c>
      <c r="AB2" s="57"/>
      <c r="AC2" s="55"/>
      <c r="AD2" s="55" t="s">
        <v>831</v>
      </c>
      <c r="AE2" s="55" t="s">
        <v>832</v>
      </c>
      <c r="AF2" s="55" t="s">
        <v>106</v>
      </c>
      <c r="AG2" s="55" t="s">
        <v>66</v>
      </c>
      <c r="AH2" s="55"/>
      <c r="AI2" s="55"/>
      <c r="AJ2" s="55"/>
      <c r="AK2" s="55" t="s">
        <v>66</v>
      </c>
      <c r="AL2" s="55"/>
      <c r="AM2" s="55"/>
      <c r="AN2" s="55"/>
      <c r="AO2" s="55" t="s">
        <v>66</v>
      </c>
      <c r="AP2" s="55"/>
      <c r="AQ2" s="55"/>
      <c r="AR2" s="55"/>
      <c r="AS2" s="52" t="s">
        <v>66</v>
      </c>
      <c r="AT2" s="52"/>
      <c r="AU2" s="52"/>
      <c r="AV2" s="52"/>
      <c r="AW2" s="52"/>
      <c r="AX2" s="52"/>
      <c r="AY2" s="52"/>
      <c r="AZ2" s="52"/>
      <c r="BA2" s="52"/>
      <c r="BB2" s="52"/>
      <c r="BC2" s="52"/>
      <c r="BD2" s="52"/>
      <c r="BE2" s="55"/>
      <c r="BF2" s="55"/>
    </row>
    <row r="3" spans="1:79" s="64" customFormat="1" ht="30.6">
      <c r="A3" s="55" t="s">
        <v>767</v>
      </c>
      <c r="B3" s="56" t="s">
        <v>833</v>
      </c>
      <c r="C3" s="55" t="s">
        <v>834</v>
      </c>
      <c r="D3" s="55"/>
      <c r="E3" s="55" t="s">
        <v>79</v>
      </c>
      <c r="F3" s="55" t="s">
        <v>80</v>
      </c>
      <c r="G3" s="55" t="s">
        <v>714</v>
      </c>
      <c r="H3" s="84" t="s">
        <v>531</v>
      </c>
      <c r="I3" s="55" t="s">
        <v>2142</v>
      </c>
      <c r="J3" s="84"/>
      <c r="K3" s="55" t="s">
        <v>90</v>
      </c>
      <c r="L3" s="55"/>
      <c r="M3" s="55">
        <v>1</v>
      </c>
      <c r="N3" s="55">
        <v>2007</v>
      </c>
      <c r="O3" s="84">
        <v>2009</v>
      </c>
      <c r="P3" s="57">
        <v>500000000</v>
      </c>
      <c r="Q3" s="65"/>
      <c r="R3" s="57"/>
      <c r="S3" s="57">
        <v>26500000</v>
      </c>
      <c r="T3" s="57"/>
      <c r="U3" s="57"/>
      <c r="V3" s="57">
        <v>26500000</v>
      </c>
      <c r="W3" s="57"/>
      <c r="X3" s="55" t="s">
        <v>251</v>
      </c>
      <c r="Y3" s="55" t="s">
        <v>724</v>
      </c>
      <c r="Z3" s="55" t="s">
        <v>835</v>
      </c>
      <c r="AA3" s="55" t="s">
        <v>58</v>
      </c>
      <c r="AB3" s="57"/>
      <c r="AC3" s="55"/>
      <c r="AD3" s="55" t="s">
        <v>58</v>
      </c>
      <c r="AE3" s="55" t="s">
        <v>667</v>
      </c>
      <c r="AF3" s="55" t="s">
        <v>106</v>
      </c>
      <c r="AG3" s="55" t="s">
        <v>66</v>
      </c>
      <c r="AH3" s="55"/>
      <c r="AI3" s="55"/>
      <c r="AJ3" s="55"/>
      <c r="AK3" s="55" t="s">
        <v>66</v>
      </c>
      <c r="AL3" s="55"/>
      <c r="AM3" s="55" t="s">
        <v>66</v>
      </c>
      <c r="AN3" s="55"/>
      <c r="AO3" s="55" t="s">
        <v>66</v>
      </c>
      <c r="AP3" s="55"/>
      <c r="AQ3" s="55"/>
      <c r="AR3" s="55"/>
      <c r="AS3" s="52" t="s">
        <v>66</v>
      </c>
      <c r="AT3" s="52"/>
      <c r="AU3" s="52"/>
      <c r="AV3" s="52"/>
      <c r="AW3" s="52"/>
      <c r="AX3" s="52"/>
      <c r="AY3" s="52"/>
      <c r="AZ3" s="52"/>
      <c r="BA3" s="52"/>
      <c r="BB3" s="52"/>
      <c r="BC3" s="52"/>
      <c r="BD3" s="52"/>
      <c r="BE3" s="55" t="s">
        <v>263</v>
      </c>
      <c r="BF3" s="55"/>
    </row>
    <row r="4" spans="1:79" s="64" customFormat="1" ht="30.6">
      <c r="A4" s="55" t="s">
        <v>767</v>
      </c>
      <c r="B4" s="56" t="s">
        <v>818</v>
      </c>
      <c r="C4" s="55" t="s">
        <v>819</v>
      </c>
      <c r="D4" s="55"/>
      <c r="E4" s="55" t="s">
        <v>79</v>
      </c>
      <c r="F4" s="55" t="s">
        <v>80</v>
      </c>
      <c r="G4" s="55" t="s">
        <v>714</v>
      </c>
      <c r="H4" s="84" t="s">
        <v>531</v>
      </c>
      <c r="I4" s="55" t="s">
        <v>2145</v>
      </c>
      <c r="J4" s="84"/>
      <c r="K4" s="55" t="s">
        <v>133</v>
      </c>
      <c r="L4" s="55" t="s">
        <v>4</v>
      </c>
      <c r="M4" s="55">
        <v>0</v>
      </c>
      <c r="N4" s="55">
        <v>2014</v>
      </c>
      <c r="O4" s="84">
        <v>2019</v>
      </c>
      <c r="P4" s="57">
        <v>20000000</v>
      </c>
      <c r="Q4" s="65"/>
      <c r="R4" s="57"/>
      <c r="S4" s="57"/>
      <c r="T4" s="57"/>
      <c r="U4" s="57"/>
      <c r="V4" s="57"/>
      <c r="W4" s="57"/>
      <c r="X4" s="55" t="s">
        <v>487</v>
      </c>
      <c r="Y4" s="55" t="s">
        <v>820</v>
      </c>
      <c r="Z4" s="55" t="s">
        <v>344</v>
      </c>
      <c r="AA4" s="55" t="s">
        <v>389</v>
      </c>
      <c r="AB4" s="57"/>
      <c r="AC4" s="55"/>
      <c r="AD4" s="55" t="s">
        <v>821</v>
      </c>
      <c r="AE4" s="55" t="s">
        <v>105</v>
      </c>
      <c r="AF4" s="55" t="s">
        <v>106</v>
      </c>
      <c r="AG4" s="55" t="s">
        <v>66</v>
      </c>
      <c r="AH4" s="55" t="s">
        <v>146</v>
      </c>
      <c r="AI4" s="55"/>
      <c r="AJ4" s="55"/>
      <c r="AK4" s="55" t="s">
        <v>66</v>
      </c>
      <c r="AL4" s="55" t="s">
        <v>146</v>
      </c>
      <c r="AM4" s="55" t="s">
        <v>66</v>
      </c>
      <c r="AN4" s="55" t="s">
        <v>146</v>
      </c>
      <c r="AO4" s="55" t="s">
        <v>66</v>
      </c>
      <c r="AP4" s="55" t="s">
        <v>146</v>
      </c>
      <c r="AQ4" s="55"/>
      <c r="AR4" s="55"/>
      <c r="AS4" s="52" t="s">
        <v>66</v>
      </c>
      <c r="AT4" s="52" t="s">
        <v>146</v>
      </c>
      <c r="AU4" s="52"/>
      <c r="AV4" s="52"/>
      <c r="AW4" s="52"/>
      <c r="AX4" s="52"/>
      <c r="AY4" s="52" t="s">
        <v>66</v>
      </c>
      <c r="AZ4" s="52" t="s">
        <v>146</v>
      </c>
      <c r="BA4" s="52"/>
      <c r="BB4" s="52"/>
      <c r="BC4" s="52"/>
      <c r="BD4" s="52"/>
      <c r="BE4" s="55"/>
      <c r="BF4" s="55"/>
    </row>
    <row r="5" spans="1:79" s="64" customFormat="1" ht="15.6">
      <c r="A5" s="55" t="s">
        <v>767</v>
      </c>
      <c r="B5" s="56" t="s">
        <v>822</v>
      </c>
      <c r="C5" s="55" t="s">
        <v>823</v>
      </c>
      <c r="D5" s="55"/>
      <c r="E5" s="55" t="s">
        <v>79</v>
      </c>
      <c r="F5" s="55" t="s">
        <v>80</v>
      </c>
      <c r="G5" s="55" t="s">
        <v>714</v>
      </c>
      <c r="H5" s="84" t="s">
        <v>531</v>
      </c>
      <c r="I5" s="55" t="s">
        <v>127</v>
      </c>
      <c r="J5" s="84"/>
      <c r="K5" s="55" t="s">
        <v>133</v>
      </c>
      <c r="L5" s="55" t="s">
        <v>4</v>
      </c>
      <c r="M5" s="55">
        <v>0</v>
      </c>
      <c r="N5" s="55">
        <v>2014</v>
      </c>
      <c r="O5" s="84">
        <v>2016</v>
      </c>
      <c r="P5" s="57">
        <v>100000000</v>
      </c>
      <c r="Q5" s="65"/>
      <c r="R5" s="57"/>
      <c r="S5" s="57"/>
      <c r="T5" s="57"/>
      <c r="U5" s="57"/>
      <c r="V5" s="57"/>
      <c r="W5" s="57"/>
      <c r="X5" s="55" t="s">
        <v>166</v>
      </c>
      <c r="Y5" s="55" t="s">
        <v>824</v>
      </c>
      <c r="Z5" s="55" t="s">
        <v>135</v>
      </c>
      <c r="AA5" s="55" t="s">
        <v>825</v>
      </c>
      <c r="AB5" s="57"/>
      <c r="AC5" s="55"/>
      <c r="AD5" s="55" t="s">
        <v>744</v>
      </c>
      <c r="AE5" s="55" t="s">
        <v>65</v>
      </c>
      <c r="AF5" s="55" t="s">
        <v>442</v>
      </c>
      <c r="AG5" s="55" t="s">
        <v>66</v>
      </c>
      <c r="AH5" s="55" t="s">
        <v>146</v>
      </c>
      <c r="AI5" s="55"/>
      <c r="AJ5" s="55"/>
      <c r="AK5" s="55" t="s">
        <v>66</v>
      </c>
      <c r="AL5" s="55" t="s">
        <v>146</v>
      </c>
      <c r="AM5" s="55" t="s">
        <v>66</v>
      </c>
      <c r="AN5" s="55" t="s">
        <v>146</v>
      </c>
      <c r="AO5" s="55"/>
      <c r="AP5" s="55"/>
      <c r="AQ5" s="55"/>
      <c r="AR5" s="55"/>
      <c r="AS5" s="52" t="s">
        <v>66</v>
      </c>
      <c r="AT5" s="52" t="s">
        <v>146</v>
      </c>
      <c r="AU5" s="52"/>
      <c r="AV5" s="52"/>
      <c r="AW5" s="52"/>
      <c r="AX5" s="52"/>
      <c r="AY5" s="52"/>
      <c r="AZ5" s="52"/>
      <c r="BA5" s="52"/>
      <c r="BB5" s="52"/>
      <c r="BC5" s="52"/>
      <c r="BD5" s="52"/>
      <c r="BE5" s="55"/>
      <c r="BF5" s="55"/>
    </row>
    <row r="6" spans="1:79" s="64" customFormat="1" ht="30.6">
      <c r="A6" s="55" t="s">
        <v>767</v>
      </c>
      <c r="B6" s="56" t="s">
        <v>811</v>
      </c>
      <c r="C6" s="55" t="s">
        <v>812</v>
      </c>
      <c r="D6" s="55"/>
      <c r="E6" s="55" t="s">
        <v>813</v>
      </c>
      <c r="F6" s="55" t="s">
        <v>759</v>
      </c>
      <c r="G6" s="55" t="s">
        <v>814</v>
      </c>
      <c r="H6" s="84" t="s">
        <v>55</v>
      </c>
      <c r="I6" s="55" t="s">
        <v>2145</v>
      </c>
      <c r="J6" s="84"/>
      <c r="K6" s="55" t="s">
        <v>149</v>
      </c>
      <c r="L6" s="55" t="s">
        <v>4</v>
      </c>
      <c r="M6" s="55">
        <v>0</v>
      </c>
      <c r="N6" s="55">
        <v>2016</v>
      </c>
      <c r="O6" s="84">
        <v>2017</v>
      </c>
      <c r="P6" s="57">
        <v>1500000</v>
      </c>
      <c r="Q6" s="65"/>
      <c r="R6" s="57"/>
      <c r="S6" s="57"/>
      <c r="T6" s="57"/>
      <c r="U6" s="57"/>
      <c r="V6" s="57"/>
      <c r="W6" s="57"/>
      <c r="X6" s="55" t="s">
        <v>646</v>
      </c>
      <c r="Y6" s="55" t="s">
        <v>815</v>
      </c>
      <c r="Z6" s="55" t="s">
        <v>383</v>
      </c>
      <c r="AA6" s="55" t="s">
        <v>816</v>
      </c>
      <c r="AB6" s="57"/>
      <c r="AC6" s="55"/>
      <c r="AD6" s="55" t="s">
        <v>817</v>
      </c>
      <c r="AE6" s="55" t="s">
        <v>667</v>
      </c>
      <c r="AF6" s="55" t="s">
        <v>106</v>
      </c>
      <c r="AG6" s="55"/>
      <c r="AH6" s="55"/>
      <c r="AI6" s="55"/>
      <c r="AJ6" s="55"/>
      <c r="AK6" s="55"/>
      <c r="AL6" s="55"/>
      <c r="AM6" s="55"/>
      <c r="AN6" s="55"/>
      <c r="AO6" s="55"/>
      <c r="AP6" s="55"/>
      <c r="AQ6" s="55"/>
      <c r="AR6" s="55"/>
      <c r="AS6" s="52"/>
      <c r="AT6" s="52"/>
      <c r="AU6" s="52"/>
      <c r="AV6" s="52"/>
      <c r="AW6" s="52"/>
      <c r="AX6" s="52"/>
      <c r="AY6" s="52"/>
      <c r="AZ6" s="52"/>
      <c r="BA6" s="52"/>
      <c r="BB6" s="52"/>
      <c r="BC6" s="52"/>
      <c r="BD6" s="52"/>
      <c r="BE6" s="55"/>
      <c r="BF6" s="55"/>
    </row>
    <row r="7" spans="1:79" s="64" customFormat="1" ht="30.6">
      <c r="A7" s="55" t="s">
        <v>767</v>
      </c>
      <c r="B7" s="56" t="s">
        <v>799</v>
      </c>
      <c r="C7" s="55" t="s">
        <v>800</v>
      </c>
      <c r="D7" s="55"/>
      <c r="E7" s="55" t="s">
        <v>53</v>
      </c>
      <c r="F7" s="55" t="s">
        <v>54</v>
      </c>
      <c r="G7" s="55" t="s">
        <v>780</v>
      </c>
      <c r="H7" s="84" t="s">
        <v>55</v>
      </c>
      <c r="I7" s="55" t="s">
        <v>801</v>
      </c>
      <c r="J7" s="84" t="s">
        <v>802</v>
      </c>
      <c r="K7" s="55" t="s">
        <v>133</v>
      </c>
      <c r="L7" s="55" t="s">
        <v>4</v>
      </c>
      <c r="M7" s="55">
        <v>0</v>
      </c>
      <c r="N7" s="55">
        <v>2018</v>
      </c>
      <c r="O7" s="84">
        <v>2021</v>
      </c>
      <c r="P7" s="57" t="s">
        <v>58</v>
      </c>
      <c r="Q7" s="65"/>
      <c r="R7" s="57"/>
      <c r="S7" s="57"/>
      <c r="T7" s="57"/>
      <c r="U7" s="57"/>
      <c r="V7" s="57"/>
      <c r="W7" s="57"/>
      <c r="X7" s="55" t="s">
        <v>580</v>
      </c>
      <c r="Y7" s="55" t="s">
        <v>803</v>
      </c>
      <c r="Z7" s="55" t="s">
        <v>542</v>
      </c>
      <c r="AA7" s="55" t="s">
        <v>804</v>
      </c>
      <c r="AB7" s="57"/>
      <c r="AC7" s="55"/>
      <c r="AD7" s="55" t="s">
        <v>58</v>
      </c>
      <c r="AE7" s="55" t="s">
        <v>105</v>
      </c>
      <c r="AF7" s="55" t="s">
        <v>106</v>
      </c>
      <c r="AG7" s="55"/>
      <c r="AH7" s="55"/>
      <c r="AI7" s="55"/>
      <c r="AJ7" s="55"/>
      <c r="AK7" s="55"/>
      <c r="AL7" s="55"/>
      <c r="AM7" s="55"/>
      <c r="AN7" s="55"/>
      <c r="AO7" s="55"/>
      <c r="AP7" s="55"/>
      <c r="AQ7" s="55"/>
      <c r="AR7" s="55"/>
      <c r="AS7" s="52"/>
      <c r="AT7" s="52"/>
      <c r="AU7" s="52"/>
      <c r="AV7" s="52"/>
      <c r="AW7" s="52"/>
      <c r="AX7" s="52"/>
      <c r="AY7" s="52"/>
      <c r="AZ7" s="52"/>
      <c r="BA7" s="52"/>
      <c r="BB7" s="52"/>
      <c r="BC7" s="52"/>
      <c r="BD7" s="52"/>
      <c r="BE7" s="55" t="s">
        <v>805</v>
      </c>
      <c r="BF7" s="55"/>
    </row>
    <row r="8" spans="1:79" s="64" customFormat="1" ht="45.6">
      <c r="A8" s="55" t="s">
        <v>767</v>
      </c>
      <c r="B8" s="56" t="s">
        <v>806</v>
      </c>
      <c r="C8" s="55" t="s">
        <v>807</v>
      </c>
      <c r="D8" s="55"/>
      <c r="E8" s="55" t="s">
        <v>808</v>
      </c>
      <c r="F8" s="55" t="s">
        <v>80</v>
      </c>
      <c r="G8" s="55" t="s">
        <v>809</v>
      </c>
      <c r="H8" s="84" t="s">
        <v>531</v>
      </c>
      <c r="I8" s="55" t="s">
        <v>2143</v>
      </c>
      <c r="J8" s="84"/>
      <c r="K8" s="55" t="s">
        <v>133</v>
      </c>
      <c r="L8" s="55" t="s">
        <v>6</v>
      </c>
      <c r="M8" s="55">
        <v>1</v>
      </c>
      <c r="N8" s="55">
        <v>2018</v>
      </c>
      <c r="O8" s="84">
        <v>2023</v>
      </c>
      <c r="P8" s="57">
        <v>601100000</v>
      </c>
      <c r="Q8" s="65"/>
      <c r="R8" s="57">
        <v>87180180</v>
      </c>
      <c r="S8" s="57"/>
      <c r="T8" s="57"/>
      <c r="U8" s="57"/>
      <c r="V8" s="57"/>
      <c r="W8" s="57"/>
      <c r="X8" s="55" t="s">
        <v>620</v>
      </c>
      <c r="Y8" s="55" t="s">
        <v>717</v>
      </c>
      <c r="Z8" s="55" t="s">
        <v>422</v>
      </c>
      <c r="AA8" s="55" t="s">
        <v>810</v>
      </c>
      <c r="AB8" s="57">
        <v>4238984</v>
      </c>
      <c r="AC8" s="55"/>
      <c r="AD8" s="55" t="s">
        <v>466</v>
      </c>
      <c r="AE8" s="55" t="s">
        <v>65</v>
      </c>
      <c r="AF8" s="55" t="s">
        <v>106</v>
      </c>
      <c r="AG8" s="55" t="s">
        <v>66</v>
      </c>
      <c r="AH8" s="55"/>
      <c r="AI8" s="55" t="s">
        <v>66</v>
      </c>
      <c r="AJ8" s="55"/>
      <c r="AK8" s="55"/>
      <c r="AL8" s="55"/>
      <c r="AM8" s="55"/>
      <c r="AN8" s="55"/>
      <c r="AO8" s="55"/>
      <c r="AP8" s="55"/>
      <c r="AQ8" s="55" t="s">
        <v>66</v>
      </c>
      <c r="AR8" s="55"/>
      <c r="AS8" s="52" t="s">
        <v>66</v>
      </c>
      <c r="AT8" s="52"/>
      <c r="AU8" s="52" t="s">
        <v>66</v>
      </c>
      <c r="AV8" s="52"/>
      <c r="AW8" s="52"/>
      <c r="AX8" s="52"/>
      <c r="AY8" s="52"/>
      <c r="AZ8" s="52"/>
      <c r="BA8" s="52"/>
      <c r="BB8" s="52"/>
      <c r="BC8" s="52"/>
      <c r="BD8" s="52"/>
      <c r="BE8" s="55" t="s">
        <v>2100</v>
      </c>
      <c r="BF8" s="55"/>
    </row>
    <row r="9" spans="1:79" s="64" customFormat="1" ht="30.6">
      <c r="A9" s="55" t="s">
        <v>767</v>
      </c>
      <c r="B9" s="56" t="s">
        <v>778</v>
      </c>
      <c r="C9" s="55" t="s">
        <v>779</v>
      </c>
      <c r="D9" s="55"/>
      <c r="E9" s="55" t="s">
        <v>53</v>
      </c>
      <c r="F9" s="55" t="s">
        <v>54</v>
      </c>
      <c r="G9" s="55" t="s">
        <v>780</v>
      </c>
      <c r="H9" s="84" t="s">
        <v>55</v>
      </c>
      <c r="I9" s="55" t="s">
        <v>557</v>
      </c>
      <c r="J9" s="84" t="s">
        <v>781</v>
      </c>
      <c r="K9" s="55" t="s">
        <v>57</v>
      </c>
      <c r="L9" s="55"/>
      <c r="M9" s="55">
        <v>0</v>
      </c>
      <c r="N9" s="55">
        <v>2020</v>
      </c>
      <c r="O9" s="84"/>
      <c r="P9" s="57">
        <v>46800000</v>
      </c>
      <c r="Q9" s="65"/>
      <c r="R9" s="57"/>
      <c r="S9" s="57"/>
      <c r="T9" s="57"/>
      <c r="U9" s="57"/>
      <c r="V9" s="57"/>
      <c r="W9" s="57"/>
      <c r="X9" s="55" t="s">
        <v>782</v>
      </c>
      <c r="Y9" s="55" t="s">
        <v>783</v>
      </c>
      <c r="Z9" s="55" t="s">
        <v>784</v>
      </c>
      <c r="AA9" s="55" t="s">
        <v>785</v>
      </c>
      <c r="AB9" s="57"/>
      <c r="AC9" s="55"/>
      <c r="AD9" s="55" t="s">
        <v>786</v>
      </c>
      <c r="AE9" s="55" t="s">
        <v>105</v>
      </c>
      <c r="AF9" s="55" t="s">
        <v>106</v>
      </c>
      <c r="AG9" s="55"/>
      <c r="AH9" s="55"/>
      <c r="AI9" s="55" t="s">
        <v>66</v>
      </c>
      <c r="AJ9" s="55"/>
      <c r="AK9" s="55"/>
      <c r="AL9" s="55"/>
      <c r="AM9" s="55"/>
      <c r="AN9" s="55"/>
      <c r="AO9" s="55"/>
      <c r="AP9" s="55"/>
      <c r="AQ9" s="55"/>
      <c r="AR9" s="55"/>
      <c r="AS9" s="52"/>
      <c r="AT9" s="52"/>
      <c r="AU9" s="52"/>
      <c r="AV9" s="52"/>
      <c r="AW9" s="52"/>
      <c r="AX9" s="52"/>
      <c r="AY9" s="52"/>
      <c r="AZ9" s="52"/>
      <c r="BA9" s="52" t="s">
        <v>66</v>
      </c>
      <c r="BB9" s="52"/>
      <c r="BC9" s="52"/>
      <c r="BD9" s="52"/>
      <c r="BE9" s="55" t="s">
        <v>777</v>
      </c>
      <c r="BF9" s="55"/>
    </row>
    <row r="10" spans="1:79" s="64" customFormat="1" ht="30.6">
      <c r="A10" s="55" t="s">
        <v>767</v>
      </c>
      <c r="B10" s="56" t="s">
        <v>787</v>
      </c>
      <c r="C10" s="55" t="s">
        <v>788</v>
      </c>
      <c r="D10" s="55"/>
      <c r="E10" s="55" t="s">
        <v>789</v>
      </c>
      <c r="F10" s="55" t="s">
        <v>790</v>
      </c>
      <c r="G10" s="55" t="s">
        <v>761</v>
      </c>
      <c r="H10" s="84" t="s">
        <v>761</v>
      </c>
      <c r="I10" s="55" t="s">
        <v>226</v>
      </c>
      <c r="J10" s="84"/>
      <c r="K10" s="55" t="s">
        <v>133</v>
      </c>
      <c r="L10" s="55"/>
      <c r="M10" s="55">
        <v>0</v>
      </c>
      <c r="N10" s="55">
        <v>2020</v>
      </c>
      <c r="O10" s="84">
        <v>2024</v>
      </c>
      <c r="P10" s="57">
        <v>18000000</v>
      </c>
      <c r="Q10" s="65"/>
      <c r="R10" s="57">
        <v>3500000</v>
      </c>
      <c r="S10" s="57"/>
      <c r="T10" s="57"/>
      <c r="U10" s="57"/>
      <c r="V10" s="57"/>
      <c r="W10" s="57"/>
      <c r="X10" s="55" t="s">
        <v>448</v>
      </c>
      <c r="Y10" s="55" t="s">
        <v>791</v>
      </c>
      <c r="Z10" s="55" t="s">
        <v>792</v>
      </c>
      <c r="AA10" s="55" t="s">
        <v>591</v>
      </c>
      <c r="AB10" s="57"/>
      <c r="AC10" s="55"/>
      <c r="AD10" s="55" t="s">
        <v>793</v>
      </c>
      <c r="AE10" s="55" t="s">
        <v>65</v>
      </c>
      <c r="AF10" s="55" t="s">
        <v>442</v>
      </c>
      <c r="AG10" s="55"/>
      <c r="AH10" s="55"/>
      <c r="AI10" s="55"/>
      <c r="AJ10" s="55"/>
      <c r="AK10" s="55"/>
      <c r="AL10" s="55"/>
      <c r="AM10" s="55"/>
      <c r="AN10" s="55"/>
      <c r="AO10" s="55"/>
      <c r="AP10" s="55"/>
      <c r="AQ10" s="55"/>
      <c r="AR10" s="55"/>
      <c r="AS10" s="52"/>
      <c r="AT10" s="52"/>
      <c r="AU10" s="52"/>
      <c r="AV10" s="52"/>
      <c r="AW10" s="52"/>
      <c r="AX10" s="52"/>
      <c r="AY10" s="52"/>
      <c r="AZ10" s="52"/>
      <c r="BA10" s="52"/>
      <c r="BB10" s="52"/>
      <c r="BC10" s="52"/>
      <c r="BD10" s="52"/>
      <c r="BE10" s="55" t="s">
        <v>2169</v>
      </c>
      <c r="BF10" s="55"/>
    </row>
    <row r="11" spans="1:79" s="64" customFormat="1" ht="60.6">
      <c r="A11" s="55" t="s">
        <v>767</v>
      </c>
      <c r="B11" s="56" t="s">
        <v>794</v>
      </c>
      <c r="C11" s="55" t="s">
        <v>109</v>
      </c>
      <c r="D11" s="55"/>
      <c r="E11" s="55" t="s">
        <v>110</v>
      </c>
      <c r="F11" s="55" t="s">
        <v>54</v>
      </c>
      <c r="G11" s="55" t="s">
        <v>795</v>
      </c>
      <c r="H11" s="84" t="s">
        <v>55</v>
      </c>
      <c r="I11" s="55" t="s">
        <v>88</v>
      </c>
      <c r="J11" s="84" t="s">
        <v>89</v>
      </c>
      <c r="K11" s="55" t="s">
        <v>57</v>
      </c>
      <c r="L11" s="55"/>
      <c r="M11" s="55">
        <v>0</v>
      </c>
      <c r="N11" s="55">
        <v>2020</v>
      </c>
      <c r="O11" s="84"/>
      <c r="P11" s="57">
        <v>29000000</v>
      </c>
      <c r="Q11" s="65"/>
      <c r="R11" s="57"/>
      <c r="S11" s="57"/>
      <c r="T11" s="57"/>
      <c r="U11" s="57"/>
      <c r="V11" s="57"/>
      <c r="W11" s="57"/>
      <c r="X11" s="55" t="s">
        <v>72</v>
      </c>
      <c r="Y11" s="55" t="s">
        <v>796</v>
      </c>
      <c r="Z11" s="55" t="s">
        <v>633</v>
      </c>
      <c r="AA11" s="55" t="s">
        <v>726</v>
      </c>
      <c r="AB11" s="57"/>
      <c r="AC11" s="55"/>
      <c r="AD11" s="55" t="s">
        <v>797</v>
      </c>
      <c r="AE11" s="55" t="s">
        <v>105</v>
      </c>
      <c r="AF11" s="55" t="s">
        <v>106</v>
      </c>
      <c r="AG11" s="55"/>
      <c r="AH11" s="55"/>
      <c r="AI11" s="55"/>
      <c r="AJ11" s="55"/>
      <c r="AK11" s="55"/>
      <c r="AL11" s="55"/>
      <c r="AM11" s="55"/>
      <c r="AN11" s="55"/>
      <c r="AO11" s="55"/>
      <c r="AP11" s="55"/>
      <c r="AQ11" s="55"/>
      <c r="AR11" s="55"/>
      <c r="AS11" s="52"/>
      <c r="AT11" s="52"/>
      <c r="AU11" s="52"/>
      <c r="AV11" s="52"/>
      <c r="AW11" s="52"/>
      <c r="AX11" s="52"/>
      <c r="AY11" s="52"/>
      <c r="AZ11" s="52"/>
      <c r="BA11" s="52"/>
      <c r="BB11" s="52"/>
      <c r="BC11" s="52"/>
      <c r="BD11" s="52"/>
      <c r="BE11" s="55" t="s">
        <v>798</v>
      </c>
      <c r="BF11" s="55"/>
    </row>
    <row r="12" spans="1:79" s="64" customFormat="1" ht="15.6">
      <c r="A12" s="55" t="s">
        <v>767</v>
      </c>
      <c r="B12" s="56" t="s">
        <v>772</v>
      </c>
      <c r="C12" s="55" t="s">
        <v>773</v>
      </c>
      <c r="D12" s="55"/>
      <c r="E12" s="55" t="s">
        <v>234</v>
      </c>
      <c r="F12" s="55" t="s">
        <v>54</v>
      </c>
      <c r="G12" s="55" t="s">
        <v>828</v>
      </c>
      <c r="H12" s="84" t="s">
        <v>55</v>
      </c>
      <c r="I12" s="55" t="s">
        <v>2143</v>
      </c>
      <c r="J12" s="84"/>
      <c r="K12" s="55" t="s">
        <v>57</v>
      </c>
      <c r="L12" s="55"/>
      <c r="M12" s="55">
        <v>0</v>
      </c>
      <c r="N12" s="55">
        <v>2021</v>
      </c>
      <c r="O12" s="84"/>
      <c r="P12" s="57" t="s">
        <v>58</v>
      </c>
      <c r="Q12" s="55"/>
      <c r="R12" s="57"/>
      <c r="S12" s="57"/>
      <c r="T12" s="57"/>
      <c r="U12" s="57"/>
      <c r="V12" s="57"/>
      <c r="W12" s="57"/>
      <c r="X12" s="55" t="s">
        <v>487</v>
      </c>
      <c r="Y12" s="55" t="s">
        <v>774</v>
      </c>
      <c r="Z12" s="55" t="s">
        <v>775</v>
      </c>
      <c r="AA12" s="55" t="s">
        <v>510</v>
      </c>
      <c r="AB12" s="57"/>
      <c r="AC12" s="55" t="s">
        <v>2086</v>
      </c>
      <c r="AD12" s="55" t="s">
        <v>776</v>
      </c>
      <c r="AE12" s="55" t="s">
        <v>105</v>
      </c>
      <c r="AF12" s="55" t="s">
        <v>106</v>
      </c>
      <c r="AG12" s="55"/>
      <c r="AH12" s="55"/>
      <c r="AI12" s="55"/>
      <c r="AJ12" s="55"/>
      <c r="AK12" s="55"/>
      <c r="AL12" s="55"/>
      <c r="AM12" s="55"/>
      <c r="AN12" s="55"/>
      <c r="AO12" s="55"/>
      <c r="AP12" s="55"/>
      <c r="AQ12" s="55"/>
      <c r="AR12" s="55"/>
      <c r="AS12" s="52"/>
      <c r="AT12" s="52"/>
      <c r="AU12" s="52"/>
      <c r="AV12" s="52"/>
      <c r="AW12" s="52"/>
      <c r="AX12" s="52"/>
      <c r="AY12" s="52"/>
      <c r="AZ12" s="52"/>
      <c r="BA12" s="52"/>
      <c r="BB12" s="52"/>
      <c r="BC12" s="52"/>
      <c r="BD12" s="52"/>
      <c r="BE12" s="55" t="s">
        <v>777</v>
      </c>
      <c r="BF12" s="55"/>
    </row>
    <row r="13" spans="1:79" s="64" customFormat="1" ht="30.6">
      <c r="A13" s="55" t="s">
        <v>767</v>
      </c>
      <c r="B13" s="56" t="s">
        <v>768</v>
      </c>
      <c r="C13" s="55" t="s">
        <v>769</v>
      </c>
      <c r="D13" s="55"/>
      <c r="E13" s="55" t="s">
        <v>79</v>
      </c>
      <c r="F13" s="55" t="s">
        <v>80</v>
      </c>
      <c r="G13" s="55" t="s">
        <v>714</v>
      </c>
      <c r="H13" s="84" t="s">
        <v>531</v>
      </c>
      <c r="I13" s="55" t="s">
        <v>419</v>
      </c>
      <c r="J13" s="84"/>
      <c r="K13" s="55" t="s">
        <v>57</v>
      </c>
      <c r="L13" s="55"/>
      <c r="M13" s="55">
        <v>0</v>
      </c>
      <c r="N13" s="55">
        <v>2022</v>
      </c>
      <c r="O13" s="84"/>
      <c r="P13" s="57">
        <v>57460000</v>
      </c>
      <c r="Q13" s="55"/>
      <c r="R13" s="57"/>
      <c r="S13" s="57"/>
      <c r="T13" s="57"/>
      <c r="U13" s="57"/>
      <c r="V13" s="57"/>
      <c r="W13" s="57"/>
      <c r="X13" s="55" t="s">
        <v>580</v>
      </c>
      <c r="Y13" s="55" t="s">
        <v>60</v>
      </c>
      <c r="Z13" s="55" t="s">
        <v>192</v>
      </c>
      <c r="AA13" s="55" t="s">
        <v>770</v>
      </c>
      <c r="AB13" s="57"/>
      <c r="AC13" s="55"/>
      <c r="AD13" s="55" t="s">
        <v>771</v>
      </c>
      <c r="AE13" s="55" t="s">
        <v>65</v>
      </c>
      <c r="AF13" s="55" t="s">
        <v>442</v>
      </c>
      <c r="AG13" s="55"/>
      <c r="AH13" s="55"/>
      <c r="AI13" s="55"/>
      <c r="AJ13" s="55"/>
      <c r="AK13" s="55"/>
      <c r="AL13" s="55"/>
      <c r="AM13" s="55"/>
      <c r="AN13" s="55"/>
      <c r="AO13" s="55"/>
      <c r="AP13" s="55"/>
      <c r="AQ13" s="55"/>
      <c r="AR13" s="55"/>
      <c r="AS13" s="52"/>
      <c r="AT13" s="52"/>
      <c r="AU13" s="52"/>
      <c r="AV13" s="52"/>
      <c r="AW13" s="52"/>
      <c r="AX13" s="52"/>
      <c r="AY13" s="52"/>
      <c r="AZ13" s="52"/>
      <c r="BA13" s="52"/>
      <c r="BB13" s="52"/>
      <c r="BC13" s="52"/>
      <c r="BD13" s="52"/>
      <c r="BE13" s="55" t="s">
        <v>2101</v>
      </c>
      <c r="BF13" s="55"/>
    </row>
    <row r="14" spans="1:79" s="64" customFormat="1">
      <c r="A14" s="75"/>
      <c r="B14" s="75"/>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row>
  </sheetData>
  <phoneticPr fontId="16" type="noConversion"/>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CC121-2E9A-4303-965D-C23527CE6E27}">
  <sheetPr codeName="Sheet12"/>
  <dimension ref="A1:BF33"/>
  <sheetViews>
    <sheetView workbookViewId="0">
      <selection activeCell="E4" sqref="E4"/>
    </sheetView>
  </sheetViews>
  <sheetFormatPr baseColWidth="10" defaultColWidth="8.796875" defaultRowHeight="15"/>
  <cols>
    <col min="1" max="1" width="10.5" style="64" bestFit="1" customWidth="1"/>
    <col min="2" max="2" width="80.796875" style="64" bestFit="1" customWidth="1"/>
    <col min="3" max="3" width="32.5" style="64" bestFit="1" customWidth="1"/>
    <col min="4" max="4" width="46.09765625" style="64" bestFit="1" customWidth="1"/>
    <col min="5" max="5" width="25" style="64" bestFit="1" customWidth="1"/>
    <col min="6" max="6" width="13.69921875" style="64" bestFit="1" customWidth="1"/>
    <col min="7" max="7" width="55.296875" style="64" bestFit="1" customWidth="1"/>
    <col min="8" max="8" width="21" style="64" bestFit="1" customWidth="1"/>
    <col min="9" max="9" width="42.69921875" style="64" bestFit="1" customWidth="1"/>
    <col min="10" max="10" width="18.796875" style="64" bestFit="1" customWidth="1"/>
    <col min="11" max="11" width="10.09765625" style="64" bestFit="1" customWidth="1"/>
    <col min="12" max="12" width="30.296875" style="64" bestFit="1" customWidth="1"/>
    <col min="13" max="13" width="39.19921875" style="64" bestFit="1" customWidth="1"/>
    <col min="14" max="14" width="17.59765625" style="64" bestFit="1" customWidth="1"/>
    <col min="15" max="15" width="23.3984375" style="64" bestFit="1" customWidth="1"/>
    <col min="16" max="16" width="30.3984375" style="64" bestFit="1" customWidth="1"/>
    <col min="17" max="17" width="72.69921875" style="64" bestFit="1" customWidth="1"/>
    <col min="18" max="18" width="19.69921875" style="64" bestFit="1" customWidth="1"/>
    <col min="19" max="19" width="18.09765625" style="64" bestFit="1" customWidth="1"/>
    <col min="20" max="20" width="57.296875" style="64" bestFit="1" customWidth="1"/>
    <col min="21" max="21" width="29.09765625" style="64" bestFit="1" customWidth="1"/>
    <col min="22" max="22" width="41.5" style="64" bestFit="1" customWidth="1"/>
    <col min="23" max="23" width="15.3984375" style="64" bestFit="1" customWidth="1"/>
    <col min="24" max="24" width="30.8984375" style="64" bestFit="1" customWidth="1"/>
    <col min="25" max="25" width="33.796875" style="64" bestFit="1" customWidth="1"/>
    <col min="26" max="26" width="26.59765625" style="64" bestFit="1" customWidth="1"/>
    <col min="27" max="27" width="51.3984375" style="64" bestFit="1" customWidth="1"/>
    <col min="28" max="28" width="74.19921875" style="64" bestFit="1" customWidth="1"/>
    <col min="29" max="29" width="66.09765625" style="64" bestFit="1" customWidth="1"/>
    <col min="30" max="30" width="51.8984375" style="64" bestFit="1" customWidth="1"/>
    <col min="31" max="31" width="28.59765625" style="64" bestFit="1" customWidth="1"/>
    <col min="32" max="32" width="24.3984375" style="64" bestFit="1" customWidth="1"/>
    <col min="33" max="33" width="6.69921875" style="64" bestFit="1" customWidth="1"/>
    <col min="34" max="34" width="10.796875" style="64" bestFit="1" customWidth="1"/>
    <col min="35" max="35" width="13.8984375" style="64" bestFit="1" customWidth="1"/>
    <col min="36" max="36" width="11.8984375" style="64" bestFit="1" customWidth="1"/>
    <col min="37" max="37" width="14.19921875" style="64" bestFit="1" customWidth="1"/>
    <col min="38" max="38" width="11.8984375" style="64" bestFit="1" customWidth="1"/>
    <col min="39" max="39" width="5.59765625" style="64" bestFit="1" customWidth="1"/>
    <col min="40" max="40" width="11.8984375" style="64" bestFit="1" customWidth="1"/>
    <col min="41" max="41" width="7.19921875" style="64" bestFit="1" customWidth="1"/>
    <col min="42" max="42" width="11.8984375" style="64" bestFit="1" customWidth="1"/>
    <col min="43" max="43" width="18.296875" style="64" bestFit="1" customWidth="1"/>
    <col min="44" max="44" width="11.8984375" style="64" bestFit="1" customWidth="1"/>
    <col min="45" max="45" width="6.69921875" style="64" bestFit="1" customWidth="1"/>
    <col min="46" max="46" width="11.8984375" style="64" bestFit="1" customWidth="1"/>
    <col min="47" max="47" width="31.59765625" style="64" bestFit="1" customWidth="1"/>
    <col min="48" max="48" width="11.8984375" style="64" bestFit="1" customWidth="1"/>
    <col min="49" max="49" width="20.09765625" style="64" bestFit="1" customWidth="1"/>
    <col min="50" max="50" width="11.8984375" style="64" bestFit="1" customWidth="1"/>
    <col min="51" max="51" width="8.296875" style="64" bestFit="1" customWidth="1"/>
    <col min="52" max="52" width="13" style="64" bestFit="1" customWidth="1"/>
    <col min="53" max="53" width="28.3984375" style="64" bestFit="1" customWidth="1"/>
    <col min="54" max="54" width="13" style="64" bestFit="1" customWidth="1"/>
    <col min="55" max="55" width="37.5" style="64" bestFit="1" customWidth="1"/>
    <col min="56" max="56" width="13" style="64" bestFit="1" customWidth="1"/>
    <col min="57" max="57" width="80.796875" style="64" bestFit="1" customWidth="1"/>
    <col min="58" max="16384" width="8.796875" style="64"/>
  </cols>
  <sheetData>
    <row r="1" spans="1:58" ht="15.6">
      <c r="A1" s="52" t="s">
        <v>4</v>
      </c>
      <c r="B1" s="53" t="s">
        <v>5</v>
      </c>
      <c r="C1" s="53" t="s">
        <v>6</v>
      </c>
      <c r="D1" s="53" t="s">
        <v>7</v>
      </c>
      <c r="E1" s="53" t="s">
        <v>8</v>
      </c>
      <c r="F1" s="53" t="s">
        <v>9</v>
      </c>
      <c r="G1" s="53" t="s">
        <v>10</v>
      </c>
      <c r="H1" s="53" t="s">
        <v>11</v>
      </c>
      <c r="I1" s="53" t="s">
        <v>12</v>
      </c>
      <c r="J1" s="53" t="s">
        <v>13</v>
      </c>
      <c r="K1" s="53" t="s">
        <v>14</v>
      </c>
      <c r="L1" s="53" t="s">
        <v>15</v>
      </c>
      <c r="M1" s="53" t="s">
        <v>16</v>
      </c>
      <c r="N1" s="53" t="s">
        <v>17</v>
      </c>
      <c r="O1" s="53" t="s">
        <v>18</v>
      </c>
      <c r="P1" s="54" t="s">
        <v>19</v>
      </c>
      <c r="Q1" s="54" t="s">
        <v>20</v>
      </c>
      <c r="R1" s="54" t="s">
        <v>21</v>
      </c>
      <c r="S1" s="54" t="s">
        <v>22</v>
      </c>
      <c r="T1" s="54" t="s">
        <v>23</v>
      </c>
      <c r="U1" s="54" t="s">
        <v>24</v>
      </c>
      <c r="V1" s="54" t="s">
        <v>25</v>
      </c>
      <c r="W1" s="54" t="s">
        <v>26</v>
      </c>
      <c r="X1" s="53" t="s">
        <v>27</v>
      </c>
      <c r="Y1" s="53" t="s">
        <v>28</v>
      </c>
      <c r="Z1" s="53" t="s">
        <v>29</v>
      </c>
      <c r="AA1" s="53" t="s">
        <v>30</v>
      </c>
      <c r="AB1" s="54" t="s">
        <v>31</v>
      </c>
      <c r="AC1" s="53" t="s">
        <v>32</v>
      </c>
      <c r="AD1" s="53" t="s">
        <v>33</v>
      </c>
      <c r="AE1" s="53" t="s">
        <v>34</v>
      </c>
      <c r="AF1" s="53" t="s">
        <v>35</v>
      </c>
      <c r="AG1" s="53" t="s">
        <v>36</v>
      </c>
      <c r="AH1" s="53" t="s">
        <v>37</v>
      </c>
      <c r="AI1" s="53" t="s">
        <v>38</v>
      </c>
      <c r="AJ1" s="53" t="s">
        <v>1939</v>
      </c>
      <c r="AK1" s="53" t="s">
        <v>39</v>
      </c>
      <c r="AL1" s="53" t="s">
        <v>1940</v>
      </c>
      <c r="AM1" s="53" t="s">
        <v>40</v>
      </c>
      <c r="AN1" s="53" t="s">
        <v>1941</v>
      </c>
      <c r="AO1" s="53" t="s">
        <v>41</v>
      </c>
      <c r="AP1" s="53" t="s">
        <v>1942</v>
      </c>
      <c r="AQ1" s="53" t="s">
        <v>42</v>
      </c>
      <c r="AR1" s="53" t="s">
        <v>1943</v>
      </c>
      <c r="AS1" s="53" t="s">
        <v>43</v>
      </c>
      <c r="AT1" s="53" t="s">
        <v>1944</v>
      </c>
      <c r="AU1" s="53" t="s">
        <v>44</v>
      </c>
      <c r="AV1" s="53" t="s">
        <v>1945</v>
      </c>
      <c r="AW1" s="53" t="s">
        <v>45</v>
      </c>
      <c r="AX1" s="53" t="s">
        <v>1946</v>
      </c>
      <c r="AY1" s="53" t="s">
        <v>46</v>
      </c>
      <c r="AZ1" s="53" t="s">
        <v>1947</v>
      </c>
      <c r="BA1" s="53" t="s">
        <v>47</v>
      </c>
      <c r="BB1" s="53" t="s">
        <v>1948</v>
      </c>
      <c r="BC1" s="53" t="s">
        <v>48</v>
      </c>
      <c r="BD1" s="53" t="s">
        <v>1949</v>
      </c>
      <c r="BE1" s="53" t="s">
        <v>49</v>
      </c>
    </row>
    <row r="2" spans="1:58" ht="30">
      <c r="A2" s="55" t="s">
        <v>1055</v>
      </c>
      <c r="B2" s="56" t="s">
        <v>1086</v>
      </c>
      <c r="C2" s="55" t="s">
        <v>1087</v>
      </c>
      <c r="D2" s="55"/>
      <c r="E2" s="55" t="s">
        <v>79</v>
      </c>
      <c r="F2" s="55" t="s">
        <v>80</v>
      </c>
      <c r="G2" s="55" t="s">
        <v>714</v>
      </c>
      <c r="H2" s="55" t="s">
        <v>531</v>
      </c>
      <c r="I2" s="55" t="s">
        <v>88</v>
      </c>
      <c r="J2" s="55" t="s">
        <v>89</v>
      </c>
      <c r="K2" s="55" t="s">
        <v>133</v>
      </c>
      <c r="L2" s="55" t="s">
        <v>6</v>
      </c>
      <c r="M2" s="55">
        <v>1</v>
      </c>
      <c r="N2" s="55">
        <v>2007</v>
      </c>
      <c r="O2" s="55">
        <v>2013</v>
      </c>
      <c r="P2" s="57">
        <v>64000000</v>
      </c>
      <c r="Q2" s="57"/>
      <c r="R2" s="57">
        <v>11300000</v>
      </c>
      <c r="S2" s="57"/>
      <c r="T2" s="57"/>
      <c r="U2" s="57">
        <v>11300000</v>
      </c>
      <c r="V2" s="57">
        <v>16090599</v>
      </c>
      <c r="W2" s="57"/>
      <c r="X2" s="55" t="s">
        <v>970</v>
      </c>
      <c r="Y2" s="55" t="s">
        <v>1088</v>
      </c>
      <c r="Z2" s="55" t="s">
        <v>324</v>
      </c>
      <c r="AA2" s="55" t="s">
        <v>389</v>
      </c>
      <c r="AB2" s="57"/>
      <c r="AC2" s="55"/>
      <c r="AD2" s="55" t="s">
        <v>1089</v>
      </c>
      <c r="AE2" s="55" t="s">
        <v>65</v>
      </c>
      <c r="AF2" s="55" t="s">
        <v>65</v>
      </c>
      <c r="AG2" s="55" t="s">
        <v>66</v>
      </c>
      <c r="AH2" s="55" t="s">
        <v>145</v>
      </c>
      <c r="AI2" s="55"/>
      <c r="AJ2" s="55"/>
      <c r="AK2" s="55" t="s">
        <v>66</v>
      </c>
      <c r="AL2" s="55"/>
      <c r="AM2" s="55" t="s">
        <v>66</v>
      </c>
      <c r="AN2" s="55"/>
      <c r="AO2" s="55"/>
      <c r="AP2" s="55"/>
      <c r="AQ2" s="55"/>
      <c r="AR2" s="55"/>
      <c r="AS2" s="55"/>
      <c r="AT2" s="55"/>
      <c r="AU2" s="55" t="s">
        <v>66</v>
      </c>
      <c r="AV2" s="55"/>
      <c r="AW2" s="55"/>
      <c r="AX2" s="55"/>
      <c r="AY2" s="55"/>
      <c r="AZ2" s="55"/>
      <c r="BA2" s="55"/>
      <c r="BB2" s="55"/>
      <c r="BC2" s="55"/>
      <c r="BD2" s="55"/>
      <c r="BE2" s="55"/>
      <c r="BF2" s="55"/>
    </row>
    <row r="3" spans="1:58" ht="45">
      <c r="A3" s="55" t="s">
        <v>1055</v>
      </c>
      <c r="B3" s="56" t="s">
        <v>1084</v>
      </c>
      <c r="C3" s="55" t="s">
        <v>1078</v>
      </c>
      <c r="D3" s="55"/>
      <c r="E3" s="55" t="s">
        <v>53</v>
      </c>
      <c r="F3" s="55" t="s">
        <v>54</v>
      </c>
      <c r="G3" s="55" t="s">
        <v>1079</v>
      </c>
      <c r="H3" s="55" t="s">
        <v>55</v>
      </c>
      <c r="I3" s="55" t="s">
        <v>2142</v>
      </c>
      <c r="J3" s="55"/>
      <c r="K3" s="55" t="s">
        <v>133</v>
      </c>
      <c r="L3" s="55" t="s">
        <v>4</v>
      </c>
      <c r="M3" s="55">
        <v>0</v>
      </c>
      <c r="N3" s="55">
        <v>2009</v>
      </c>
      <c r="O3" s="55">
        <v>2015</v>
      </c>
      <c r="P3" s="57">
        <v>188000000</v>
      </c>
      <c r="Q3" s="57"/>
      <c r="R3" s="57"/>
      <c r="S3" s="57"/>
      <c r="T3" s="57"/>
      <c r="U3" s="57"/>
      <c r="V3" s="57"/>
      <c r="W3" s="57"/>
      <c r="X3" s="55" t="s">
        <v>93</v>
      </c>
      <c r="Y3" s="55" t="s">
        <v>437</v>
      </c>
      <c r="Z3" s="55" t="s">
        <v>474</v>
      </c>
      <c r="AA3" s="55" t="s">
        <v>1083</v>
      </c>
      <c r="AB3" s="57"/>
      <c r="AC3" s="55"/>
      <c r="AD3" s="55" t="s">
        <v>1085</v>
      </c>
      <c r="AE3" s="55" t="s">
        <v>65</v>
      </c>
      <c r="AF3" s="55" t="s">
        <v>65</v>
      </c>
      <c r="AG3" s="55" t="s">
        <v>66</v>
      </c>
      <c r="AH3" s="55"/>
      <c r="AI3" s="55"/>
      <c r="AJ3" s="55"/>
      <c r="AK3" s="55" t="s">
        <v>66</v>
      </c>
      <c r="AL3" s="55"/>
      <c r="AM3" s="55"/>
      <c r="AN3" s="55"/>
      <c r="AO3" s="55"/>
      <c r="AP3" s="55"/>
      <c r="AQ3" s="55" t="s">
        <v>66</v>
      </c>
      <c r="AR3" s="55"/>
      <c r="AS3" s="55" t="s">
        <v>66</v>
      </c>
      <c r="AT3" s="55"/>
      <c r="AU3" s="55"/>
      <c r="AV3" s="55"/>
      <c r="AW3" s="55"/>
      <c r="AX3" s="55"/>
      <c r="AY3" s="55"/>
      <c r="AZ3" s="55"/>
      <c r="BA3" s="55"/>
      <c r="BB3" s="55"/>
      <c r="BC3" s="55"/>
      <c r="BD3" s="55"/>
      <c r="BE3" s="55"/>
      <c r="BF3" s="55"/>
    </row>
    <row r="4" spans="1:58" ht="45">
      <c r="A4" s="55" t="s">
        <v>1055</v>
      </c>
      <c r="B4" s="76" t="s">
        <v>1081</v>
      </c>
      <c r="C4" s="55" t="s">
        <v>1082</v>
      </c>
      <c r="D4" s="55"/>
      <c r="E4" s="55" t="s">
        <v>79</v>
      </c>
      <c r="F4" s="55" t="s">
        <v>80</v>
      </c>
      <c r="G4" s="55" t="s">
        <v>714</v>
      </c>
      <c r="H4" s="55" t="s">
        <v>531</v>
      </c>
      <c r="I4" s="55" t="s">
        <v>2142</v>
      </c>
      <c r="J4" s="55"/>
      <c r="K4" s="55" t="s">
        <v>133</v>
      </c>
      <c r="L4" s="55" t="s">
        <v>6</v>
      </c>
      <c r="M4" s="58">
        <v>1</v>
      </c>
      <c r="N4" s="55">
        <v>2010</v>
      </c>
      <c r="O4" s="55">
        <v>2020</v>
      </c>
      <c r="P4" s="57">
        <v>243000000</v>
      </c>
      <c r="Q4" s="57"/>
      <c r="R4" s="57">
        <v>21100000</v>
      </c>
      <c r="S4" s="57"/>
      <c r="T4" s="57">
        <v>27631785</v>
      </c>
      <c r="U4" s="57"/>
      <c r="V4" s="57">
        <v>46000000</v>
      </c>
      <c r="W4" s="57"/>
      <c r="X4" s="55" t="s">
        <v>130</v>
      </c>
      <c r="Y4" s="55" t="s">
        <v>300</v>
      </c>
      <c r="Z4" s="55" t="s">
        <v>580</v>
      </c>
      <c r="AA4" s="55" t="s">
        <v>1083</v>
      </c>
      <c r="AB4" s="57"/>
      <c r="AC4" s="55"/>
      <c r="AD4" s="55" t="s">
        <v>64</v>
      </c>
      <c r="AE4" s="55" t="s">
        <v>65</v>
      </c>
      <c r="AF4" s="55" t="s">
        <v>65</v>
      </c>
      <c r="AG4" s="55" t="s">
        <v>66</v>
      </c>
      <c r="AH4" s="55" t="s">
        <v>145</v>
      </c>
      <c r="AI4" s="55"/>
      <c r="AJ4" s="55"/>
      <c r="AK4" s="55"/>
      <c r="AL4" s="55"/>
      <c r="AM4" s="55"/>
      <c r="AN4" s="55"/>
      <c r="AO4" s="55"/>
      <c r="AP4" s="55"/>
      <c r="AQ4" s="55"/>
      <c r="AR4" s="55"/>
      <c r="AS4" s="55"/>
      <c r="AT4" s="55"/>
      <c r="AU4" s="55"/>
      <c r="AV4" s="55"/>
      <c r="AW4" s="55"/>
      <c r="AX4" s="55"/>
      <c r="AY4" s="55"/>
      <c r="AZ4" s="55"/>
      <c r="BA4" s="55"/>
      <c r="BB4" s="55"/>
      <c r="BC4" s="55"/>
      <c r="BD4" s="55"/>
      <c r="BE4" s="55" t="s">
        <v>2087</v>
      </c>
      <c r="BF4" s="55"/>
    </row>
    <row r="5" spans="1:58">
      <c r="A5" s="55" t="s">
        <v>1055</v>
      </c>
      <c r="B5" s="56" t="s">
        <v>1077</v>
      </c>
      <c r="C5" s="55" t="s">
        <v>1078</v>
      </c>
      <c r="D5" s="55"/>
      <c r="E5" s="55" t="s">
        <v>53</v>
      </c>
      <c r="F5" s="55" t="s">
        <v>54</v>
      </c>
      <c r="G5" s="55" t="s">
        <v>1079</v>
      </c>
      <c r="H5" s="55" t="s">
        <v>55</v>
      </c>
      <c r="I5" s="55" t="s">
        <v>2142</v>
      </c>
      <c r="J5" s="55"/>
      <c r="K5" s="55" t="s">
        <v>133</v>
      </c>
      <c r="L5" s="55" t="s">
        <v>4</v>
      </c>
      <c r="M5" s="55">
        <v>0</v>
      </c>
      <c r="N5" s="55">
        <v>2017</v>
      </c>
      <c r="O5" s="55">
        <v>2020</v>
      </c>
      <c r="P5" s="57" t="s">
        <v>58</v>
      </c>
      <c r="Q5" s="57"/>
      <c r="R5" s="57"/>
      <c r="S5" s="57"/>
      <c r="T5" s="57"/>
      <c r="U5" s="57"/>
      <c r="V5" s="57"/>
      <c r="W5" s="57"/>
      <c r="X5" s="55" t="s">
        <v>166</v>
      </c>
      <c r="Y5" s="55" t="s">
        <v>135</v>
      </c>
      <c r="Z5" s="55" t="s">
        <v>192</v>
      </c>
      <c r="AA5" s="55" t="s">
        <v>345</v>
      </c>
      <c r="AB5" s="57"/>
      <c r="AC5" s="55"/>
      <c r="AD5" s="55" t="s">
        <v>1080</v>
      </c>
      <c r="AE5" s="55" t="s">
        <v>105</v>
      </c>
      <c r="AF5" s="55" t="s">
        <v>106</v>
      </c>
      <c r="AG5" s="55" t="s">
        <v>66</v>
      </c>
      <c r="AH5" s="55" t="s">
        <v>146</v>
      </c>
      <c r="AI5" s="55" t="s">
        <v>66</v>
      </c>
      <c r="AJ5" s="55" t="s">
        <v>146</v>
      </c>
      <c r="AK5" s="55"/>
      <c r="AL5" s="55"/>
      <c r="AM5" s="55"/>
      <c r="AN5" s="55"/>
      <c r="AO5" s="55"/>
      <c r="AP5" s="55"/>
      <c r="AQ5" s="55"/>
      <c r="AR5" s="55"/>
      <c r="AS5" s="55"/>
      <c r="AT5" s="55"/>
      <c r="AU5" s="55"/>
      <c r="AV5" s="55"/>
      <c r="AW5" s="55"/>
      <c r="AX5" s="55"/>
      <c r="AY5" s="55"/>
      <c r="AZ5" s="55"/>
      <c r="BA5" s="55"/>
      <c r="BB5" s="55"/>
      <c r="BC5" s="55"/>
      <c r="BD5" s="55"/>
      <c r="BE5" s="55"/>
      <c r="BF5" s="55"/>
    </row>
    <row r="6" spans="1:58" ht="30">
      <c r="A6" s="55" t="s">
        <v>1055</v>
      </c>
      <c r="B6" s="56" t="s">
        <v>1067</v>
      </c>
      <c r="C6" s="55" t="s">
        <v>1068</v>
      </c>
      <c r="D6" s="55" t="s">
        <v>1069</v>
      </c>
      <c r="E6" s="55" t="s">
        <v>79</v>
      </c>
      <c r="F6" s="55" t="s">
        <v>80</v>
      </c>
      <c r="G6" s="55" t="s">
        <v>714</v>
      </c>
      <c r="H6" s="55" t="s">
        <v>531</v>
      </c>
      <c r="I6" s="55" t="s">
        <v>127</v>
      </c>
      <c r="J6" s="55" t="s">
        <v>626</v>
      </c>
      <c r="K6" s="55" t="s">
        <v>57</v>
      </c>
      <c r="L6" s="55"/>
      <c r="M6" s="58">
        <v>0</v>
      </c>
      <c r="N6" s="55">
        <v>2018</v>
      </c>
      <c r="O6" s="55"/>
      <c r="P6" s="57">
        <v>450000000</v>
      </c>
      <c r="Q6" s="57"/>
      <c r="R6" s="57"/>
      <c r="S6" s="57"/>
      <c r="T6" s="57"/>
      <c r="U6" s="57"/>
      <c r="V6" s="57"/>
      <c r="W6" s="57"/>
      <c r="X6" s="55" t="s">
        <v>1070</v>
      </c>
      <c r="Y6" s="55" t="s">
        <v>1071</v>
      </c>
      <c r="Z6" s="55" t="s">
        <v>633</v>
      </c>
      <c r="AA6" s="55" t="s">
        <v>2104</v>
      </c>
      <c r="AB6" s="57"/>
      <c r="AC6" s="55"/>
      <c r="AD6" s="55" t="s">
        <v>64</v>
      </c>
      <c r="AE6" s="55" t="s">
        <v>65</v>
      </c>
      <c r="AF6" s="55" t="s">
        <v>65</v>
      </c>
      <c r="AG6" s="55" t="s">
        <v>66</v>
      </c>
      <c r="AH6" s="55"/>
      <c r="AI6" s="55"/>
      <c r="AJ6" s="55"/>
      <c r="AK6" s="55" t="s">
        <v>66</v>
      </c>
      <c r="AL6" s="55"/>
      <c r="AM6" s="55" t="s">
        <v>66</v>
      </c>
      <c r="AN6" s="55"/>
      <c r="AO6" s="55" t="s">
        <v>66</v>
      </c>
      <c r="AP6" s="55"/>
      <c r="AQ6" s="55"/>
      <c r="AR6" s="55"/>
      <c r="AS6" s="55" t="s">
        <v>66</v>
      </c>
      <c r="AT6" s="55"/>
      <c r="AU6" s="55"/>
      <c r="AV6" s="55"/>
      <c r="AW6" s="55"/>
      <c r="AX6" s="55"/>
      <c r="AY6" s="55"/>
      <c r="AZ6" s="55"/>
      <c r="BA6" s="55"/>
      <c r="BB6" s="55"/>
      <c r="BC6" s="55"/>
      <c r="BD6" s="55"/>
      <c r="BE6" s="55" t="s">
        <v>2105</v>
      </c>
      <c r="BF6" s="55"/>
    </row>
    <row r="7" spans="1:58" ht="45">
      <c r="A7" s="55" t="s">
        <v>1055</v>
      </c>
      <c r="B7" s="56" t="s">
        <v>1072</v>
      </c>
      <c r="C7" s="55" t="s">
        <v>1073</v>
      </c>
      <c r="D7" s="55"/>
      <c r="E7" s="55" t="s">
        <v>1074</v>
      </c>
      <c r="F7" s="55" t="s">
        <v>565</v>
      </c>
      <c r="G7" s="55" t="s">
        <v>1075</v>
      </c>
      <c r="H7" s="55" t="s">
        <v>55</v>
      </c>
      <c r="I7" s="55" t="s">
        <v>2142</v>
      </c>
      <c r="J7" s="55"/>
      <c r="K7" s="55" t="s">
        <v>133</v>
      </c>
      <c r="L7" s="55" t="s">
        <v>4</v>
      </c>
      <c r="M7" s="55">
        <v>0</v>
      </c>
      <c r="N7" s="55">
        <v>2018</v>
      </c>
      <c r="O7" s="55">
        <v>2020</v>
      </c>
      <c r="P7" s="57">
        <v>117000000</v>
      </c>
      <c r="Q7" s="57"/>
      <c r="R7" s="57"/>
      <c r="S7" s="57"/>
      <c r="T7" s="57"/>
      <c r="U7" s="57"/>
      <c r="V7" s="57"/>
      <c r="W7" s="57"/>
      <c r="X7" s="55" t="s">
        <v>487</v>
      </c>
      <c r="Y7" s="55" t="s">
        <v>448</v>
      </c>
      <c r="Z7" s="55" t="s">
        <v>2146</v>
      </c>
      <c r="AA7" s="55" t="s">
        <v>345</v>
      </c>
      <c r="AB7" s="57"/>
      <c r="AC7" s="55"/>
      <c r="AD7" s="55" t="s">
        <v>64</v>
      </c>
      <c r="AE7" s="55" t="s">
        <v>105</v>
      </c>
      <c r="AF7" s="55" t="s">
        <v>106</v>
      </c>
      <c r="AG7" s="55" t="s">
        <v>66</v>
      </c>
      <c r="AH7" s="55" t="s">
        <v>146</v>
      </c>
      <c r="AI7" s="55"/>
      <c r="AJ7" s="55"/>
      <c r="AK7" s="55"/>
      <c r="AL7" s="55"/>
      <c r="AM7" s="55"/>
      <c r="AN7" s="55"/>
      <c r="AO7" s="55"/>
      <c r="AP7" s="55"/>
      <c r="AQ7" s="55"/>
      <c r="AR7" s="55"/>
      <c r="AS7" s="55"/>
      <c r="AT7" s="55"/>
      <c r="AU7" s="55" t="s">
        <v>66</v>
      </c>
      <c r="AV7" s="55" t="s">
        <v>146</v>
      </c>
      <c r="AW7" s="55"/>
      <c r="AX7" s="55"/>
      <c r="AY7" s="55"/>
      <c r="AZ7" s="55"/>
      <c r="BA7" s="55"/>
      <c r="BB7" s="55"/>
      <c r="BC7" s="55"/>
      <c r="BD7" s="55"/>
      <c r="BE7" s="55" t="s">
        <v>1076</v>
      </c>
      <c r="BF7" s="55"/>
    </row>
    <row r="8" spans="1:58" ht="45">
      <c r="A8" s="58" t="s">
        <v>1055</v>
      </c>
      <c r="B8" s="76" t="s">
        <v>1065</v>
      </c>
      <c r="C8" s="58" t="s">
        <v>1066</v>
      </c>
      <c r="D8" s="58" t="s">
        <v>1062</v>
      </c>
      <c r="E8" s="58" t="s">
        <v>530</v>
      </c>
      <c r="F8" s="58" t="s">
        <v>206</v>
      </c>
      <c r="G8" s="58" t="s">
        <v>1063</v>
      </c>
      <c r="H8" s="58" t="s">
        <v>531</v>
      </c>
      <c r="I8" s="58" t="s">
        <v>2142</v>
      </c>
      <c r="J8" s="58"/>
      <c r="K8" s="58" t="s">
        <v>57</v>
      </c>
      <c r="L8" s="58"/>
      <c r="M8" s="58">
        <v>0</v>
      </c>
      <c r="N8" s="58">
        <v>2020</v>
      </c>
      <c r="O8" s="58"/>
      <c r="P8" s="77">
        <v>230000000</v>
      </c>
      <c r="Q8" s="77"/>
      <c r="R8" s="77"/>
      <c r="S8" s="77"/>
      <c r="T8" s="77"/>
      <c r="U8" s="77"/>
      <c r="V8" s="77"/>
      <c r="W8" s="77"/>
      <c r="X8" s="58" t="s">
        <v>580</v>
      </c>
      <c r="Y8" s="58" t="s">
        <v>344</v>
      </c>
      <c r="Z8" s="58" t="s">
        <v>628</v>
      </c>
      <c r="AA8" s="58" t="s">
        <v>345</v>
      </c>
      <c r="AB8" s="77"/>
      <c r="AC8" s="58"/>
      <c r="AD8" s="58" t="s">
        <v>64</v>
      </c>
      <c r="AE8" s="58" t="s">
        <v>65</v>
      </c>
      <c r="AF8" s="58" t="s">
        <v>1060</v>
      </c>
      <c r="AG8" s="58" t="s">
        <v>66</v>
      </c>
      <c r="AH8" s="58"/>
      <c r="AI8" s="58"/>
      <c r="AJ8" s="58"/>
      <c r="AK8" s="58" t="s">
        <v>66</v>
      </c>
      <c r="AL8" s="58"/>
      <c r="AM8" s="58"/>
      <c r="AN8" s="58"/>
      <c r="AO8" s="58" t="s">
        <v>66</v>
      </c>
      <c r="AP8" s="58"/>
      <c r="AQ8" s="58" t="s">
        <v>66</v>
      </c>
      <c r="AR8" s="58"/>
      <c r="AS8" s="58" t="s">
        <v>66</v>
      </c>
      <c r="AT8" s="58"/>
      <c r="AU8" s="58"/>
      <c r="AV8" s="58"/>
      <c r="AW8" s="58"/>
      <c r="AX8" s="58"/>
      <c r="AY8" s="58"/>
      <c r="AZ8" s="58"/>
      <c r="BA8" s="58"/>
      <c r="BB8" s="58"/>
      <c r="BC8" s="58"/>
      <c r="BD8" s="58"/>
      <c r="BE8" s="58" t="s">
        <v>2233</v>
      </c>
      <c r="BF8" s="55"/>
    </row>
    <row r="9" spans="1:58" ht="30">
      <c r="A9" s="58" t="s">
        <v>1055</v>
      </c>
      <c r="B9" s="76" t="s">
        <v>1056</v>
      </c>
      <c r="C9" s="58" t="s">
        <v>1057</v>
      </c>
      <c r="D9" s="58"/>
      <c r="E9" s="58" t="s">
        <v>813</v>
      </c>
      <c r="F9" s="58" t="s">
        <v>1370</v>
      </c>
      <c r="G9" s="58" t="s">
        <v>1058</v>
      </c>
      <c r="H9" s="58" t="s">
        <v>531</v>
      </c>
      <c r="I9" s="58" t="s">
        <v>2142</v>
      </c>
      <c r="J9" s="58"/>
      <c r="K9" s="58" t="s">
        <v>57</v>
      </c>
      <c r="L9" s="58"/>
      <c r="M9" s="58">
        <v>0</v>
      </c>
      <c r="N9" s="58">
        <v>2021</v>
      </c>
      <c r="O9" s="58"/>
      <c r="P9" s="77" t="s">
        <v>58</v>
      </c>
      <c r="Q9" s="77"/>
      <c r="R9" s="77"/>
      <c r="S9" s="77"/>
      <c r="T9" s="77"/>
      <c r="U9" s="77"/>
      <c r="V9" s="77"/>
      <c r="W9" s="77"/>
      <c r="X9" s="58" t="s">
        <v>487</v>
      </c>
      <c r="Y9" s="58" t="s">
        <v>448</v>
      </c>
      <c r="Z9" s="58" t="s">
        <v>422</v>
      </c>
      <c r="AA9" s="58" t="s">
        <v>1059</v>
      </c>
      <c r="AB9" s="77"/>
      <c r="AC9" s="58"/>
      <c r="AD9" s="58" t="s">
        <v>247</v>
      </c>
      <c r="AE9" s="58" t="s">
        <v>65</v>
      </c>
      <c r="AF9" s="58" t="s">
        <v>1060</v>
      </c>
      <c r="AG9" s="58"/>
      <c r="AH9" s="58"/>
      <c r="AI9" s="58"/>
      <c r="AJ9" s="58"/>
      <c r="AK9" s="58"/>
      <c r="AL9" s="58"/>
      <c r="AM9" s="58"/>
      <c r="AN9" s="58"/>
      <c r="AO9" s="58"/>
      <c r="AP9" s="58"/>
      <c r="AQ9" s="58"/>
      <c r="AR9" s="58"/>
      <c r="AS9" s="58"/>
      <c r="AT9" s="58"/>
      <c r="AU9" s="58"/>
      <c r="AV9" s="58"/>
      <c r="AW9" s="58"/>
      <c r="AX9" s="58"/>
      <c r="AY9" s="58"/>
      <c r="AZ9" s="58"/>
      <c r="BA9" s="58"/>
      <c r="BB9" s="58"/>
      <c r="BC9" s="58"/>
      <c r="BD9" s="58"/>
      <c r="BE9" s="58" t="s">
        <v>2244</v>
      </c>
      <c r="BF9" s="55"/>
    </row>
    <row r="10" spans="1:58" ht="30">
      <c r="A10" s="58" t="s">
        <v>1055</v>
      </c>
      <c r="B10" s="76" t="s">
        <v>1061</v>
      </c>
      <c r="C10" s="58" t="s">
        <v>1066</v>
      </c>
      <c r="D10" s="58" t="s">
        <v>1062</v>
      </c>
      <c r="E10" s="58" t="s">
        <v>530</v>
      </c>
      <c r="F10" s="58" t="s">
        <v>206</v>
      </c>
      <c r="G10" s="58" t="s">
        <v>1063</v>
      </c>
      <c r="H10" s="58" t="s">
        <v>531</v>
      </c>
      <c r="I10" s="58" t="s">
        <v>2142</v>
      </c>
      <c r="J10" s="58"/>
      <c r="K10" s="58" t="s">
        <v>133</v>
      </c>
      <c r="L10" s="58" t="s">
        <v>1064</v>
      </c>
      <c r="M10" s="58">
        <v>0</v>
      </c>
      <c r="N10" s="58">
        <v>2021</v>
      </c>
      <c r="O10" s="58">
        <v>2022</v>
      </c>
      <c r="P10" s="77" t="s">
        <v>58</v>
      </c>
      <c r="Q10" s="77"/>
      <c r="R10" s="77"/>
      <c r="S10" s="77" t="s">
        <v>58</v>
      </c>
      <c r="T10" s="77"/>
      <c r="U10" s="77"/>
      <c r="V10" s="77"/>
      <c r="W10" s="77"/>
      <c r="X10" s="58" t="s">
        <v>580</v>
      </c>
      <c r="Y10" s="58" t="s">
        <v>344</v>
      </c>
      <c r="Z10" s="58" t="s">
        <v>58</v>
      </c>
      <c r="AA10" s="58" t="s">
        <v>345</v>
      </c>
      <c r="AB10" s="77"/>
      <c r="AC10" s="58"/>
      <c r="AD10" s="58" t="s">
        <v>64</v>
      </c>
      <c r="AE10" s="58" t="s">
        <v>65</v>
      </c>
      <c r="AF10" s="58" t="s">
        <v>65</v>
      </c>
      <c r="AG10" s="58"/>
      <c r="AH10" s="58"/>
      <c r="AI10" s="58"/>
      <c r="AJ10" s="58"/>
      <c r="AK10" s="58"/>
      <c r="AL10" s="58"/>
      <c r="AM10" s="58"/>
      <c r="AN10" s="58"/>
      <c r="AO10" s="58"/>
      <c r="AP10" s="58"/>
      <c r="AQ10" s="58"/>
      <c r="AR10" s="58"/>
      <c r="AS10" s="58"/>
      <c r="AT10" s="58"/>
      <c r="AU10" s="58"/>
      <c r="AV10" s="58"/>
      <c r="AW10" s="58"/>
      <c r="AX10" s="58"/>
      <c r="AY10" s="58"/>
      <c r="AZ10" s="58"/>
      <c r="BA10" s="58"/>
      <c r="BB10" s="58"/>
      <c r="BC10" s="58"/>
      <c r="BD10" s="58"/>
      <c r="BE10" s="58"/>
      <c r="BF10" s="55"/>
    </row>
    <row r="11" spans="1:58" ht="15.6">
      <c r="A11" s="55"/>
      <c r="B11" s="56"/>
      <c r="C11" s="55"/>
      <c r="D11" s="55"/>
      <c r="E11" s="55"/>
      <c r="F11" s="55"/>
      <c r="G11" s="55"/>
      <c r="H11" s="55"/>
      <c r="I11" s="55"/>
      <c r="J11" s="55"/>
      <c r="K11" s="55"/>
      <c r="L11" s="55"/>
      <c r="M11" s="55"/>
      <c r="N11" s="55"/>
      <c r="O11" s="55"/>
      <c r="P11" s="57"/>
      <c r="Q11" s="55"/>
      <c r="R11" s="57"/>
      <c r="S11" s="57"/>
      <c r="T11" s="57"/>
      <c r="U11" s="57"/>
      <c r="V11" s="57"/>
      <c r="W11" s="57"/>
      <c r="X11" s="55"/>
      <c r="Y11" s="55"/>
      <c r="Z11" s="55"/>
      <c r="AA11" s="55"/>
      <c r="AB11" s="57"/>
      <c r="AC11" s="55"/>
      <c r="AD11" s="55"/>
      <c r="AE11" s="55"/>
      <c r="AF11" s="55"/>
      <c r="AG11" s="55"/>
      <c r="AH11" s="55"/>
      <c r="AI11" s="55"/>
      <c r="AJ11" s="55"/>
      <c r="AK11" s="55"/>
      <c r="AL11" s="55"/>
      <c r="AM11" s="55"/>
      <c r="AN11" s="55"/>
      <c r="AO11" s="55"/>
      <c r="AP11" s="55"/>
      <c r="AQ11" s="55"/>
      <c r="AR11" s="55"/>
      <c r="AS11" s="52"/>
      <c r="AT11" s="52"/>
      <c r="AU11" s="52"/>
      <c r="AV11" s="52"/>
      <c r="AW11" s="52"/>
      <c r="AX11" s="52"/>
      <c r="AY11" s="52"/>
      <c r="AZ11" s="52"/>
      <c r="BA11" s="52"/>
      <c r="BB11" s="52"/>
      <c r="BC11" s="52"/>
      <c r="BD11" s="52"/>
      <c r="BE11" s="55"/>
    </row>
    <row r="12" spans="1:58" ht="15.6">
      <c r="A12" s="55"/>
      <c r="B12" s="56"/>
      <c r="C12" s="55"/>
      <c r="D12" s="55"/>
      <c r="E12" s="55"/>
      <c r="F12" s="55"/>
      <c r="G12" s="55"/>
      <c r="H12" s="55"/>
      <c r="I12" s="55"/>
      <c r="J12" s="55"/>
      <c r="K12" s="55"/>
      <c r="L12" s="55"/>
      <c r="M12" s="55"/>
      <c r="N12" s="55"/>
      <c r="O12" s="55"/>
      <c r="P12" s="57"/>
      <c r="Q12" s="55"/>
      <c r="R12" s="57"/>
      <c r="S12" s="57"/>
      <c r="T12" s="57"/>
      <c r="U12" s="57"/>
      <c r="V12" s="57"/>
      <c r="W12" s="57"/>
      <c r="X12" s="55"/>
      <c r="Y12" s="55"/>
      <c r="Z12" s="55"/>
      <c r="AA12" s="55"/>
      <c r="AB12" s="57"/>
      <c r="AC12" s="55"/>
      <c r="AD12" s="55"/>
      <c r="AE12" s="55"/>
      <c r="AF12" s="55"/>
      <c r="AG12" s="55"/>
      <c r="AH12" s="55"/>
      <c r="AI12" s="55"/>
      <c r="AJ12" s="55"/>
      <c r="AK12" s="55"/>
      <c r="AL12" s="55"/>
      <c r="AM12" s="55"/>
      <c r="AN12" s="55"/>
      <c r="AO12" s="55"/>
      <c r="AP12" s="55"/>
      <c r="AQ12" s="55"/>
      <c r="AR12" s="55"/>
      <c r="AS12" s="52"/>
      <c r="AT12" s="52"/>
      <c r="AU12" s="52"/>
      <c r="AV12" s="52"/>
      <c r="AW12" s="52"/>
      <c r="AX12" s="52"/>
      <c r="AY12" s="52"/>
      <c r="AZ12" s="52"/>
      <c r="BA12" s="52"/>
      <c r="BB12" s="52"/>
      <c r="BC12" s="52"/>
      <c r="BD12" s="52"/>
      <c r="BE12" s="55"/>
    </row>
    <row r="13" spans="1:58" ht="15.6">
      <c r="A13" s="55"/>
      <c r="B13" s="56"/>
      <c r="C13" s="55"/>
      <c r="D13" s="55"/>
      <c r="E13" s="55"/>
      <c r="F13" s="55"/>
      <c r="G13" s="55"/>
      <c r="H13" s="55"/>
      <c r="I13" s="55"/>
      <c r="J13" s="55"/>
      <c r="K13" s="55"/>
      <c r="L13" s="55"/>
      <c r="M13" s="55"/>
      <c r="N13" s="55"/>
      <c r="O13" s="55"/>
      <c r="P13" s="57"/>
      <c r="Q13" s="55"/>
      <c r="R13" s="57"/>
      <c r="S13" s="57"/>
      <c r="T13" s="57"/>
      <c r="U13" s="57"/>
      <c r="V13" s="57"/>
      <c r="W13" s="57"/>
      <c r="X13" s="55"/>
      <c r="Y13" s="55"/>
      <c r="Z13" s="55"/>
      <c r="AA13" s="55"/>
      <c r="AB13" s="57"/>
      <c r="AC13" s="55"/>
      <c r="AD13" s="55"/>
      <c r="AE13" s="55"/>
      <c r="AF13" s="55"/>
      <c r="AG13" s="55"/>
      <c r="AH13" s="55"/>
      <c r="AI13" s="55"/>
      <c r="AJ13" s="55"/>
      <c r="AK13" s="55"/>
      <c r="AL13" s="55"/>
      <c r="AM13" s="55"/>
      <c r="AN13" s="55"/>
      <c r="AO13" s="55"/>
      <c r="AP13" s="55"/>
      <c r="AQ13" s="55"/>
      <c r="AR13" s="55"/>
      <c r="AS13" s="52"/>
      <c r="AT13" s="52"/>
      <c r="AU13" s="52"/>
      <c r="AV13" s="52"/>
      <c r="AW13" s="52"/>
      <c r="AX13" s="52"/>
      <c r="AY13" s="52"/>
      <c r="AZ13" s="52"/>
      <c r="BA13" s="52"/>
      <c r="BB13" s="52"/>
      <c r="BC13" s="52"/>
      <c r="BD13" s="52"/>
      <c r="BE13" s="55"/>
    </row>
    <row r="14" spans="1:58" ht="15.6">
      <c r="A14" s="55"/>
      <c r="B14" s="56"/>
      <c r="C14" s="55"/>
      <c r="D14" s="55"/>
      <c r="E14" s="55"/>
      <c r="F14" s="55"/>
      <c r="G14" s="55"/>
      <c r="H14" s="55"/>
      <c r="I14" s="55"/>
      <c r="J14" s="55"/>
      <c r="K14" s="55"/>
      <c r="L14" s="55"/>
      <c r="M14" s="55"/>
      <c r="N14" s="55"/>
      <c r="O14" s="55"/>
      <c r="P14" s="57"/>
      <c r="Q14" s="55"/>
      <c r="R14" s="57"/>
      <c r="S14" s="57"/>
      <c r="T14" s="57"/>
      <c r="U14" s="57"/>
      <c r="V14" s="57"/>
      <c r="W14" s="57"/>
      <c r="X14" s="55"/>
      <c r="Y14" s="55"/>
      <c r="Z14" s="55"/>
      <c r="AA14" s="55"/>
      <c r="AB14" s="57"/>
      <c r="AC14" s="55"/>
      <c r="AD14" s="55"/>
      <c r="AE14" s="55"/>
      <c r="AF14" s="55"/>
      <c r="AG14" s="55"/>
      <c r="AH14" s="55"/>
      <c r="AI14" s="55"/>
      <c r="AJ14" s="55"/>
      <c r="AK14" s="55"/>
      <c r="AL14" s="55"/>
      <c r="AM14" s="55"/>
      <c r="AN14" s="55"/>
      <c r="AO14" s="55"/>
      <c r="AP14" s="55"/>
      <c r="AQ14" s="55"/>
      <c r="AR14" s="55"/>
      <c r="AS14" s="52"/>
      <c r="AT14" s="52"/>
      <c r="AU14" s="52"/>
      <c r="AV14" s="52"/>
      <c r="AW14" s="52"/>
      <c r="AX14" s="52"/>
      <c r="AY14" s="52"/>
      <c r="AZ14" s="52"/>
      <c r="BA14" s="52"/>
      <c r="BB14" s="52"/>
      <c r="BC14" s="52"/>
      <c r="BD14" s="52"/>
      <c r="BE14" s="55"/>
    </row>
    <row r="15" spans="1:58" ht="15.6">
      <c r="A15" s="55"/>
      <c r="B15" s="56"/>
      <c r="C15" s="55"/>
      <c r="D15" s="55"/>
      <c r="E15" s="55"/>
      <c r="F15" s="55"/>
      <c r="G15" s="55"/>
      <c r="H15" s="55"/>
      <c r="I15" s="55"/>
      <c r="J15" s="55"/>
      <c r="K15" s="55"/>
      <c r="L15" s="55"/>
      <c r="M15" s="55"/>
      <c r="N15" s="55"/>
      <c r="O15" s="55"/>
      <c r="P15" s="57"/>
      <c r="Q15" s="55"/>
      <c r="R15" s="57"/>
      <c r="S15" s="57"/>
      <c r="T15" s="57"/>
      <c r="U15" s="57"/>
      <c r="V15" s="57"/>
      <c r="W15" s="57"/>
      <c r="X15" s="55"/>
      <c r="Y15" s="55"/>
      <c r="Z15" s="55"/>
      <c r="AA15" s="55"/>
      <c r="AB15" s="57"/>
      <c r="AC15" s="55"/>
      <c r="AD15" s="55"/>
      <c r="AE15" s="55"/>
      <c r="AF15" s="55"/>
      <c r="AG15" s="55"/>
      <c r="AH15" s="55"/>
      <c r="AI15" s="55"/>
      <c r="AJ15" s="55"/>
      <c r="AK15" s="55"/>
      <c r="AL15" s="55"/>
      <c r="AM15" s="55"/>
      <c r="AN15" s="55"/>
      <c r="AO15" s="55"/>
      <c r="AP15" s="55"/>
      <c r="AQ15" s="55"/>
      <c r="AR15" s="55"/>
      <c r="AS15" s="52"/>
      <c r="AT15" s="52"/>
      <c r="AU15" s="52"/>
      <c r="AV15" s="52"/>
      <c r="AW15" s="52"/>
      <c r="AX15" s="52"/>
      <c r="AY15" s="52"/>
      <c r="AZ15" s="52"/>
      <c r="BA15" s="52"/>
      <c r="BB15" s="52"/>
      <c r="BC15" s="52"/>
      <c r="BD15" s="52"/>
      <c r="BE15" s="55"/>
    </row>
    <row r="16" spans="1:58" ht="15.6">
      <c r="A16" s="55"/>
      <c r="B16" s="56"/>
      <c r="C16" s="55"/>
      <c r="D16" s="55"/>
      <c r="E16" s="55"/>
      <c r="F16" s="55"/>
      <c r="G16" s="55"/>
      <c r="H16" s="55"/>
      <c r="I16" s="55"/>
      <c r="J16" s="55"/>
      <c r="K16" s="55"/>
      <c r="L16" s="55"/>
      <c r="M16" s="55"/>
      <c r="N16" s="55"/>
      <c r="O16" s="55"/>
      <c r="P16" s="57"/>
      <c r="Q16" s="55"/>
      <c r="R16" s="57"/>
      <c r="S16" s="57"/>
      <c r="T16" s="57"/>
      <c r="U16" s="57"/>
      <c r="V16" s="57"/>
      <c r="W16" s="57"/>
      <c r="X16" s="55"/>
      <c r="Y16" s="55"/>
      <c r="Z16" s="55"/>
      <c r="AA16" s="55"/>
      <c r="AB16" s="57"/>
      <c r="AC16" s="55"/>
      <c r="AD16" s="55"/>
      <c r="AE16" s="55"/>
      <c r="AF16" s="55"/>
      <c r="AG16" s="55"/>
      <c r="AH16" s="55"/>
      <c r="AI16" s="55"/>
      <c r="AJ16" s="55"/>
      <c r="AK16" s="55"/>
      <c r="AL16" s="55"/>
      <c r="AM16" s="55"/>
      <c r="AN16" s="55"/>
      <c r="AO16" s="55"/>
      <c r="AP16" s="55"/>
      <c r="AQ16" s="55"/>
      <c r="AR16" s="55"/>
      <c r="AS16" s="52"/>
      <c r="AT16" s="52"/>
      <c r="AU16" s="52"/>
      <c r="AV16" s="52"/>
      <c r="AW16" s="52"/>
      <c r="AX16" s="52"/>
      <c r="AY16" s="52"/>
      <c r="AZ16" s="52"/>
      <c r="BA16" s="52"/>
      <c r="BB16" s="52"/>
      <c r="BC16" s="52"/>
      <c r="BD16" s="52"/>
      <c r="BE16" s="55"/>
    </row>
    <row r="17" spans="1:57" ht="15.6">
      <c r="A17" s="55"/>
      <c r="B17" s="56"/>
      <c r="C17" s="55"/>
      <c r="D17" s="55"/>
      <c r="E17" s="55"/>
      <c r="F17" s="55"/>
      <c r="G17" s="55"/>
      <c r="H17" s="55"/>
      <c r="I17" s="55"/>
      <c r="J17" s="55"/>
      <c r="K17" s="55"/>
      <c r="L17" s="55"/>
      <c r="M17" s="55"/>
      <c r="N17" s="55"/>
      <c r="O17" s="55"/>
      <c r="P17" s="57"/>
      <c r="Q17" s="55"/>
      <c r="R17" s="57"/>
      <c r="S17" s="57"/>
      <c r="T17" s="57"/>
      <c r="U17" s="57"/>
      <c r="V17" s="57"/>
      <c r="W17" s="57"/>
      <c r="X17" s="55"/>
      <c r="Y17" s="55"/>
      <c r="Z17" s="55"/>
      <c r="AA17" s="55"/>
      <c r="AB17" s="57"/>
      <c r="AC17" s="55"/>
      <c r="AD17" s="55"/>
      <c r="AE17" s="55"/>
      <c r="AF17" s="55"/>
      <c r="AG17" s="55"/>
      <c r="AH17" s="55"/>
      <c r="AI17" s="55"/>
      <c r="AJ17" s="55"/>
      <c r="AK17" s="55"/>
      <c r="AL17" s="55"/>
      <c r="AM17" s="55"/>
      <c r="AN17" s="55"/>
      <c r="AO17" s="55"/>
      <c r="AP17" s="55"/>
      <c r="AQ17" s="55"/>
      <c r="AR17" s="55"/>
      <c r="AS17" s="52"/>
      <c r="AT17" s="52"/>
      <c r="AU17" s="52"/>
      <c r="AV17" s="52"/>
      <c r="AW17" s="52"/>
      <c r="AX17" s="52"/>
      <c r="AY17" s="52"/>
      <c r="AZ17" s="52"/>
      <c r="BA17" s="52"/>
      <c r="BB17" s="52"/>
      <c r="BC17" s="52"/>
      <c r="BD17" s="52"/>
      <c r="BE17" s="55"/>
    </row>
    <row r="18" spans="1:57" ht="15.6">
      <c r="A18" s="55"/>
      <c r="B18" s="56"/>
      <c r="C18" s="55"/>
      <c r="D18" s="55"/>
      <c r="E18" s="55"/>
      <c r="F18" s="55"/>
      <c r="G18" s="55"/>
      <c r="H18" s="55"/>
      <c r="I18" s="55"/>
      <c r="J18" s="55"/>
      <c r="K18" s="55"/>
      <c r="L18" s="55"/>
      <c r="M18" s="55"/>
      <c r="N18" s="55"/>
      <c r="O18" s="55"/>
      <c r="P18" s="57"/>
      <c r="Q18" s="55"/>
      <c r="R18" s="57"/>
      <c r="S18" s="57"/>
      <c r="T18" s="57"/>
      <c r="U18" s="57"/>
      <c r="V18" s="57"/>
      <c r="W18" s="57"/>
      <c r="X18" s="55"/>
      <c r="Y18" s="55"/>
      <c r="Z18" s="55"/>
      <c r="AA18" s="55"/>
      <c r="AB18" s="57"/>
      <c r="AC18" s="55"/>
      <c r="AD18" s="55"/>
      <c r="AE18" s="55"/>
      <c r="AF18" s="55"/>
      <c r="AG18" s="55"/>
      <c r="AH18" s="55"/>
      <c r="AI18" s="55"/>
      <c r="AJ18" s="55"/>
      <c r="AK18" s="55"/>
      <c r="AL18" s="55"/>
      <c r="AM18" s="55"/>
      <c r="AN18" s="55"/>
      <c r="AO18" s="55"/>
      <c r="AP18" s="55"/>
      <c r="AQ18" s="55"/>
      <c r="AR18" s="55"/>
      <c r="AS18" s="52"/>
      <c r="AT18" s="52"/>
      <c r="AU18" s="52"/>
      <c r="AV18" s="52"/>
      <c r="AW18" s="52"/>
      <c r="AX18" s="52"/>
      <c r="AY18" s="52"/>
      <c r="AZ18" s="52"/>
      <c r="BA18" s="52"/>
      <c r="BB18" s="52"/>
      <c r="BC18" s="52"/>
      <c r="BD18" s="52"/>
      <c r="BE18" s="55"/>
    </row>
    <row r="19" spans="1:57" ht="15.6">
      <c r="A19" s="55"/>
      <c r="B19" s="56"/>
      <c r="C19" s="55"/>
      <c r="D19" s="55"/>
      <c r="E19" s="55"/>
      <c r="F19" s="55"/>
      <c r="G19" s="55"/>
      <c r="H19" s="55"/>
      <c r="I19" s="55"/>
      <c r="J19" s="55"/>
      <c r="K19" s="55"/>
      <c r="L19" s="55"/>
      <c r="M19" s="55"/>
      <c r="N19" s="55"/>
      <c r="O19" s="55"/>
      <c r="P19" s="57"/>
      <c r="Q19" s="55"/>
      <c r="R19" s="57"/>
      <c r="S19" s="57"/>
      <c r="T19" s="57"/>
      <c r="U19" s="57"/>
      <c r="V19" s="57"/>
      <c r="W19" s="57"/>
      <c r="X19" s="55"/>
      <c r="Y19" s="55"/>
      <c r="Z19" s="55"/>
      <c r="AA19" s="55"/>
      <c r="AB19" s="57"/>
      <c r="AC19" s="55"/>
      <c r="AD19" s="55"/>
      <c r="AE19" s="55"/>
      <c r="AF19" s="55"/>
      <c r="AG19" s="55"/>
      <c r="AH19" s="55"/>
      <c r="AI19" s="55"/>
      <c r="AJ19" s="55"/>
      <c r="AK19" s="55"/>
      <c r="AL19" s="55"/>
      <c r="AM19" s="55"/>
      <c r="AN19" s="55"/>
      <c r="AO19" s="55"/>
      <c r="AP19" s="55"/>
      <c r="AQ19" s="55"/>
      <c r="AR19" s="55"/>
      <c r="AS19" s="52"/>
      <c r="AT19" s="52"/>
      <c r="AU19" s="52"/>
      <c r="AV19" s="52"/>
      <c r="AW19" s="52"/>
      <c r="AX19" s="52"/>
      <c r="AY19" s="52"/>
      <c r="AZ19" s="52"/>
      <c r="BA19" s="52"/>
      <c r="BB19" s="52"/>
      <c r="BC19" s="52"/>
      <c r="BD19" s="52"/>
      <c r="BE19" s="55"/>
    </row>
    <row r="20" spans="1:57" ht="15.6">
      <c r="A20" s="55"/>
      <c r="B20" s="56"/>
      <c r="C20" s="55"/>
      <c r="D20" s="55"/>
      <c r="E20" s="55"/>
      <c r="F20" s="55"/>
      <c r="G20" s="55"/>
      <c r="H20" s="55"/>
      <c r="I20" s="55"/>
      <c r="J20" s="55"/>
      <c r="K20" s="55"/>
      <c r="L20" s="55"/>
      <c r="M20" s="55"/>
      <c r="N20" s="55"/>
      <c r="O20" s="55"/>
      <c r="P20" s="57"/>
      <c r="Q20" s="55"/>
      <c r="R20" s="57"/>
      <c r="S20" s="57"/>
      <c r="T20" s="57"/>
      <c r="U20" s="57"/>
      <c r="V20" s="57"/>
      <c r="W20" s="57"/>
      <c r="X20" s="55"/>
      <c r="Y20" s="55"/>
      <c r="Z20" s="55"/>
      <c r="AA20" s="55"/>
      <c r="AB20" s="57"/>
      <c r="AC20" s="55"/>
      <c r="AD20" s="55"/>
      <c r="AE20" s="55"/>
      <c r="AF20" s="55"/>
      <c r="AG20" s="55"/>
      <c r="AH20" s="55"/>
      <c r="AI20" s="55"/>
      <c r="AJ20" s="55"/>
      <c r="AK20" s="55"/>
      <c r="AL20" s="55"/>
      <c r="AM20" s="55"/>
      <c r="AN20" s="55"/>
      <c r="AO20" s="55"/>
      <c r="AP20" s="55"/>
      <c r="AQ20" s="55"/>
      <c r="AR20" s="55"/>
      <c r="AS20" s="52"/>
      <c r="AT20" s="52"/>
      <c r="AU20" s="52"/>
      <c r="AV20" s="52"/>
      <c r="AW20" s="52"/>
      <c r="AX20" s="52"/>
      <c r="AY20" s="52"/>
      <c r="AZ20" s="52"/>
      <c r="BA20" s="52"/>
      <c r="BB20" s="52"/>
      <c r="BC20" s="52"/>
      <c r="BD20" s="52"/>
      <c r="BE20" s="55"/>
    </row>
    <row r="21" spans="1:57" ht="15.6">
      <c r="A21" s="55"/>
      <c r="B21" s="56"/>
      <c r="C21" s="55"/>
      <c r="D21" s="55"/>
      <c r="E21" s="55"/>
      <c r="F21" s="55"/>
      <c r="G21" s="55"/>
      <c r="H21" s="55"/>
      <c r="I21" s="55"/>
      <c r="J21" s="55"/>
      <c r="K21" s="55"/>
      <c r="L21" s="55"/>
      <c r="M21" s="55"/>
      <c r="N21" s="55"/>
      <c r="O21" s="55"/>
      <c r="P21" s="57"/>
      <c r="Q21" s="55"/>
      <c r="R21" s="57"/>
      <c r="S21" s="57"/>
      <c r="T21" s="57"/>
      <c r="U21" s="57"/>
      <c r="V21" s="57"/>
      <c r="W21" s="57"/>
      <c r="X21" s="55"/>
      <c r="Y21" s="55"/>
      <c r="Z21" s="55"/>
      <c r="AA21" s="55"/>
      <c r="AB21" s="57"/>
      <c r="AC21" s="55"/>
      <c r="AD21" s="55"/>
      <c r="AE21" s="55"/>
      <c r="AF21" s="55"/>
      <c r="AG21" s="55"/>
      <c r="AH21" s="55"/>
      <c r="AI21" s="55"/>
      <c r="AJ21" s="55"/>
      <c r="AK21" s="55"/>
      <c r="AL21" s="55"/>
      <c r="AM21" s="55"/>
      <c r="AN21" s="55"/>
      <c r="AO21" s="55"/>
      <c r="AP21" s="55"/>
      <c r="AQ21" s="55"/>
      <c r="AR21" s="55"/>
      <c r="AS21" s="52"/>
      <c r="AT21" s="52"/>
      <c r="AU21" s="52"/>
      <c r="AV21" s="52"/>
      <c r="AW21" s="52"/>
      <c r="AX21" s="52"/>
      <c r="AY21" s="52"/>
      <c r="AZ21" s="52"/>
      <c r="BA21" s="52"/>
      <c r="BB21" s="52"/>
      <c r="BC21" s="52"/>
      <c r="BD21" s="52"/>
      <c r="BE21" s="55"/>
    </row>
    <row r="22" spans="1:57" ht="15.6">
      <c r="A22" s="55"/>
      <c r="B22" s="56"/>
      <c r="C22" s="55"/>
      <c r="D22" s="55"/>
      <c r="E22" s="55"/>
      <c r="F22" s="55"/>
      <c r="G22" s="55"/>
      <c r="H22" s="55"/>
      <c r="I22" s="55"/>
      <c r="J22" s="55"/>
      <c r="K22" s="55"/>
      <c r="L22" s="55"/>
      <c r="M22" s="55"/>
      <c r="N22" s="55"/>
      <c r="O22" s="55"/>
      <c r="P22" s="57"/>
      <c r="Q22" s="55"/>
      <c r="R22" s="57"/>
      <c r="S22" s="57"/>
      <c r="T22" s="57"/>
      <c r="U22" s="57"/>
      <c r="V22" s="57"/>
      <c r="W22" s="57"/>
      <c r="X22" s="55"/>
      <c r="Y22" s="55"/>
      <c r="Z22" s="55"/>
      <c r="AA22" s="55"/>
      <c r="AB22" s="57"/>
      <c r="AC22" s="55"/>
      <c r="AD22" s="55"/>
      <c r="AE22" s="55"/>
      <c r="AF22" s="55"/>
      <c r="AG22" s="55"/>
      <c r="AH22" s="55"/>
      <c r="AI22" s="55"/>
      <c r="AJ22" s="55"/>
      <c r="AK22" s="55"/>
      <c r="AL22" s="55"/>
      <c r="AM22" s="55"/>
      <c r="AN22" s="55"/>
      <c r="AO22" s="55"/>
      <c r="AP22" s="55"/>
      <c r="AQ22" s="55"/>
      <c r="AR22" s="55"/>
      <c r="AS22" s="52"/>
      <c r="AT22" s="52"/>
      <c r="AU22" s="52"/>
      <c r="AV22" s="52"/>
      <c r="AW22" s="52"/>
      <c r="AX22" s="52"/>
      <c r="AY22" s="52"/>
      <c r="AZ22" s="52"/>
      <c r="BA22" s="52"/>
      <c r="BB22" s="52"/>
      <c r="BC22" s="52"/>
      <c r="BD22" s="52"/>
      <c r="BE22" s="55"/>
    </row>
    <row r="23" spans="1:57" ht="15.6">
      <c r="A23" s="55"/>
      <c r="B23" s="56"/>
      <c r="C23" s="55"/>
      <c r="D23" s="55"/>
      <c r="E23" s="55"/>
      <c r="F23" s="55"/>
      <c r="G23" s="55"/>
      <c r="H23" s="55"/>
      <c r="I23" s="55"/>
      <c r="J23" s="55"/>
      <c r="K23" s="55"/>
      <c r="L23" s="55"/>
      <c r="M23" s="55"/>
      <c r="N23" s="55"/>
      <c r="O23" s="55"/>
      <c r="P23" s="57"/>
      <c r="Q23" s="55"/>
      <c r="R23" s="57"/>
      <c r="S23" s="57"/>
      <c r="T23" s="57"/>
      <c r="U23" s="57"/>
      <c r="V23" s="57"/>
      <c r="W23" s="57"/>
      <c r="X23" s="55"/>
      <c r="Y23" s="55"/>
      <c r="Z23" s="55"/>
      <c r="AA23" s="55"/>
      <c r="AB23" s="57"/>
      <c r="AC23" s="55"/>
      <c r="AD23" s="55"/>
      <c r="AE23" s="55"/>
      <c r="AF23" s="55"/>
      <c r="AG23" s="55"/>
      <c r="AH23" s="55"/>
      <c r="AI23" s="55"/>
      <c r="AJ23" s="55"/>
      <c r="AK23" s="55"/>
      <c r="AL23" s="55"/>
      <c r="AM23" s="55"/>
      <c r="AN23" s="55"/>
      <c r="AO23" s="55"/>
      <c r="AP23" s="55"/>
      <c r="AQ23" s="55"/>
      <c r="AR23" s="55"/>
      <c r="AS23" s="52"/>
      <c r="AT23" s="52"/>
      <c r="AU23" s="52"/>
      <c r="AV23" s="52"/>
      <c r="AW23" s="52"/>
      <c r="AX23" s="52"/>
      <c r="AY23" s="52"/>
      <c r="AZ23" s="52"/>
      <c r="BA23" s="52"/>
      <c r="BB23" s="52"/>
      <c r="BC23" s="52"/>
      <c r="BD23" s="52"/>
      <c r="BE23" s="55"/>
    </row>
    <row r="24" spans="1:57" ht="15.6">
      <c r="A24" s="55"/>
      <c r="B24" s="56"/>
      <c r="C24" s="55"/>
      <c r="D24" s="55"/>
      <c r="E24" s="55"/>
      <c r="F24" s="55"/>
      <c r="G24" s="55"/>
      <c r="H24" s="55"/>
      <c r="I24" s="55"/>
      <c r="J24" s="55"/>
      <c r="K24" s="55"/>
      <c r="L24" s="55"/>
      <c r="M24" s="55"/>
      <c r="N24" s="55"/>
      <c r="O24" s="55"/>
      <c r="P24" s="57"/>
      <c r="Q24" s="55"/>
      <c r="R24" s="57"/>
      <c r="S24" s="57"/>
      <c r="T24" s="57"/>
      <c r="U24" s="57"/>
      <c r="V24" s="57"/>
      <c r="W24" s="57"/>
      <c r="X24" s="55"/>
      <c r="Y24" s="55"/>
      <c r="Z24" s="55"/>
      <c r="AA24" s="55"/>
      <c r="AB24" s="57"/>
      <c r="AC24" s="55"/>
      <c r="AD24" s="55"/>
      <c r="AE24" s="55"/>
      <c r="AF24" s="55"/>
      <c r="AG24" s="55"/>
      <c r="AH24" s="55"/>
      <c r="AI24" s="55"/>
      <c r="AJ24" s="55"/>
      <c r="AK24" s="55"/>
      <c r="AL24" s="55"/>
      <c r="AM24" s="55"/>
      <c r="AN24" s="55"/>
      <c r="AO24" s="55"/>
      <c r="AP24" s="55"/>
      <c r="AQ24" s="55"/>
      <c r="AR24" s="55"/>
      <c r="AS24" s="52"/>
      <c r="AT24" s="52"/>
      <c r="AU24" s="52"/>
      <c r="AV24" s="52"/>
      <c r="AW24" s="52"/>
      <c r="AX24" s="52"/>
      <c r="AY24" s="52"/>
      <c r="AZ24" s="52"/>
      <c r="BA24" s="52"/>
      <c r="BB24" s="52"/>
      <c r="BC24" s="52"/>
      <c r="BD24" s="52"/>
      <c r="BE24" s="55"/>
    </row>
    <row r="25" spans="1:57" ht="15.6">
      <c r="A25" s="55"/>
      <c r="B25" s="56"/>
      <c r="C25" s="55"/>
      <c r="D25" s="55"/>
      <c r="E25" s="55"/>
      <c r="F25" s="55"/>
      <c r="G25" s="55"/>
      <c r="H25" s="55"/>
      <c r="I25" s="55"/>
      <c r="J25" s="55"/>
      <c r="K25" s="55"/>
      <c r="L25" s="55"/>
      <c r="M25" s="55"/>
      <c r="N25" s="55"/>
      <c r="O25" s="55"/>
      <c r="P25" s="57"/>
      <c r="Q25" s="55"/>
      <c r="R25" s="57"/>
      <c r="S25" s="57"/>
      <c r="T25" s="57"/>
      <c r="U25" s="57"/>
      <c r="V25" s="57"/>
      <c r="W25" s="57"/>
      <c r="X25" s="55"/>
      <c r="Y25" s="55"/>
      <c r="Z25" s="55"/>
      <c r="AA25" s="55"/>
      <c r="AB25" s="57"/>
      <c r="AC25" s="55"/>
      <c r="AD25" s="55"/>
      <c r="AE25" s="55"/>
      <c r="AF25" s="55"/>
      <c r="AG25" s="55"/>
      <c r="AH25" s="55"/>
      <c r="AI25" s="55"/>
      <c r="AJ25" s="55"/>
      <c r="AK25" s="55"/>
      <c r="AL25" s="55"/>
      <c r="AM25" s="55"/>
      <c r="AN25" s="55"/>
      <c r="AO25" s="55"/>
      <c r="AP25" s="55"/>
      <c r="AQ25" s="55"/>
      <c r="AR25" s="55"/>
      <c r="AS25" s="52"/>
      <c r="AT25" s="52"/>
      <c r="AU25" s="52"/>
      <c r="AV25" s="52"/>
      <c r="AW25" s="52"/>
      <c r="AX25" s="52"/>
      <c r="AY25" s="52"/>
      <c r="AZ25" s="52"/>
      <c r="BA25" s="52"/>
      <c r="BB25" s="52"/>
      <c r="BC25" s="52"/>
      <c r="BD25" s="52"/>
      <c r="BE25" s="55"/>
    </row>
    <row r="26" spans="1:57" ht="15.6">
      <c r="A26" s="55"/>
      <c r="B26" s="56"/>
      <c r="C26" s="55"/>
      <c r="D26" s="55"/>
      <c r="E26" s="55"/>
      <c r="F26" s="55"/>
      <c r="G26" s="55"/>
      <c r="H26" s="55"/>
      <c r="I26" s="55"/>
      <c r="J26" s="55"/>
      <c r="K26" s="55"/>
      <c r="L26" s="55"/>
      <c r="M26" s="55"/>
      <c r="N26" s="55"/>
      <c r="O26" s="55"/>
      <c r="P26" s="57"/>
      <c r="Q26" s="55"/>
      <c r="R26" s="57"/>
      <c r="S26" s="57"/>
      <c r="T26" s="57"/>
      <c r="U26" s="57"/>
      <c r="V26" s="57"/>
      <c r="W26" s="57"/>
      <c r="X26" s="55"/>
      <c r="Y26" s="55"/>
      <c r="Z26" s="55"/>
      <c r="AA26" s="55"/>
      <c r="AB26" s="57"/>
      <c r="AC26" s="55"/>
      <c r="AD26" s="55"/>
      <c r="AE26" s="55"/>
      <c r="AF26" s="55"/>
      <c r="AG26" s="55"/>
      <c r="AH26" s="55"/>
      <c r="AI26" s="55"/>
      <c r="AJ26" s="55"/>
      <c r="AK26" s="55"/>
      <c r="AL26" s="55"/>
      <c r="AM26" s="55"/>
      <c r="AN26" s="55"/>
      <c r="AO26" s="55"/>
      <c r="AP26" s="55"/>
      <c r="AQ26" s="55"/>
      <c r="AR26" s="55"/>
      <c r="AS26" s="52"/>
      <c r="AT26" s="52"/>
      <c r="AU26" s="52"/>
      <c r="AV26" s="52"/>
      <c r="AW26" s="52"/>
      <c r="AX26" s="52"/>
      <c r="AY26" s="52"/>
      <c r="AZ26" s="52"/>
      <c r="BA26" s="52"/>
      <c r="BB26" s="52"/>
      <c r="BC26" s="52"/>
      <c r="BD26" s="52"/>
      <c r="BE26" s="55"/>
    </row>
    <row r="27" spans="1:57" ht="15.6">
      <c r="A27" s="55"/>
      <c r="B27" s="56"/>
      <c r="C27" s="55"/>
      <c r="D27" s="55"/>
      <c r="E27" s="55"/>
      <c r="F27" s="55"/>
      <c r="G27" s="55"/>
      <c r="H27" s="55"/>
      <c r="I27" s="55"/>
      <c r="J27" s="55"/>
      <c r="K27" s="55"/>
      <c r="L27" s="55"/>
      <c r="M27" s="55"/>
      <c r="N27" s="55"/>
      <c r="O27" s="55"/>
      <c r="P27" s="57"/>
      <c r="Q27" s="55"/>
      <c r="R27" s="57"/>
      <c r="S27" s="57"/>
      <c r="T27" s="57"/>
      <c r="U27" s="57"/>
      <c r="V27" s="57"/>
      <c r="W27" s="57"/>
      <c r="X27" s="55"/>
      <c r="Y27" s="55"/>
      <c r="Z27" s="55"/>
      <c r="AA27" s="55"/>
      <c r="AB27" s="57"/>
      <c r="AC27" s="55"/>
      <c r="AD27" s="55"/>
      <c r="AE27" s="55"/>
      <c r="AF27" s="55"/>
      <c r="AG27" s="55"/>
      <c r="AH27" s="55"/>
      <c r="AI27" s="55"/>
      <c r="AJ27" s="55"/>
      <c r="AK27" s="55"/>
      <c r="AL27" s="55"/>
      <c r="AM27" s="55"/>
      <c r="AN27" s="55"/>
      <c r="AO27" s="55"/>
      <c r="AP27" s="55"/>
      <c r="AQ27" s="55"/>
      <c r="AR27" s="55"/>
      <c r="AS27" s="52"/>
      <c r="AT27" s="52"/>
      <c r="AU27" s="52"/>
      <c r="AV27" s="52"/>
      <c r="AW27" s="52"/>
      <c r="AX27" s="52"/>
      <c r="AY27" s="52"/>
      <c r="AZ27" s="52"/>
      <c r="BA27" s="52"/>
      <c r="BB27" s="52"/>
      <c r="BC27" s="52"/>
      <c r="BD27" s="52"/>
      <c r="BE27" s="55"/>
    </row>
    <row r="28" spans="1:57" ht="15.6">
      <c r="A28" s="55"/>
      <c r="B28" s="56"/>
      <c r="C28" s="55"/>
      <c r="D28" s="55"/>
      <c r="E28" s="55"/>
      <c r="F28" s="55"/>
      <c r="G28" s="55"/>
      <c r="H28" s="55"/>
      <c r="I28" s="55"/>
      <c r="J28" s="55"/>
      <c r="K28" s="55"/>
      <c r="L28" s="55"/>
      <c r="M28" s="55"/>
      <c r="N28" s="55"/>
      <c r="O28" s="55"/>
      <c r="P28" s="57"/>
      <c r="Q28" s="55"/>
      <c r="R28" s="57"/>
      <c r="S28" s="57"/>
      <c r="T28" s="57"/>
      <c r="U28" s="57"/>
      <c r="V28" s="57"/>
      <c r="W28" s="57"/>
      <c r="X28" s="55"/>
      <c r="Y28" s="55"/>
      <c r="Z28" s="55"/>
      <c r="AA28" s="55"/>
      <c r="AB28" s="57"/>
      <c r="AC28" s="55"/>
      <c r="AD28" s="55"/>
      <c r="AE28" s="55"/>
      <c r="AF28" s="55"/>
      <c r="AG28" s="55"/>
      <c r="AH28" s="55"/>
      <c r="AI28" s="55"/>
      <c r="AJ28" s="55"/>
      <c r="AK28" s="55"/>
      <c r="AL28" s="55"/>
      <c r="AM28" s="55"/>
      <c r="AN28" s="55"/>
      <c r="AO28" s="55"/>
      <c r="AP28" s="55"/>
      <c r="AQ28" s="55"/>
      <c r="AR28" s="55"/>
      <c r="AS28" s="52"/>
      <c r="AT28" s="52"/>
      <c r="AU28" s="52"/>
      <c r="AV28" s="52"/>
      <c r="AW28" s="52"/>
      <c r="AX28" s="52"/>
      <c r="AY28" s="52"/>
      <c r="AZ28" s="52"/>
      <c r="BA28" s="52"/>
      <c r="BB28" s="52"/>
      <c r="BC28" s="52"/>
      <c r="BD28" s="52"/>
      <c r="BE28" s="55"/>
    </row>
    <row r="29" spans="1:57" ht="15.6">
      <c r="A29" s="55"/>
      <c r="B29" s="56"/>
      <c r="C29" s="55"/>
      <c r="D29" s="55"/>
      <c r="E29" s="55"/>
      <c r="F29" s="55"/>
      <c r="G29" s="55"/>
      <c r="H29" s="55"/>
      <c r="I29" s="55"/>
      <c r="J29" s="55"/>
      <c r="K29" s="55"/>
      <c r="L29" s="55"/>
      <c r="M29" s="55"/>
      <c r="N29" s="55"/>
      <c r="O29" s="55"/>
      <c r="P29" s="57"/>
      <c r="Q29" s="55"/>
      <c r="R29" s="57"/>
      <c r="S29" s="57"/>
      <c r="T29" s="57"/>
      <c r="U29" s="57"/>
      <c r="V29" s="57"/>
      <c r="W29" s="57"/>
      <c r="X29" s="55"/>
      <c r="Y29" s="55"/>
      <c r="Z29" s="55"/>
      <c r="AA29" s="55"/>
      <c r="AB29" s="57"/>
      <c r="AC29" s="55"/>
      <c r="AD29" s="55"/>
      <c r="AE29" s="55"/>
      <c r="AF29" s="55"/>
      <c r="AG29" s="55"/>
      <c r="AH29" s="55"/>
      <c r="AI29" s="55"/>
      <c r="AJ29" s="55"/>
      <c r="AK29" s="55"/>
      <c r="AL29" s="55"/>
      <c r="AM29" s="55"/>
      <c r="AN29" s="55"/>
      <c r="AO29" s="55"/>
      <c r="AP29" s="55"/>
      <c r="AQ29" s="55"/>
      <c r="AR29" s="55"/>
      <c r="AS29" s="52"/>
      <c r="AT29" s="52"/>
      <c r="AU29" s="52"/>
      <c r="AV29" s="52"/>
      <c r="AW29" s="52"/>
      <c r="AX29" s="52"/>
      <c r="AY29" s="52"/>
      <c r="AZ29" s="52"/>
      <c r="BA29" s="52"/>
      <c r="BB29" s="52"/>
      <c r="BC29" s="52"/>
      <c r="BD29" s="52"/>
      <c r="BE29" s="55"/>
    </row>
    <row r="30" spans="1:57" ht="15.6">
      <c r="A30" s="55"/>
      <c r="B30" s="56"/>
      <c r="C30" s="55"/>
      <c r="D30" s="55"/>
      <c r="E30" s="55"/>
      <c r="F30" s="55"/>
      <c r="G30" s="55"/>
      <c r="H30" s="55"/>
      <c r="I30" s="55"/>
      <c r="J30" s="55"/>
      <c r="K30" s="55"/>
      <c r="L30" s="55"/>
      <c r="M30" s="55"/>
      <c r="N30" s="55"/>
      <c r="O30" s="55"/>
      <c r="P30" s="57"/>
      <c r="Q30" s="55"/>
      <c r="R30" s="57"/>
      <c r="S30" s="57"/>
      <c r="T30" s="57"/>
      <c r="U30" s="57"/>
      <c r="V30" s="57"/>
      <c r="W30" s="57"/>
      <c r="X30" s="55"/>
      <c r="Y30" s="55"/>
      <c r="Z30" s="55"/>
      <c r="AA30" s="55"/>
      <c r="AB30" s="57"/>
      <c r="AC30" s="55"/>
      <c r="AD30" s="55"/>
      <c r="AE30" s="55"/>
      <c r="AF30" s="55"/>
      <c r="AG30" s="55"/>
      <c r="AH30" s="55"/>
      <c r="AI30" s="55"/>
      <c r="AJ30" s="55"/>
      <c r="AK30" s="55"/>
      <c r="AL30" s="55"/>
      <c r="AM30" s="55"/>
      <c r="AN30" s="55"/>
      <c r="AO30" s="55"/>
      <c r="AP30" s="55"/>
      <c r="AQ30" s="55"/>
      <c r="AR30" s="55"/>
      <c r="AS30" s="52"/>
      <c r="AT30" s="52"/>
      <c r="AU30" s="52"/>
      <c r="AV30" s="52"/>
      <c r="AW30" s="52"/>
      <c r="AX30" s="52"/>
      <c r="AY30" s="52"/>
      <c r="AZ30" s="52"/>
      <c r="BA30" s="52"/>
      <c r="BB30" s="52"/>
      <c r="BC30" s="52"/>
      <c r="BD30" s="52"/>
      <c r="BE30" s="55"/>
    </row>
    <row r="31" spans="1:57" ht="15.6">
      <c r="A31" s="55"/>
      <c r="B31" s="56"/>
      <c r="C31" s="55"/>
      <c r="D31" s="55"/>
      <c r="E31" s="55"/>
      <c r="F31" s="55"/>
      <c r="G31" s="55"/>
      <c r="H31" s="55"/>
      <c r="I31" s="55"/>
      <c r="J31" s="55"/>
      <c r="K31" s="55"/>
      <c r="L31" s="55"/>
      <c r="M31" s="55"/>
      <c r="N31" s="55"/>
      <c r="O31" s="55"/>
      <c r="P31" s="57"/>
      <c r="Q31" s="55"/>
      <c r="R31" s="57"/>
      <c r="S31" s="57"/>
      <c r="T31" s="57"/>
      <c r="U31" s="57"/>
      <c r="V31" s="57"/>
      <c r="W31" s="57"/>
      <c r="X31" s="55"/>
      <c r="Y31" s="55"/>
      <c r="Z31" s="55"/>
      <c r="AA31" s="55"/>
      <c r="AB31" s="57"/>
      <c r="AC31" s="55"/>
      <c r="AD31" s="55"/>
      <c r="AE31" s="55"/>
      <c r="AF31" s="55"/>
      <c r="AG31" s="55"/>
      <c r="AH31" s="55"/>
      <c r="AI31" s="55"/>
      <c r="AJ31" s="55"/>
      <c r="AK31" s="55"/>
      <c r="AL31" s="55"/>
      <c r="AM31" s="55"/>
      <c r="AN31" s="55"/>
      <c r="AO31" s="55"/>
      <c r="AP31" s="55"/>
      <c r="AQ31" s="55"/>
      <c r="AR31" s="55"/>
      <c r="AS31" s="52"/>
      <c r="AT31" s="52"/>
      <c r="AU31" s="52"/>
      <c r="AV31" s="52"/>
      <c r="AW31" s="52"/>
      <c r="AX31" s="52"/>
      <c r="AY31" s="52"/>
      <c r="AZ31" s="52"/>
      <c r="BA31" s="52"/>
      <c r="BB31" s="52"/>
      <c r="BC31" s="52"/>
      <c r="BD31" s="52"/>
      <c r="BE31" s="55"/>
    </row>
    <row r="32" spans="1:57" ht="15.6">
      <c r="A32" s="55"/>
      <c r="B32" s="56"/>
      <c r="C32" s="55"/>
      <c r="D32" s="55"/>
      <c r="E32" s="55"/>
      <c r="F32" s="55"/>
      <c r="G32" s="55"/>
      <c r="H32" s="55"/>
      <c r="I32" s="55"/>
      <c r="J32" s="55"/>
      <c r="K32" s="55"/>
      <c r="L32" s="55"/>
      <c r="M32" s="55"/>
      <c r="N32" s="55"/>
      <c r="O32" s="55"/>
      <c r="P32" s="57"/>
      <c r="Q32" s="55"/>
      <c r="R32" s="57"/>
      <c r="S32" s="57"/>
      <c r="T32" s="57"/>
      <c r="U32" s="57"/>
      <c r="V32" s="57"/>
      <c r="W32" s="57"/>
      <c r="X32" s="55"/>
      <c r="Y32" s="55"/>
      <c r="Z32" s="55"/>
      <c r="AA32" s="55"/>
      <c r="AB32" s="57"/>
      <c r="AC32" s="55"/>
      <c r="AD32" s="55"/>
      <c r="AE32" s="55"/>
      <c r="AF32" s="55"/>
      <c r="AG32" s="55"/>
      <c r="AH32" s="55"/>
      <c r="AI32" s="55"/>
      <c r="AJ32" s="55"/>
      <c r="AK32" s="55"/>
      <c r="AL32" s="55"/>
      <c r="AM32" s="55"/>
      <c r="AN32" s="55"/>
      <c r="AO32" s="55"/>
      <c r="AP32" s="55"/>
      <c r="AQ32" s="55"/>
      <c r="AR32" s="55"/>
      <c r="AS32" s="52"/>
      <c r="AT32" s="52"/>
      <c r="AU32" s="52"/>
      <c r="AV32" s="52"/>
      <c r="AW32" s="52"/>
      <c r="AX32" s="52"/>
      <c r="AY32" s="52"/>
      <c r="AZ32" s="52"/>
      <c r="BA32" s="52"/>
      <c r="BB32" s="52"/>
      <c r="BC32" s="52"/>
      <c r="BD32" s="52"/>
      <c r="BE32" s="55"/>
    </row>
    <row r="33" spans="1:57" ht="15.6">
      <c r="A33" s="55"/>
      <c r="B33" s="56"/>
      <c r="C33" s="55"/>
      <c r="D33" s="55"/>
      <c r="E33" s="55"/>
      <c r="F33" s="55"/>
      <c r="G33" s="55"/>
      <c r="H33" s="55"/>
      <c r="I33" s="55"/>
      <c r="J33" s="55"/>
      <c r="K33" s="55"/>
      <c r="L33" s="55"/>
      <c r="M33" s="55"/>
      <c r="N33" s="55"/>
      <c r="O33" s="55"/>
      <c r="P33" s="57"/>
      <c r="Q33" s="55"/>
      <c r="R33" s="57"/>
      <c r="S33" s="57"/>
      <c r="T33" s="57"/>
      <c r="U33" s="57"/>
      <c r="V33" s="57"/>
      <c r="W33" s="57"/>
      <c r="X33" s="55"/>
      <c r="Y33" s="55"/>
      <c r="Z33" s="55"/>
      <c r="AA33" s="55"/>
      <c r="AB33" s="57"/>
      <c r="AC33" s="55"/>
      <c r="AD33" s="55"/>
      <c r="AE33" s="55"/>
      <c r="AF33" s="55"/>
      <c r="AG33" s="55"/>
      <c r="AH33" s="55"/>
      <c r="AI33" s="55"/>
      <c r="AJ33" s="55"/>
      <c r="AK33" s="55"/>
      <c r="AL33" s="55"/>
      <c r="AM33" s="55"/>
      <c r="AN33" s="55"/>
      <c r="AO33" s="55"/>
      <c r="AP33" s="55"/>
      <c r="AQ33" s="55"/>
      <c r="AR33" s="55"/>
      <c r="AS33" s="52"/>
      <c r="AT33" s="52"/>
      <c r="AU33" s="52"/>
      <c r="AV33" s="52"/>
      <c r="AW33" s="52"/>
      <c r="AX33" s="52"/>
      <c r="AY33" s="52"/>
      <c r="AZ33" s="52"/>
      <c r="BA33" s="52"/>
      <c r="BB33" s="52"/>
      <c r="BC33" s="52"/>
      <c r="BD33" s="52"/>
      <c r="BE33" s="55"/>
    </row>
  </sheetData>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CADAA-9915-4056-9575-91FC640DA19F}">
  <sheetPr codeName="Sheet13"/>
  <dimension ref="A1:BF41"/>
  <sheetViews>
    <sheetView topLeftCell="A30" workbookViewId="0">
      <selection activeCell="B45" sqref="B45"/>
    </sheetView>
  </sheetViews>
  <sheetFormatPr baseColWidth="10" defaultColWidth="8.796875" defaultRowHeight="15"/>
  <cols>
    <col min="1" max="1" width="8.19921875" style="64" bestFit="1" customWidth="1"/>
    <col min="2" max="2" width="80.796875" style="64" bestFit="1" customWidth="1"/>
    <col min="3" max="3" width="60.09765625" style="64" bestFit="1" customWidth="1"/>
    <col min="4" max="4" width="80.796875" style="64" bestFit="1" customWidth="1"/>
    <col min="5" max="5" width="25" style="64" bestFit="1" customWidth="1"/>
    <col min="6" max="6" width="15" style="64" bestFit="1" customWidth="1"/>
    <col min="7" max="7" width="80.796875" style="64" bestFit="1" customWidth="1"/>
    <col min="8" max="8" width="21" style="64" bestFit="1" customWidth="1"/>
    <col min="9" max="9" width="42.69921875" style="64" bestFit="1" customWidth="1"/>
    <col min="10" max="10" width="71.59765625" style="64" bestFit="1" customWidth="1"/>
    <col min="11" max="11" width="12" style="64" bestFit="1" customWidth="1"/>
    <col min="12" max="12" width="21.3984375" style="64" bestFit="1" customWidth="1"/>
    <col min="13" max="13" width="39.19921875" style="64" bestFit="1" customWidth="1"/>
    <col min="14" max="14" width="17.59765625" style="64" bestFit="1" customWidth="1"/>
    <col min="15" max="15" width="23.3984375" style="64" bestFit="1" customWidth="1"/>
    <col min="16" max="16" width="30.3984375" style="64" bestFit="1" customWidth="1"/>
    <col min="17" max="17" width="72.69921875" style="64" bestFit="1" customWidth="1"/>
    <col min="18" max="18" width="19.69921875" style="64" bestFit="1" customWidth="1"/>
    <col min="19" max="19" width="18.09765625" style="64" bestFit="1" customWidth="1"/>
    <col min="20" max="20" width="57.296875" style="64" bestFit="1" customWidth="1"/>
    <col min="21" max="21" width="29.09765625" style="64" bestFit="1" customWidth="1"/>
    <col min="22" max="22" width="41.5" style="64" bestFit="1" customWidth="1"/>
    <col min="23" max="23" width="17.19921875" style="64" bestFit="1" customWidth="1"/>
    <col min="24" max="24" width="30.8984375" style="64" bestFit="1" customWidth="1"/>
    <col min="25" max="25" width="33.796875" style="64" bestFit="1" customWidth="1"/>
    <col min="26" max="26" width="26.59765625" style="64" bestFit="1" customWidth="1"/>
    <col min="27" max="27" width="80.796875" style="64" bestFit="1" customWidth="1"/>
    <col min="28" max="28" width="74.19921875" style="64" bestFit="1" customWidth="1"/>
    <col min="29" max="29" width="66.09765625" style="64" bestFit="1" customWidth="1"/>
    <col min="30" max="30" width="77.8984375" style="64" bestFit="1" customWidth="1"/>
    <col min="31" max="31" width="28.59765625" style="64" bestFit="1" customWidth="1"/>
    <col min="32" max="32" width="24.3984375" style="64" bestFit="1" customWidth="1"/>
    <col min="33" max="33" width="6.69921875" style="64" bestFit="1" customWidth="1"/>
    <col min="34" max="34" width="10.796875" style="64" bestFit="1" customWidth="1"/>
    <col min="35" max="35" width="13.8984375" style="64" bestFit="1" customWidth="1"/>
    <col min="36" max="36" width="11.8984375" style="64" bestFit="1" customWidth="1"/>
    <col min="37" max="37" width="14.19921875" style="64" bestFit="1" customWidth="1"/>
    <col min="38" max="38" width="11.8984375" style="64" bestFit="1" customWidth="1"/>
    <col min="39" max="39" width="5.59765625" style="64" bestFit="1" customWidth="1"/>
    <col min="40" max="40" width="11.8984375" style="64" bestFit="1" customWidth="1"/>
    <col min="41" max="41" width="7.19921875" style="64" bestFit="1" customWidth="1"/>
    <col min="42" max="42" width="11.8984375" style="64" bestFit="1" customWidth="1"/>
    <col min="43" max="43" width="18.296875" style="64" bestFit="1" customWidth="1"/>
    <col min="44" max="44" width="11.8984375" style="64" bestFit="1" customWidth="1"/>
    <col min="45" max="45" width="6.69921875" style="64" bestFit="1" customWidth="1"/>
    <col min="46" max="46" width="11.8984375" style="64" bestFit="1" customWidth="1"/>
    <col min="47" max="47" width="31.59765625" style="64" bestFit="1" customWidth="1"/>
    <col min="48" max="48" width="11.8984375" style="64" bestFit="1" customWidth="1"/>
    <col min="49" max="49" width="20.09765625" style="64" bestFit="1" customWidth="1"/>
    <col min="50" max="50" width="11.8984375" style="64" bestFit="1" customWidth="1"/>
    <col min="51" max="51" width="12.3984375" style="64" bestFit="1" customWidth="1"/>
    <col min="52" max="52" width="13" style="64" bestFit="1" customWidth="1"/>
    <col min="53" max="53" width="28.3984375" style="64" bestFit="1" customWidth="1"/>
    <col min="54" max="54" width="13" style="64" bestFit="1" customWidth="1"/>
    <col min="55" max="55" width="37.5" style="64" bestFit="1" customWidth="1"/>
    <col min="56" max="56" width="13" style="64" bestFit="1" customWidth="1"/>
    <col min="57" max="57" width="80.796875" style="64" bestFit="1" customWidth="1"/>
    <col min="58" max="16384" width="8.796875" style="64"/>
  </cols>
  <sheetData>
    <row r="1" spans="1:58" ht="15.6">
      <c r="A1" s="52" t="s">
        <v>4</v>
      </c>
      <c r="B1" s="53" t="s">
        <v>5</v>
      </c>
      <c r="C1" s="53" t="s">
        <v>6</v>
      </c>
      <c r="D1" s="53" t="s">
        <v>7</v>
      </c>
      <c r="E1" s="53" t="s">
        <v>8</v>
      </c>
      <c r="F1" s="53" t="s">
        <v>9</v>
      </c>
      <c r="G1" s="53" t="s">
        <v>10</v>
      </c>
      <c r="H1" s="53" t="s">
        <v>11</v>
      </c>
      <c r="I1" s="53" t="s">
        <v>12</v>
      </c>
      <c r="J1" s="53" t="s">
        <v>13</v>
      </c>
      <c r="K1" s="53" t="s">
        <v>14</v>
      </c>
      <c r="L1" s="53" t="s">
        <v>15</v>
      </c>
      <c r="M1" s="53" t="s">
        <v>16</v>
      </c>
      <c r="N1" s="53" t="s">
        <v>17</v>
      </c>
      <c r="O1" s="53" t="s">
        <v>18</v>
      </c>
      <c r="P1" s="54" t="s">
        <v>19</v>
      </c>
      <c r="Q1" s="54" t="s">
        <v>20</v>
      </c>
      <c r="R1" s="54" t="s">
        <v>21</v>
      </c>
      <c r="S1" s="54" t="s">
        <v>22</v>
      </c>
      <c r="T1" s="54" t="s">
        <v>23</v>
      </c>
      <c r="U1" s="54" t="s">
        <v>24</v>
      </c>
      <c r="V1" s="54" t="s">
        <v>25</v>
      </c>
      <c r="W1" s="54" t="s">
        <v>26</v>
      </c>
      <c r="X1" s="53" t="s">
        <v>27</v>
      </c>
      <c r="Y1" s="53" t="s">
        <v>28</v>
      </c>
      <c r="Z1" s="53" t="s">
        <v>29</v>
      </c>
      <c r="AA1" s="53" t="s">
        <v>30</v>
      </c>
      <c r="AB1" s="54" t="s">
        <v>31</v>
      </c>
      <c r="AC1" s="53" t="s">
        <v>32</v>
      </c>
      <c r="AD1" s="53" t="s">
        <v>33</v>
      </c>
      <c r="AE1" s="53" t="s">
        <v>34</v>
      </c>
      <c r="AF1" s="53" t="s">
        <v>35</v>
      </c>
      <c r="AG1" s="53" t="s">
        <v>36</v>
      </c>
      <c r="AH1" s="53" t="s">
        <v>37</v>
      </c>
      <c r="AI1" s="53" t="s">
        <v>38</v>
      </c>
      <c r="AJ1" s="53" t="s">
        <v>1939</v>
      </c>
      <c r="AK1" s="53" t="s">
        <v>39</v>
      </c>
      <c r="AL1" s="53" t="s">
        <v>1940</v>
      </c>
      <c r="AM1" s="53" t="s">
        <v>40</v>
      </c>
      <c r="AN1" s="53" t="s">
        <v>1941</v>
      </c>
      <c r="AO1" s="53" t="s">
        <v>41</v>
      </c>
      <c r="AP1" s="53" t="s">
        <v>1942</v>
      </c>
      <c r="AQ1" s="53" t="s">
        <v>42</v>
      </c>
      <c r="AR1" s="53" t="s">
        <v>1943</v>
      </c>
      <c r="AS1" s="53" t="s">
        <v>43</v>
      </c>
      <c r="AT1" s="53" t="s">
        <v>1944</v>
      </c>
      <c r="AU1" s="53" t="s">
        <v>44</v>
      </c>
      <c r="AV1" s="53" t="s">
        <v>1945</v>
      </c>
      <c r="AW1" s="53" t="s">
        <v>45</v>
      </c>
      <c r="AX1" s="53" t="s">
        <v>1946</v>
      </c>
      <c r="AY1" s="53" t="s">
        <v>46</v>
      </c>
      <c r="AZ1" s="53" t="s">
        <v>1947</v>
      </c>
      <c r="BA1" s="53" t="s">
        <v>47</v>
      </c>
      <c r="BB1" s="53" t="s">
        <v>1948</v>
      </c>
      <c r="BC1" s="53" t="s">
        <v>48</v>
      </c>
      <c r="BD1" s="53" t="s">
        <v>1949</v>
      </c>
      <c r="BE1" s="53" t="s">
        <v>49</v>
      </c>
    </row>
    <row r="2" spans="1:58" ht="30.6">
      <c r="A2" s="55" t="s">
        <v>836</v>
      </c>
      <c r="B2" s="56" t="s">
        <v>989</v>
      </c>
      <c r="C2" s="55" t="s">
        <v>990</v>
      </c>
      <c r="D2" s="55"/>
      <c r="E2" s="55" t="s">
        <v>53</v>
      </c>
      <c r="F2" s="55" t="s">
        <v>54</v>
      </c>
      <c r="G2" s="55" t="s">
        <v>942</v>
      </c>
      <c r="H2" s="55" t="s">
        <v>761</v>
      </c>
      <c r="I2" s="55" t="s">
        <v>226</v>
      </c>
      <c r="J2" s="55"/>
      <c r="K2" s="55" t="s">
        <v>133</v>
      </c>
      <c r="L2" s="55" t="s">
        <v>6</v>
      </c>
      <c r="M2" s="55">
        <v>1</v>
      </c>
      <c r="N2" s="55">
        <v>2001</v>
      </c>
      <c r="O2" s="55">
        <v>2007</v>
      </c>
      <c r="P2" s="57">
        <v>13700000</v>
      </c>
      <c r="Q2" s="57"/>
      <c r="R2" s="57">
        <v>13684279.23</v>
      </c>
      <c r="S2" s="57"/>
      <c r="T2" s="57"/>
      <c r="U2" s="57">
        <v>13684279.23</v>
      </c>
      <c r="V2" s="57">
        <v>13684279.23</v>
      </c>
      <c r="W2" s="57"/>
      <c r="X2" s="55" t="s">
        <v>991</v>
      </c>
      <c r="Y2" s="55" t="s">
        <v>992</v>
      </c>
      <c r="Z2" s="55" t="s">
        <v>93</v>
      </c>
      <c r="AA2" s="55" t="s">
        <v>993</v>
      </c>
      <c r="AB2" s="57"/>
      <c r="AC2" s="55"/>
      <c r="AD2" s="55" t="s">
        <v>994</v>
      </c>
      <c r="AE2" s="55" t="s">
        <v>65</v>
      </c>
      <c r="AF2" s="55" t="s">
        <v>65</v>
      </c>
      <c r="AG2" s="55"/>
      <c r="AH2" s="55"/>
      <c r="AI2" s="55"/>
      <c r="AJ2" s="55"/>
      <c r="AK2" s="55"/>
      <c r="AL2" s="55"/>
      <c r="AM2" s="55"/>
      <c r="AN2" s="55"/>
      <c r="AO2" s="55"/>
      <c r="AP2" s="55"/>
      <c r="AQ2" s="55"/>
      <c r="AR2" s="55"/>
      <c r="AS2" s="52"/>
      <c r="AT2" s="52"/>
      <c r="AU2" s="52"/>
      <c r="AV2" s="52"/>
      <c r="AW2" s="52"/>
      <c r="AX2" s="52"/>
      <c r="AY2" s="52"/>
      <c r="AZ2" s="52"/>
      <c r="BA2" s="52"/>
      <c r="BB2" s="52"/>
      <c r="BC2" s="52"/>
      <c r="BD2" s="52"/>
      <c r="BE2" s="55" t="s">
        <v>995</v>
      </c>
      <c r="BF2" s="55"/>
    </row>
    <row r="3" spans="1:58" ht="30.6">
      <c r="A3" s="55" t="s">
        <v>836</v>
      </c>
      <c r="B3" s="56" t="s">
        <v>978</v>
      </c>
      <c r="C3" s="55" t="s">
        <v>950</v>
      </c>
      <c r="D3" s="55"/>
      <c r="E3" s="55" t="s">
        <v>79</v>
      </c>
      <c r="F3" s="55" t="s">
        <v>80</v>
      </c>
      <c r="G3" s="55" t="s">
        <v>884</v>
      </c>
      <c r="H3" s="55" t="s">
        <v>55</v>
      </c>
      <c r="I3" s="55" t="s">
        <v>127</v>
      </c>
      <c r="J3" s="55" t="s">
        <v>226</v>
      </c>
      <c r="K3" s="55" t="s">
        <v>133</v>
      </c>
      <c r="L3" s="55" t="s">
        <v>6</v>
      </c>
      <c r="M3" s="55">
        <v>1</v>
      </c>
      <c r="N3" s="55">
        <v>2002</v>
      </c>
      <c r="O3" s="55">
        <v>2007</v>
      </c>
      <c r="P3" s="57">
        <v>375000000</v>
      </c>
      <c r="Q3" s="57"/>
      <c r="R3" s="57">
        <v>71500000</v>
      </c>
      <c r="S3" s="57"/>
      <c r="T3" s="57"/>
      <c r="U3" s="57">
        <v>71500000</v>
      </c>
      <c r="V3" s="57">
        <v>71500000</v>
      </c>
      <c r="W3" s="57">
        <v>100000000</v>
      </c>
      <c r="X3" s="55" t="s">
        <v>979</v>
      </c>
      <c r="Y3" s="55" t="s">
        <v>156</v>
      </c>
      <c r="Z3" s="55" t="s">
        <v>129</v>
      </c>
      <c r="AA3" s="55" t="s">
        <v>980</v>
      </c>
      <c r="AB3" s="57"/>
      <c r="AC3" s="55"/>
      <c r="AD3" s="55" t="s">
        <v>930</v>
      </c>
      <c r="AE3" s="55" t="s">
        <v>832</v>
      </c>
      <c r="AF3" s="55" t="s">
        <v>106</v>
      </c>
      <c r="AG3" s="55" t="s">
        <v>66</v>
      </c>
      <c r="AH3" s="55" t="s">
        <v>145</v>
      </c>
      <c r="AI3" s="55"/>
      <c r="AJ3" s="55"/>
      <c r="AK3" s="55" t="s">
        <v>66</v>
      </c>
      <c r="AL3" s="55" t="s">
        <v>146</v>
      </c>
      <c r="AM3" s="55" t="s">
        <v>66</v>
      </c>
      <c r="AN3" s="55" t="s">
        <v>145</v>
      </c>
      <c r="AO3" s="55"/>
      <c r="AP3" s="55"/>
      <c r="AQ3" s="55"/>
      <c r="AR3" s="55"/>
      <c r="AS3" s="52"/>
      <c r="AT3" s="52"/>
      <c r="AU3" s="52" t="s">
        <v>66</v>
      </c>
      <c r="AV3" s="52" t="s">
        <v>145</v>
      </c>
      <c r="AW3" s="52"/>
      <c r="AX3" s="52"/>
      <c r="AY3" s="52"/>
      <c r="AZ3" s="52"/>
      <c r="BA3" s="52"/>
      <c r="BB3" s="52"/>
      <c r="BC3" s="52"/>
      <c r="BD3" s="52"/>
      <c r="BE3" s="55" t="s">
        <v>352</v>
      </c>
      <c r="BF3" s="55"/>
    </row>
    <row r="4" spans="1:58" ht="45.6">
      <c r="A4" s="55" t="s">
        <v>836</v>
      </c>
      <c r="B4" s="56" t="s">
        <v>981</v>
      </c>
      <c r="C4" s="55" t="s">
        <v>982</v>
      </c>
      <c r="D4" s="55"/>
      <c r="E4" s="55" t="s">
        <v>79</v>
      </c>
      <c r="F4" s="55" t="s">
        <v>80</v>
      </c>
      <c r="G4" s="55" t="s">
        <v>901</v>
      </c>
      <c r="H4" s="55" t="s">
        <v>55</v>
      </c>
      <c r="I4" s="55" t="s">
        <v>983</v>
      </c>
      <c r="J4" s="55"/>
      <c r="K4" s="55" t="s">
        <v>90</v>
      </c>
      <c r="L4" s="55"/>
      <c r="M4" s="55">
        <v>1</v>
      </c>
      <c r="N4" s="55">
        <v>2002</v>
      </c>
      <c r="O4" s="55">
        <v>2004</v>
      </c>
      <c r="P4" s="57">
        <v>4700000</v>
      </c>
      <c r="Q4" s="57"/>
      <c r="R4" s="57"/>
      <c r="S4" s="57">
        <v>3500000</v>
      </c>
      <c r="T4" s="57"/>
      <c r="U4" s="57"/>
      <c r="V4" s="57">
        <v>3500000</v>
      </c>
      <c r="W4" s="57"/>
      <c r="X4" s="55" t="s">
        <v>984</v>
      </c>
      <c r="Y4" s="55" t="s">
        <v>985</v>
      </c>
      <c r="Z4" s="55" t="s">
        <v>986</v>
      </c>
      <c r="AA4" s="55" t="s">
        <v>918</v>
      </c>
      <c r="AB4" s="57"/>
      <c r="AC4" s="55"/>
      <c r="AD4" s="55" t="s">
        <v>987</v>
      </c>
      <c r="AE4" s="55" t="s">
        <v>65</v>
      </c>
      <c r="AF4" s="55" t="s">
        <v>65</v>
      </c>
      <c r="AG4" s="55"/>
      <c r="AH4" s="55"/>
      <c r="AI4" s="55"/>
      <c r="AJ4" s="55"/>
      <c r="AK4" s="55"/>
      <c r="AL4" s="55"/>
      <c r="AM4" s="55"/>
      <c r="AN4" s="55"/>
      <c r="AO4" s="55"/>
      <c r="AP4" s="55"/>
      <c r="AQ4" s="55"/>
      <c r="AR4" s="55"/>
      <c r="AS4" s="52"/>
      <c r="AT4" s="52"/>
      <c r="AU4" s="52"/>
      <c r="AV4" s="52"/>
      <c r="AW4" s="52"/>
      <c r="AX4" s="52"/>
      <c r="AY4" s="52"/>
      <c r="AZ4" s="52"/>
      <c r="BA4" s="52"/>
      <c r="BB4" s="52"/>
      <c r="BC4" s="52"/>
      <c r="BD4" s="52"/>
      <c r="BE4" s="55" t="s">
        <v>988</v>
      </c>
      <c r="BF4" s="55"/>
    </row>
    <row r="5" spans="1:58" ht="15.6">
      <c r="A5" s="55" t="s">
        <v>836</v>
      </c>
      <c r="B5" s="56" t="s">
        <v>968</v>
      </c>
      <c r="C5" s="55" t="s">
        <v>969</v>
      </c>
      <c r="D5" s="55"/>
      <c r="E5" s="55" t="s">
        <v>214</v>
      </c>
      <c r="F5" s="55" t="s">
        <v>80</v>
      </c>
      <c r="G5" s="55" t="s">
        <v>857</v>
      </c>
      <c r="H5" s="55" t="s">
        <v>55</v>
      </c>
      <c r="I5" s="55" t="s">
        <v>127</v>
      </c>
      <c r="J5" s="55" t="s">
        <v>226</v>
      </c>
      <c r="K5" s="55" t="s">
        <v>133</v>
      </c>
      <c r="L5" s="55" t="s">
        <v>4</v>
      </c>
      <c r="M5" s="55">
        <v>0</v>
      </c>
      <c r="N5" s="55">
        <v>2003</v>
      </c>
      <c r="O5" s="55">
        <v>2006</v>
      </c>
      <c r="P5" s="57">
        <v>80000000</v>
      </c>
      <c r="Q5" s="57"/>
      <c r="R5" s="57"/>
      <c r="S5" s="57"/>
      <c r="T5" s="57"/>
      <c r="U5" s="57"/>
      <c r="V5" s="57"/>
      <c r="W5" s="57"/>
      <c r="X5" s="55" t="s">
        <v>166</v>
      </c>
      <c r="Y5" s="55" t="s">
        <v>478</v>
      </c>
      <c r="Z5" s="55" t="s">
        <v>970</v>
      </c>
      <c r="AA5" s="55" t="s">
        <v>58</v>
      </c>
      <c r="AB5" s="57"/>
      <c r="AC5" s="55"/>
      <c r="AD5" s="55" t="s">
        <v>58</v>
      </c>
      <c r="AE5" s="55" t="s">
        <v>832</v>
      </c>
      <c r="AF5" s="55" t="s">
        <v>106</v>
      </c>
      <c r="AG5" s="55" t="s">
        <v>66</v>
      </c>
      <c r="AH5" s="55"/>
      <c r="AI5" s="55" t="s">
        <v>66</v>
      </c>
      <c r="AJ5" s="55"/>
      <c r="AK5" s="55" t="s">
        <v>66</v>
      </c>
      <c r="AL5" s="55"/>
      <c r="AM5" s="55" t="s">
        <v>66</v>
      </c>
      <c r="AN5" s="55"/>
      <c r="AO5" s="55"/>
      <c r="AP5" s="55"/>
      <c r="AQ5" s="55"/>
      <c r="AR5" s="55"/>
      <c r="AS5" s="52"/>
      <c r="AT5" s="52"/>
      <c r="AU5" s="52"/>
      <c r="AV5" s="52"/>
      <c r="AW5" s="52"/>
      <c r="AX5" s="52"/>
      <c r="AY5" s="52" t="s">
        <v>66</v>
      </c>
      <c r="AZ5" s="52"/>
      <c r="BA5" s="52"/>
      <c r="BB5" s="52"/>
      <c r="BC5" s="52"/>
      <c r="BD5" s="52"/>
      <c r="BE5" s="55" t="s">
        <v>194</v>
      </c>
      <c r="BF5" s="55"/>
    </row>
    <row r="6" spans="1:58" ht="30.6">
      <c r="A6" s="55" t="s">
        <v>836</v>
      </c>
      <c r="B6" s="56" t="s">
        <v>971</v>
      </c>
      <c r="C6" s="55" t="s">
        <v>972</v>
      </c>
      <c r="D6" s="55" t="s">
        <v>973</v>
      </c>
      <c r="E6" s="55" t="s">
        <v>79</v>
      </c>
      <c r="F6" s="55" t="s">
        <v>80</v>
      </c>
      <c r="G6" s="55" t="s">
        <v>901</v>
      </c>
      <c r="H6" s="55" t="s">
        <v>55</v>
      </c>
      <c r="I6" s="55" t="s">
        <v>2142</v>
      </c>
      <c r="J6" s="55"/>
      <c r="K6" s="55" t="s">
        <v>133</v>
      </c>
      <c r="L6" s="55" t="s">
        <v>4</v>
      </c>
      <c r="M6" s="55">
        <v>0</v>
      </c>
      <c r="N6" s="55">
        <v>2003</v>
      </c>
      <c r="O6" s="55">
        <v>2009</v>
      </c>
      <c r="P6" s="57">
        <v>80000000</v>
      </c>
      <c r="Q6" s="57"/>
      <c r="R6" s="57"/>
      <c r="S6" s="57"/>
      <c r="T6" s="57"/>
      <c r="U6" s="57"/>
      <c r="V6" s="57"/>
      <c r="W6" s="57"/>
      <c r="X6" s="55" t="s">
        <v>974</v>
      </c>
      <c r="Y6" s="55" t="s">
        <v>975</v>
      </c>
      <c r="Z6" s="55" t="s">
        <v>487</v>
      </c>
      <c r="AA6" s="55" t="s">
        <v>976</v>
      </c>
      <c r="AB6" s="57"/>
      <c r="AC6" s="55"/>
      <c r="AD6" s="55" t="s">
        <v>977</v>
      </c>
      <c r="AE6" s="55" t="s">
        <v>65</v>
      </c>
      <c r="AF6" s="55" t="s">
        <v>65</v>
      </c>
      <c r="AG6" s="55" t="s">
        <v>66</v>
      </c>
      <c r="AH6" s="55"/>
      <c r="AI6" s="55"/>
      <c r="AJ6" s="55"/>
      <c r="AK6" s="55" t="s">
        <v>66</v>
      </c>
      <c r="AL6" s="55"/>
      <c r="AM6" s="55"/>
      <c r="AN6" s="55"/>
      <c r="AO6" s="55"/>
      <c r="AP6" s="55"/>
      <c r="AQ6" s="55"/>
      <c r="AR6" s="55"/>
      <c r="AS6" s="52" t="s">
        <v>66</v>
      </c>
      <c r="AT6" s="52"/>
      <c r="AU6" s="52" t="s">
        <v>66</v>
      </c>
      <c r="AV6" s="52"/>
      <c r="AW6" s="52"/>
      <c r="AX6" s="52"/>
      <c r="AY6" s="52"/>
      <c r="AZ6" s="52"/>
      <c r="BA6" s="52"/>
      <c r="BB6" s="52"/>
      <c r="BC6" s="52"/>
      <c r="BD6" s="52"/>
      <c r="BE6" s="55" t="s">
        <v>194</v>
      </c>
      <c r="BF6" s="55"/>
    </row>
    <row r="7" spans="1:58" ht="30.6">
      <c r="A7" s="55" t="s">
        <v>836</v>
      </c>
      <c r="B7" s="56" t="s">
        <v>963</v>
      </c>
      <c r="C7" s="55" t="s">
        <v>964</v>
      </c>
      <c r="D7" s="55" t="s">
        <v>965</v>
      </c>
      <c r="E7" s="55" t="s">
        <v>79</v>
      </c>
      <c r="F7" s="55" t="s">
        <v>80</v>
      </c>
      <c r="G7" s="55" t="s">
        <v>884</v>
      </c>
      <c r="H7" s="55" t="s">
        <v>55</v>
      </c>
      <c r="I7" s="55" t="s">
        <v>2142</v>
      </c>
      <c r="J7" s="55"/>
      <c r="K7" s="55" t="s">
        <v>133</v>
      </c>
      <c r="L7" s="55" t="s">
        <v>6</v>
      </c>
      <c r="M7" s="55">
        <v>1</v>
      </c>
      <c r="N7" s="55">
        <v>2004</v>
      </c>
      <c r="O7" s="55">
        <v>2008</v>
      </c>
      <c r="P7" s="57">
        <v>44343292</v>
      </c>
      <c r="Q7" s="57"/>
      <c r="R7" s="57">
        <v>5600000</v>
      </c>
      <c r="S7" s="57"/>
      <c r="T7" s="57"/>
      <c r="U7" s="57">
        <v>5600000</v>
      </c>
      <c r="V7" s="57">
        <v>5600000</v>
      </c>
      <c r="W7" s="57"/>
      <c r="X7" s="55" t="s">
        <v>2146</v>
      </c>
      <c r="Y7" s="55" t="s">
        <v>282</v>
      </c>
      <c r="Z7" s="55" t="s">
        <v>192</v>
      </c>
      <c r="AA7" s="55" t="s">
        <v>966</v>
      </c>
      <c r="AB7" s="57"/>
      <c r="AC7" s="55"/>
      <c r="AD7" s="55" t="s">
        <v>967</v>
      </c>
      <c r="AE7" s="55" t="s">
        <v>65</v>
      </c>
      <c r="AF7" s="55" t="s">
        <v>65</v>
      </c>
      <c r="AG7" s="55" t="s">
        <v>66</v>
      </c>
      <c r="AH7" s="55" t="s">
        <v>145</v>
      </c>
      <c r="AI7" s="55"/>
      <c r="AJ7" s="55"/>
      <c r="AK7" s="55"/>
      <c r="AL7" s="55"/>
      <c r="AM7" s="55"/>
      <c r="AN7" s="55"/>
      <c r="AO7" s="55"/>
      <c r="AP7" s="55"/>
      <c r="AQ7" s="55" t="s">
        <v>66</v>
      </c>
      <c r="AR7" s="55" t="s">
        <v>145</v>
      </c>
      <c r="AS7" s="52"/>
      <c r="AT7" s="52"/>
      <c r="AU7" s="52" t="s">
        <v>66</v>
      </c>
      <c r="AV7" s="52" t="s">
        <v>146</v>
      </c>
      <c r="AW7" s="52"/>
      <c r="AX7" s="52"/>
      <c r="AY7" s="52" t="s">
        <v>66</v>
      </c>
      <c r="AZ7" s="52" t="s">
        <v>146</v>
      </c>
      <c r="BA7" s="52"/>
      <c r="BB7" s="52"/>
      <c r="BC7" s="52"/>
      <c r="BD7" s="52"/>
      <c r="BE7" s="55"/>
      <c r="BF7" s="55"/>
    </row>
    <row r="8" spans="1:58" ht="30.6">
      <c r="A8" s="55" t="s">
        <v>836</v>
      </c>
      <c r="B8" s="56" t="s">
        <v>954</v>
      </c>
      <c r="C8" s="55" t="s">
        <v>955</v>
      </c>
      <c r="D8" s="55" t="s">
        <v>956</v>
      </c>
      <c r="E8" s="55" t="s">
        <v>79</v>
      </c>
      <c r="F8" s="55" t="s">
        <v>80</v>
      </c>
      <c r="G8" s="55" t="s">
        <v>884</v>
      </c>
      <c r="H8" s="55" t="s">
        <v>55</v>
      </c>
      <c r="I8" s="55" t="s">
        <v>2142</v>
      </c>
      <c r="J8" s="55"/>
      <c r="K8" s="55" t="s">
        <v>90</v>
      </c>
      <c r="L8" s="55"/>
      <c r="M8" s="55">
        <v>1</v>
      </c>
      <c r="N8" s="55">
        <v>2005</v>
      </c>
      <c r="O8" s="55">
        <v>2009</v>
      </c>
      <c r="P8" s="57">
        <v>371000000</v>
      </c>
      <c r="Q8" s="57"/>
      <c r="R8" s="57"/>
      <c r="S8" s="57">
        <v>70000000</v>
      </c>
      <c r="T8" s="57"/>
      <c r="U8" s="57"/>
      <c r="V8" s="57">
        <v>70000000</v>
      </c>
      <c r="W8" s="57"/>
      <c r="X8" s="55" t="s">
        <v>383</v>
      </c>
      <c r="Y8" s="55" t="s">
        <v>143</v>
      </c>
      <c r="Z8" s="55" t="s">
        <v>192</v>
      </c>
      <c r="AA8" s="55" t="s">
        <v>957</v>
      </c>
      <c r="AB8" s="57"/>
      <c r="AC8" s="55"/>
      <c r="AD8" s="55" t="s">
        <v>935</v>
      </c>
      <c r="AE8" s="55" t="s">
        <v>65</v>
      </c>
      <c r="AF8" s="55" t="s">
        <v>65</v>
      </c>
      <c r="AG8" s="55" t="s">
        <v>66</v>
      </c>
      <c r="AH8" s="55"/>
      <c r="AI8" s="55"/>
      <c r="AJ8" s="55"/>
      <c r="AK8" s="55" t="s">
        <v>66</v>
      </c>
      <c r="AL8" s="55"/>
      <c r="AM8" s="55" t="s">
        <v>66</v>
      </c>
      <c r="AN8" s="55"/>
      <c r="AO8" s="55" t="s">
        <v>66</v>
      </c>
      <c r="AP8" s="55"/>
      <c r="AQ8" s="55" t="s">
        <v>66</v>
      </c>
      <c r="AR8" s="55"/>
      <c r="AS8" s="52"/>
      <c r="AT8" s="52"/>
      <c r="AU8" s="52" t="s">
        <v>66</v>
      </c>
      <c r="AV8" s="52"/>
      <c r="AW8" s="52"/>
      <c r="AX8" s="52"/>
      <c r="AY8" s="52"/>
      <c r="AZ8" s="52"/>
      <c r="BA8" s="52"/>
      <c r="BB8" s="52"/>
      <c r="BC8" s="52"/>
      <c r="BD8" s="52"/>
      <c r="BE8" s="55"/>
      <c r="BF8" s="55"/>
    </row>
    <row r="9" spans="1:58" ht="30.6">
      <c r="A9" s="55" t="s">
        <v>836</v>
      </c>
      <c r="B9" s="56" t="s">
        <v>958</v>
      </c>
      <c r="C9" s="55" t="s">
        <v>959</v>
      </c>
      <c r="D9" s="55"/>
      <c r="E9" s="55" t="s">
        <v>79</v>
      </c>
      <c r="F9" s="55" t="s">
        <v>80</v>
      </c>
      <c r="G9" s="55" t="s">
        <v>901</v>
      </c>
      <c r="H9" s="55" t="s">
        <v>55</v>
      </c>
      <c r="I9" s="55" t="s">
        <v>2142</v>
      </c>
      <c r="J9" s="55"/>
      <c r="K9" s="55" t="s">
        <v>133</v>
      </c>
      <c r="L9" s="55" t="s">
        <v>4</v>
      </c>
      <c r="M9" s="55">
        <v>0</v>
      </c>
      <c r="N9" s="55">
        <v>2005</v>
      </c>
      <c r="O9" s="55">
        <v>2009</v>
      </c>
      <c r="P9" s="57">
        <v>1700000000</v>
      </c>
      <c r="Q9" s="57"/>
      <c r="R9" s="57"/>
      <c r="S9" s="57"/>
      <c r="T9" s="57"/>
      <c r="U9" s="57"/>
      <c r="V9" s="57"/>
      <c r="W9" s="57"/>
      <c r="X9" s="55" t="s">
        <v>395</v>
      </c>
      <c r="Y9" s="55" t="s">
        <v>960</v>
      </c>
      <c r="Z9" s="55" t="s">
        <v>465</v>
      </c>
      <c r="AA9" s="55" t="s">
        <v>961</v>
      </c>
      <c r="AB9" s="57"/>
      <c r="AC9" s="55"/>
      <c r="AD9" s="55" t="s">
        <v>962</v>
      </c>
      <c r="AE9" s="55" t="s">
        <v>65</v>
      </c>
      <c r="AF9" s="55" t="s">
        <v>65</v>
      </c>
      <c r="AG9" s="55"/>
      <c r="AH9" s="55"/>
      <c r="AI9" s="55" t="s">
        <v>66</v>
      </c>
      <c r="AJ9" s="55"/>
      <c r="AK9" s="55"/>
      <c r="AL9" s="55"/>
      <c r="AM9" s="55"/>
      <c r="AN9" s="55"/>
      <c r="AO9" s="55"/>
      <c r="AP9" s="55"/>
      <c r="AQ9" s="55"/>
      <c r="AR9" s="55"/>
      <c r="AS9" s="52"/>
      <c r="AT9" s="52"/>
      <c r="AU9" s="52"/>
      <c r="AV9" s="52"/>
      <c r="AW9" s="52"/>
      <c r="AX9" s="52"/>
      <c r="AY9" s="52"/>
      <c r="AZ9" s="52"/>
      <c r="BA9" s="52"/>
      <c r="BB9" s="52"/>
      <c r="BC9" s="52"/>
      <c r="BD9" s="52"/>
      <c r="BE9" s="55"/>
      <c r="BF9" s="55"/>
    </row>
    <row r="10" spans="1:58" ht="45.6">
      <c r="A10" s="55" t="s">
        <v>836</v>
      </c>
      <c r="B10" s="56" t="s">
        <v>936</v>
      </c>
      <c r="C10" s="55" t="s">
        <v>908</v>
      </c>
      <c r="D10" s="55" t="s">
        <v>909</v>
      </c>
      <c r="E10" s="55" t="s">
        <v>79</v>
      </c>
      <c r="F10" s="55" t="s">
        <v>80</v>
      </c>
      <c r="G10" s="55" t="s">
        <v>901</v>
      </c>
      <c r="H10" s="55" t="s">
        <v>55</v>
      </c>
      <c r="I10" s="55" t="s">
        <v>127</v>
      </c>
      <c r="J10" s="55" t="s">
        <v>226</v>
      </c>
      <c r="K10" s="55" t="s">
        <v>133</v>
      </c>
      <c r="L10" s="55" t="s">
        <v>6</v>
      </c>
      <c r="M10" s="55">
        <v>1</v>
      </c>
      <c r="N10" s="55">
        <v>2006</v>
      </c>
      <c r="O10" s="55">
        <v>2014</v>
      </c>
      <c r="P10" s="57">
        <v>649000000</v>
      </c>
      <c r="Q10" s="57"/>
      <c r="R10" s="57">
        <v>77700000</v>
      </c>
      <c r="S10" s="57"/>
      <c r="T10" s="57"/>
      <c r="U10" s="57">
        <v>77700000</v>
      </c>
      <c r="V10" s="57">
        <v>77700000</v>
      </c>
      <c r="W10" s="57"/>
      <c r="X10" s="55" t="s">
        <v>2146</v>
      </c>
      <c r="Y10" s="55" t="s">
        <v>156</v>
      </c>
      <c r="Z10" s="55" t="s">
        <v>937</v>
      </c>
      <c r="AA10" s="55" t="s">
        <v>934</v>
      </c>
      <c r="AB10" s="57"/>
      <c r="AC10" s="55"/>
      <c r="AD10" s="55" t="s">
        <v>938</v>
      </c>
      <c r="AE10" s="55" t="s">
        <v>105</v>
      </c>
      <c r="AF10" s="55" t="s">
        <v>106</v>
      </c>
      <c r="AG10" s="55" t="s">
        <v>66</v>
      </c>
      <c r="AH10" s="55" t="s">
        <v>146</v>
      </c>
      <c r="AI10" s="55"/>
      <c r="AJ10" s="55"/>
      <c r="AK10" s="55"/>
      <c r="AL10" s="55"/>
      <c r="AM10" s="55"/>
      <c r="AN10" s="55"/>
      <c r="AO10" s="55"/>
      <c r="AP10" s="55"/>
      <c r="AQ10" s="55"/>
      <c r="AR10" s="55"/>
      <c r="AS10" s="52" t="s">
        <v>66</v>
      </c>
      <c r="AT10" s="52" t="s">
        <v>146</v>
      </c>
      <c r="AU10" s="52" t="s">
        <v>66</v>
      </c>
      <c r="AV10" s="52" t="s">
        <v>146</v>
      </c>
      <c r="AW10" s="52"/>
      <c r="AX10" s="52"/>
      <c r="AY10" s="52" t="s">
        <v>66</v>
      </c>
      <c r="AZ10" s="52" t="s">
        <v>145</v>
      </c>
      <c r="BA10" s="52"/>
      <c r="BB10" s="52"/>
      <c r="BC10" s="52"/>
      <c r="BD10" s="52"/>
      <c r="BE10" s="55" t="s">
        <v>939</v>
      </c>
      <c r="BF10" s="55"/>
    </row>
    <row r="11" spans="1:58" ht="30.6">
      <c r="A11" s="55" t="s">
        <v>836</v>
      </c>
      <c r="B11" s="56" t="s">
        <v>940</v>
      </c>
      <c r="C11" s="55" t="s">
        <v>941</v>
      </c>
      <c r="D11" s="55" t="s">
        <v>919</v>
      </c>
      <c r="E11" s="55" t="s">
        <v>813</v>
      </c>
      <c r="F11" s="55" t="s">
        <v>759</v>
      </c>
      <c r="G11" s="55" t="s">
        <v>942</v>
      </c>
      <c r="H11" s="55" t="s">
        <v>761</v>
      </c>
      <c r="I11" s="55" t="s">
        <v>226</v>
      </c>
      <c r="J11" s="55"/>
      <c r="K11" s="55" t="s">
        <v>149</v>
      </c>
      <c r="L11" s="55" t="s">
        <v>919</v>
      </c>
      <c r="M11" s="55">
        <v>0</v>
      </c>
      <c r="N11" s="55">
        <v>2006</v>
      </c>
      <c r="O11" s="55">
        <v>2008</v>
      </c>
      <c r="P11" s="57">
        <v>378000000</v>
      </c>
      <c r="Q11" s="57"/>
      <c r="R11" s="57"/>
      <c r="S11" s="57"/>
      <c r="T11" s="57"/>
      <c r="U11" s="57"/>
      <c r="V11" s="57"/>
      <c r="W11" s="57"/>
      <c r="X11" s="55" t="s">
        <v>166</v>
      </c>
      <c r="Y11" s="55" t="s">
        <v>478</v>
      </c>
      <c r="Z11" s="55" t="s">
        <v>251</v>
      </c>
      <c r="AA11" s="55" t="s">
        <v>943</v>
      </c>
      <c r="AB11" s="57"/>
      <c r="AC11" s="55"/>
      <c r="AD11" s="55" t="s">
        <v>938</v>
      </c>
      <c r="AE11" s="55" t="s">
        <v>65</v>
      </c>
      <c r="AF11" s="55" t="s">
        <v>65</v>
      </c>
      <c r="AG11" s="55"/>
      <c r="AH11" s="55"/>
      <c r="AI11" s="55"/>
      <c r="AJ11" s="55"/>
      <c r="AK11" s="55"/>
      <c r="AL11" s="55"/>
      <c r="AM11" s="55"/>
      <c r="AN11" s="55"/>
      <c r="AO11" s="55"/>
      <c r="AP11" s="55"/>
      <c r="AQ11" s="55"/>
      <c r="AR11" s="55"/>
      <c r="AS11" s="52"/>
      <c r="AT11" s="52"/>
      <c r="AU11" s="52"/>
      <c r="AV11" s="52"/>
      <c r="AW11" s="52"/>
      <c r="AX11" s="52"/>
      <c r="AY11" s="52"/>
      <c r="AZ11" s="52"/>
      <c r="BA11" s="52"/>
      <c r="BB11" s="52"/>
      <c r="BC11" s="52"/>
      <c r="BD11" s="52"/>
      <c r="BE11" s="55"/>
      <c r="BF11" s="55"/>
    </row>
    <row r="12" spans="1:58" ht="45.6">
      <c r="A12" s="55" t="s">
        <v>836</v>
      </c>
      <c r="B12" s="56" t="s">
        <v>944</v>
      </c>
      <c r="C12" s="55" t="s">
        <v>945</v>
      </c>
      <c r="D12" s="55" t="s">
        <v>946</v>
      </c>
      <c r="E12" s="55" t="s">
        <v>53</v>
      </c>
      <c r="F12" s="55" t="s">
        <v>54</v>
      </c>
      <c r="G12" s="55" t="s">
        <v>865</v>
      </c>
      <c r="H12" s="55" t="s">
        <v>55</v>
      </c>
      <c r="I12" s="55" t="s">
        <v>88</v>
      </c>
      <c r="J12" s="55"/>
      <c r="K12" s="55" t="s">
        <v>90</v>
      </c>
      <c r="L12" s="55"/>
      <c r="M12" s="55">
        <v>1</v>
      </c>
      <c r="N12" s="55">
        <v>2006</v>
      </c>
      <c r="O12" s="55">
        <v>2008</v>
      </c>
      <c r="P12" s="57">
        <v>35000000</v>
      </c>
      <c r="Q12" s="57"/>
      <c r="R12" s="57"/>
      <c r="S12" s="57" t="s">
        <v>58</v>
      </c>
      <c r="T12" s="57"/>
      <c r="U12" s="57"/>
      <c r="V12" s="57"/>
      <c r="W12" s="57"/>
      <c r="X12" s="55" t="s">
        <v>236</v>
      </c>
      <c r="Y12" s="55" t="s">
        <v>236</v>
      </c>
      <c r="Z12" s="55" t="s">
        <v>236</v>
      </c>
      <c r="AA12" s="55" t="s">
        <v>918</v>
      </c>
      <c r="AB12" s="57"/>
      <c r="AC12" s="55"/>
      <c r="AD12" s="55" t="s">
        <v>947</v>
      </c>
      <c r="AE12" s="55" t="s">
        <v>65</v>
      </c>
      <c r="AF12" s="55" t="s">
        <v>65</v>
      </c>
      <c r="AG12" s="55"/>
      <c r="AH12" s="55"/>
      <c r="AI12" s="55"/>
      <c r="AJ12" s="55"/>
      <c r="AK12" s="55"/>
      <c r="AL12" s="55"/>
      <c r="AM12" s="55"/>
      <c r="AN12" s="55"/>
      <c r="AO12" s="55"/>
      <c r="AP12" s="55"/>
      <c r="AQ12" s="55"/>
      <c r="AR12" s="55"/>
      <c r="AS12" s="52"/>
      <c r="AT12" s="52"/>
      <c r="AU12" s="52"/>
      <c r="AV12" s="52"/>
      <c r="AW12" s="52"/>
      <c r="AX12" s="52"/>
      <c r="AY12" s="52"/>
      <c r="AZ12" s="52"/>
      <c r="BA12" s="52"/>
      <c r="BB12" s="52"/>
      <c r="BC12" s="52"/>
      <c r="BD12" s="52"/>
      <c r="BE12" s="55" t="s">
        <v>263</v>
      </c>
      <c r="BF12" s="52"/>
    </row>
    <row r="13" spans="1:58" ht="30.6">
      <c r="A13" s="55" t="s">
        <v>836</v>
      </c>
      <c r="B13" s="56" t="s">
        <v>948</v>
      </c>
      <c r="C13" s="55" t="s">
        <v>949</v>
      </c>
      <c r="D13" s="55" t="s">
        <v>950</v>
      </c>
      <c r="E13" s="55" t="s">
        <v>79</v>
      </c>
      <c r="F13" s="55" t="s">
        <v>80</v>
      </c>
      <c r="G13" s="55" t="s">
        <v>901</v>
      </c>
      <c r="H13" s="55" t="s">
        <v>55</v>
      </c>
      <c r="I13" s="55" t="s">
        <v>127</v>
      </c>
      <c r="J13" s="55" t="s">
        <v>226</v>
      </c>
      <c r="K13" s="55" t="s">
        <v>133</v>
      </c>
      <c r="L13" s="55" t="s">
        <v>6</v>
      </c>
      <c r="M13" s="55">
        <v>1</v>
      </c>
      <c r="N13" s="55">
        <v>2006</v>
      </c>
      <c r="O13" s="55">
        <v>2015</v>
      </c>
      <c r="P13" s="57">
        <v>3370000000</v>
      </c>
      <c r="Q13" s="57"/>
      <c r="R13" s="57">
        <v>1769000000</v>
      </c>
      <c r="S13" s="57"/>
      <c r="T13" s="57">
        <v>1061775000</v>
      </c>
      <c r="U13" s="57">
        <v>1061775000</v>
      </c>
      <c r="V13" s="57">
        <v>1061775000</v>
      </c>
      <c r="W13" s="57"/>
      <c r="X13" s="55" t="s">
        <v>128</v>
      </c>
      <c r="Y13" s="55" t="s">
        <v>951</v>
      </c>
      <c r="Z13" s="55" t="s">
        <v>765</v>
      </c>
      <c r="AA13" s="55" t="s">
        <v>952</v>
      </c>
      <c r="AB13" s="57"/>
      <c r="AC13" s="55"/>
      <c r="AD13" s="55" t="s">
        <v>953</v>
      </c>
      <c r="AE13" s="55" t="s">
        <v>65</v>
      </c>
      <c r="AF13" s="55" t="s">
        <v>65</v>
      </c>
      <c r="AG13" s="55" t="s">
        <v>66</v>
      </c>
      <c r="AH13" s="55" t="s">
        <v>145</v>
      </c>
      <c r="AI13" s="55"/>
      <c r="AJ13" s="55"/>
      <c r="AK13" s="55" t="s">
        <v>66</v>
      </c>
      <c r="AL13" s="55" t="s">
        <v>145</v>
      </c>
      <c r="AM13" s="55"/>
      <c r="AN13" s="55"/>
      <c r="AO13" s="55"/>
      <c r="AP13" s="55"/>
      <c r="AQ13" s="55" t="s">
        <v>66</v>
      </c>
      <c r="AR13" s="55" t="s">
        <v>146</v>
      </c>
      <c r="AS13" s="52"/>
      <c r="AT13" s="52"/>
      <c r="AU13" s="52" t="s">
        <v>66</v>
      </c>
      <c r="AV13" s="52" t="s">
        <v>146</v>
      </c>
      <c r="AW13" s="52"/>
      <c r="AX13" s="52"/>
      <c r="AY13" s="52"/>
      <c r="AZ13" s="52"/>
      <c r="BA13" s="52"/>
      <c r="BB13" s="52"/>
      <c r="BC13" s="52"/>
      <c r="BD13" s="52"/>
      <c r="BE13" s="55"/>
      <c r="BF13" s="55"/>
    </row>
    <row r="14" spans="1:58" ht="30.6">
      <c r="A14" s="55" t="s">
        <v>836</v>
      </c>
      <c r="B14" s="56" t="s">
        <v>920</v>
      </c>
      <c r="C14" s="55" t="s">
        <v>990</v>
      </c>
      <c r="D14" s="55" t="s">
        <v>921</v>
      </c>
      <c r="E14" s="55" t="s">
        <v>922</v>
      </c>
      <c r="F14" s="55" t="s">
        <v>485</v>
      </c>
      <c r="G14" s="55" t="s">
        <v>865</v>
      </c>
      <c r="H14" s="55" t="s">
        <v>55</v>
      </c>
      <c r="I14" s="55" t="s">
        <v>226</v>
      </c>
      <c r="J14" s="55"/>
      <c r="K14" s="55" t="s">
        <v>149</v>
      </c>
      <c r="L14" s="55"/>
      <c r="M14" s="55">
        <v>0</v>
      </c>
      <c r="N14" s="55">
        <v>2008</v>
      </c>
      <c r="O14" s="55">
        <v>2011</v>
      </c>
      <c r="P14" s="57" t="s">
        <v>58</v>
      </c>
      <c r="Q14" s="57"/>
      <c r="R14" s="57"/>
      <c r="S14" s="57"/>
      <c r="T14" s="57"/>
      <c r="U14" s="57"/>
      <c r="V14" s="57"/>
      <c r="W14" s="57"/>
      <c r="X14" s="55" t="s">
        <v>487</v>
      </c>
      <c r="Y14" s="55" t="s">
        <v>478</v>
      </c>
      <c r="Z14" s="55" t="s">
        <v>93</v>
      </c>
      <c r="AA14" s="55" t="s">
        <v>923</v>
      </c>
      <c r="AB14" s="57"/>
      <c r="AC14" s="55"/>
      <c r="AD14" s="55" t="s">
        <v>95</v>
      </c>
      <c r="AE14" s="55" t="s">
        <v>65</v>
      </c>
      <c r="AF14" s="55" t="s">
        <v>65</v>
      </c>
      <c r="AG14" s="55"/>
      <c r="AH14" s="55"/>
      <c r="AI14" s="55"/>
      <c r="AJ14" s="55"/>
      <c r="AK14" s="55"/>
      <c r="AL14" s="55"/>
      <c r="AM14" s="55"/>
      <c r="AN14" s="55"/>
      <c r="AO14" s="55"/>
      <c r="AP14" s="55"/>
      <c r="AQ14" s="55"/>
      <c r="AR14" s="55"/>
      <c r="AS14" s="52"/>
      <c r="AT14" s="52"/>
      <c r="AU14" s="52"/>
      <c r="AV14" s="52"/>
      <c r="AW14" s="52"/>
      <c r="AX14" s="52"/>
      <c r="AY14" s="52"/>
      <c r="AZ14" s="52"/>
      <c r="BA14" s="52"/>
      <c r="BB14" s="52"/>
      <c r="BC14" s="52"/>
      <c r="BD14" s="52"/>
      <c r="BE14" s="55"/>
      <c r="BF14" s="55"/>
    </row>
    <row r="15" spans="1:58" ht="15.6">
      <c r="A15" s="55" t="s">
        <v>836</v>
      </c>
      <c r="B15" s="70" t="s">
        <v>931</v>
      </c>
      <c r="C15" s="55" t="s">
        <v>932</v>
      </c>
      <c r="D15" s="55"/>
      <c r="E15" s="55" t="s">
        <v>79</v>
      </c>
      <c r="F15" s="55" t="s">
        <v>80</v>
      </c>
      <c r="G15" s="55" t="s">
        <v>901</v>
      </c>
      <c r="H15" s="55" t="s">
        <v>55</v>
      </c>
      <c r="I15" s="55" t="s">
        <v>663</v>
      </c>
      <c r="J15" s="55" t="s">
        <v>226</v>
      </c>
      <c r="K15" s="55" t="s">
        <v>133</v>
      </c>
      <c r="L15" s="55" t="s">
        <v>6</v>
      </c>
      <c r="M15" s="55">
        <v>1</v>
      </c>
      <c r="N15" s="55">
        <v>2008</v>
      </c>
      <c r="O15" s="55">
        <v>2017</v>
      </c>
      <c r="P15" s="57">
        <v>1515600000</v>
      </c>
      <c r="Q15" s="57">
        <v>0</v>
      </c>
      <c r="R15" s="57">
        <v>379800000</v>
      </c>
      <c r="S15" s="57"/>
      <c r="T15" s="57"/>
      <c r="U15" s="57">
        <v>379800000</v>
      </c>
      <c r="V15" s="57">
        <v>379800000</v>
      </c>
      <c r="W15" s="57"/>
      <c r="X15" s="55" t="s">
        <v>128</v>
      </c>
      <c r="Y15" s="55" t="s">
        <v>343</v>
      </c>
      <c r="Z15" s="55" t="s">
        <v>192</v>
      </c>
      <c r="AA15" s="55" t="s">
        <v>345</v>
      </c>
      <c r="AB15" s="57"/>
      <c r="AC15" s="55"/>
      <c r="AD15" s="55" t="s">
        <v>95</v>
      </c>
      <c r="AE15" s="55" t="s">
        <v>65</v>
      </c>
      <c r="AF15" s="55" t="s">
        <v>65</v>
      </c>
      <c r="AG15" s="55" t="s">
        <v>66</v>
      </c>
      <c r="AH15" s="55" t="s">
        <v>146</v>
      </c>
      <c r="AI15" s="55" t="s">
        <v>66</v>
      </c>
      <c r="AJ15" s="55" t="s">
        <v>145</v>
      </c>
      <c r="AK15" s="55" t="s">
        <v>66</v>
      </c>
      <c r="AL15" s="55" t="s">
        <v>146</v>
      </c>
      <c r="AM15" s="55" t="s">
        <v>66</v>
      </c>
      <c r="AN15" s="55" t="s">
        <v>146</v>
      </c>
      <c r="AO15" s="55"/>
      <c r="AP15" s="55"/>
      <c r="AQ15" s="55" t="s">
        <v>66</v>
      </c>
      <c r="AR15" s="55" t="s">
        <v>146</v>
      </c>
      <c r="AS15" s="52" t="s">
        <v>66</v>
      </c>
      <c r="AT15" s="52" t="s">
        <v>146</v>
      </c>
      <c r="AU15" s="52" t="s">
        <v>66</v>
      </c>
      <c r="AV15" s="52" t="s">
        <v>146</v>
      </c>
      <c r="AW15" s="52"/>
      <c r="AX15" s="52"/>
      <c r="AY15" s="52"/>
      <c r="AZ15" s="52"/>
      <c r="BA15" s="52"/>
      <c r="BB15" s="52"/>
      <c r="BC15" s="52"/>
      <c r="BD15" s="52"/>
      <c r="BE15" s="55"/>
      <c r="BF15" s="55"/>
    </row>
    <row r="16" spans="1:58" ht="30.6">
      <c r="A16" s="55" t="s">
        <v>836</v>
      </c>
      <c r="B16" s="56" t="s">
        <v>933</v>
      </c>
      <c r="C16" s="55" t="s">
        <v>891</v>
      </c>
      <c r="D16" s="55"/>
      <c r="E16" s="55" t="s">
        <v>79</v>
      </c>
      <c r="F16" s="55" t="s">
        <v>80</v>
      </c>
      <c r="G16" s="55" t="s">
        <v>884</v>
      </c>
      <c r="H16" s="55" t="s">
        <v>55</v>
      </c>
      <c r="I16" s="55" t="s">
        <v>127</v>
      </c>
      <c r="J16" s="55" t="s">
        <v>226</v>
      </c>
      <c r="K16" s="55" t="s">
        <v>133</v>
      </c>
      <c r="L16" s="55" t="s">
        <v>4</v>
      </c>
      <c r="M16" s="55">
        <v>0</v>
      </c>
      <c r="N16" s="55">
        <v>2008</v>
      </c>
      <c r="O16" s="55">
        <v>2010</v>
      </c>
      <c r="P16" s="57">
        <v>185000000</v>
      </c>
      <c r="Q16" s="57"/>
      <c r="R16" s="57"/>
      <c r="S16" s="57"/>
      <c r="T16" s="57"/>
      <c r="U16" s="57"/>
      <c r="V16" s="57"/>
      <c r="W16" s="57"/>
      <c r="X16" s="55" t="s">
        <v>487</v>
      </c>
      <c r="Y16" s="55" t="s">
        <v>478</v>
      </c>
      <c r="Z16" s="55" t="s">
        <v>93</v>
      </c>
      <c r="AA16" s="55" t="s">
        <v>934</v>
      </c>
      <c r="AB16" s="57"/>
      <c r="AC16" s="55"/>
      <c r="AD16" s="55" t="s">
        <v>935</v>
      </c>
      <c r="AE16" s="55" t="s">
        <v>65</v>
      </c>
      <c r="AF16" s="55" t="s">
        <v>65</v>
      </c>
      <c r="AG16" s="55" t="s">
        <v>66</v>
      </c>
      <c r="AH16" s="55"/>
      <c r="AI16" s="55"/>
      <c r="AJ16" s="55"/>
      <c r="AK16" s="55" t="s">
        <v>66</v>
      </c>
      <c r="AL16" s="55"/>
      <c r="AM16" s="55"/>
      <c r="AN16" s="55"/>
      <c r="AO16" s="55"/>
      <c r="AP16" s="55"/>
      <c r="AQ16" s="55" t="s">
        <v>66</v>
      </c>
      <c r="AR16" s="55"/>
      <c r="AS16" s="52" t="s">
        <v>66</v>
      </c>
      <c r="AT16" s="52"/>
      <c r="AU16" s="52" t="s">
        <v>66</v>
      </c>
      <c r="AV16" s="52"/>
      <c r="AW16" s="52"/>
      <c r="AX16" s="52"/>
      <c r="AY16" s="52"/>
      <c r="AZ16" s="52"/>
      <c r="BA16" s="52"/>
      <c r="BB16" s="52"/>
      <c r="BC16" s="52"/>
      <c r="BD16" s="52"/>
      <c r="BE16" s="55"/>
      <c r="BF16" s="55"/>
    </row>
    <row r="17" spans="1:58" ht="15.6">
      <c r="A17" s="55" t="s">
        <v>836</v>
      </c>
      <c r="B17" s="56" t="s">
        <v>899</v>
      </c>
      <c r="C17" s="55" t="s">
        <v>900</v>
      </c>
      <c r="D17" s="55"/>
      <c r="E17" s="55" t="s">
        <v>79</v>
      </c>
      <c r="F17" s="55" t="s">
        <v>80</v>
      </c>
      <c r="G17" s="55" t="s">
        <v>901</v>
      </c>
      <c r="H17" s="55" t="s">
        <v>55</v>
      </c>
      <c r="I17" s="55" t="s">
        <v>2142</v>
      </c>
      <c r="J17" s="55"/>
      <c r="K17" s="55" t="s">
        <v>133</v>
      </c>
      <c r="L17" s="55" t="s">
        <v>4</v>
      </c>
      <c r="M17" s="55">
        <v>0</v>
      </c>
      <c r="N17" s="55">
        <v>2009</v>
      </c>
      <c r="O17" s="55">
        <v>2012</v>
      </c>
      <c r="P17" s="57">
        <v>56100000</v>
      </c>
      <c r="Q17" s="57"/>
      <c r="R17" s="57"/>
      <c r="S17" s="57"/>
      <c r="T17" s="57"/>
      <c r="U17" s="57"/>
      <c r="V17" s="57"/>
      <c r="W17" s="57"/>
      <c r="X17" s="55" t="s">
        <v>128</v>
      </c>
      <c r="Y17" s="55" t="s">
        <v>902</v>
      </c>
      <c r="Z17" s="55" t="s">
        <v>378</v>
      </c>
      <c r="AA17" s="55" t="s">
        <v>731</v>
      </c>
      <c r="AB17" s="57"/>
      <c r="AC17" s="55"/>
      <c r="AD17" s="55" t="s">
        <v>718</v>
      </c>
      <c r="AE17" s="55" t="s">
        <v>105</v>
      </c>
      <c r="AF17" s="55" t="s">
        <v>106</v>
      </c>
      <c r="AG17" s="55" t="s">
        <v>66</v>
      </c>
      <c r="AH17" s="55" t="s">
        <v>146</v>
      </c>
      <c r="AI17" s="55"/>
      <c r="AJ17" s="55"/>
      <c r="AK17" s="55" t="s">
        <v>66</v>
      </c>
      <c r="AL17" s="55" t="s">
        <v>146</v>
      </c>
      <c r="AM17" s="55"/>
      <c r="AN17" s="55"/>
      <c r="AO17" s="55"/>
      <c r="AP17" s="55"/>
      <c r="AQ17" s="55"/>
      <c r="AR17" s="55"/>
      <c r="AS17" s="52" t="s">
        <v>66</v>
      </c>
      <c r="AT17" s="52" t="s">
        <v>146</v>
      </c>
      <c r="AU17" s="52" t="s">
        <v>66</v>
      </c>
      <c r="AV17" s="52" t="s">
        <v>146</v>
      </c>
      <c r="AW17" s="52"/>
      <c r="AX17" s="52"/>
      <c r="AY17" s="52"/>
      <c r="AZ17" s="52"/>
      <c r="BA17" s="52"/>
      <c r="BB17" s="52"/>
      <c r="BC17" s="52"/>
      <c r="BD17" s="52"/>
      <c r="BE17" s="55"/>
      <c r="BF17" s="58"/>
    </row>
    <row r="18" spans="1:58" ht="30.6">
      <c r="A18" s="55" t="s">
        <v>836</v>
      </c>
      <c r="B18" s="56" t="s">
        <v>903</v>
      </c>
      <c r="C18" s="55" t="s">
        <v>904</v>
      </c>
      <c r="D18" s="55" t="s">
        <v>905</v>
      </c>
      <c r="E18" s="55" t="s">
        <v>413</v>
      </c>
      <c r="F18" s="55" t="s">
        <v>206</v>
      </c>
      <c r="G18" s="55" t="s">
        <v>906</v>
      </c>
      <c r="H18" s="55" t="s">
        <v>55</v>
      </c>
      <c r="I18" s="55" t="s">
        <v>220</v>
      </c>
      <c r="J18" s="55"/>
      <c r="K18" s="55" t="s">
        <v>149</v>
      </c>
      <c r="L18" s="55"/>
      <c r="M18" s="55">
        <v>0</v>
      </c>
      <c r="N18" s="55">
        <v>2009</v>
      </c>
      <c r="O18" s="55">
        <v>2013</v>
      </c>
      <c r="P18" s="57">
        <v>32500000</v>
      </c>
      <c r="Q18" s="57"/>
      <c r="R18" s="57"/>
      <c r="S18" s="57"/>
      <c r="T18" s="57"/>
      <c r="U18" s="57"/>
      <c r="V18" s="57"/>
      <c r="W18" s="57"/>
      <c r="X18" s="55" t="s">
        <v>437</v>
      </c>
      <c r="Y18" s="55" t="s">
        <v>474</v>
      </c>
      <c r="Z18" s="55" t="s">
        <v>130</v>
      </c>
      <c r="AA18" s="55" t="s">
        <v>345</v>
      </c>
      <c r="AB18" s="57"/>
      <c r="AC18" s="55"/>
      <c r="AD18" s="55" t="s">
        <v>95</v>
      </c>
      <c r="AE18" s="55" t="s">
        <v>667</v>
      </c>
      <c r="AF18" s="55" t="s">
        <v>106</v>
      </c>
      <c r="AG18" s="55"/>
      <c r="AH18" s="55"/>
      <c r="AI18" s="55"/>
      <c r="AJ18" s="55"/>
      <c r="AK18" s="55"/>
      <c r="AL18" s="55"/>
      <c r="AM18" s="55"/>
      <c r="AN18" s="55"/>
      <c r="AO18" s="55"/>
      <c r="AP18" s="55"/>
      <c r="AQ18" s="55"/>
      <c r="AR18" s="55"/>
      <c r="AS18" s="52"/>
      <c r="AT18" s="52"/>
      <c r="AU18" s="52"/>
      <c r="AV18" s="52"/>
      <c r="AW18" s="52"/>
      <c r="AX18" s="52"/>
      <c r="AY18" s="52"/>
      <c r="AZ18" s="52"/>
      <c r="BA18" s="52"/>
      <c r="BB18" s="52"/>
      <c r="BC18" s="52"/>
      <c r="BD18" s="52"/>
      <c r="BE18" s="55"/>
      <c r="BF18" s="55"/>
    </row>
    <row r="19" spans="1:58" ht="30.6">
      <c r="A19" s="55" t="s">
        <v>836</v>
      </c>
      <c r="B19" s="56" t="s">
        <v>907</v>
      </c>
      <c r="C19" s="55" t="s">
        <v>908</v>
      </c>
      <c r="D19" s="55" t="s">
        <v>909</v>
      </c>
      <c r="E19" s="55" t="s">
        <v>79</v>
      </c>
      <c r="F19" s="55" t="s">
        <v>80</v>
      </c>
      <c r="G19" s="55" t="s">
        <v>884</v>
      </c>
      <c r="H19" s="55" t="s">
        <v>55</v>
      </c>
      <c r="I19" s="55" t="s">
        <v>127</v>
      </c>
      <c r="J19" s="55" t="s">
        <v>226</v>
      </c>
      <c r="K19" s="55" t="s">
        <v>133</v>
      </c>
      <c r="L19" s="55" t="s">
        <v>6</v>
      </c>
      <c r="M19" s="55">
        <v>1</v>
      </c>
      <c r="N19" s="55">
        <v>2009</v>
      </c>
      <c r="O19" s="55">
        <v>2019</v>
      </c>
      <c r="P19" s="57">
        <v>1605000000</v>
      </c>
      <c r="Q19" s="57"/>
      <c r="R19" s="57"/>
      <c r="S19" s="57"/>
      <c r="T19" s="57"/>
      <c r="U19" s="57"/>
      <c r="V19" s="57"/>
      <c r="W19" s="57">
        <v>112839791</v>
      </c>
      <c r="X19" s="55" t="s">
        <v>174</v>
      </c>
      <c r="Y19" s="55" t="s">
        <v>478</v>
      </c>
      <c r="Z19" s="55" t="s">
        <v>292</v>
      </c>
      <c r="AA19" s="55" t="s">
        <v>910</v>
      </c>
      <c r="AB19" s="57"/>
      <c r="AC19" s="55"/>
      <c r="AD19" s="55" t="s">
        <v>911</v>
      </c>
      <c r="AE19" s="55" t="s">
        <v>105</v>
      </c>
      <c r="AF19" s="55" t="s">
        <v>106</v>
      </c>
      <c r="AG19" s="55"/>
      <c r="AH19" s="55"/>
      <c r="AI19" s="55"/>
      <c r="AJ19" s="55"/>
      <c r="AK19" s="55"/>
      <c r="AL19" s="55"/>
      <c r="AM19" s="55"/>
      <c r="AN19" s="55"/>
      <c r="AO19" s="55"/>
      <c r="AP19" s="55"/>
      <c r="AQ19" s="55"/>
      <c r="AR19" s="55"/>
      <c r="AS19" s="52"/>
      <c r="AT19" s="52"/>
      <c r="AU19" s="52"/>
      <c r="AV19" s="52"/>
      <c r="AW19" s="52"/>
      <c r="AX19" s="52"/>
      <c r="AY19" s="52"/>
      <c r="AZ19" s="52"/>
      <c r="BA19" s="52"/>
      <c r="BB19" s="52"/>
      <c r="BC19" s="52"/>
      <c r="BD19" s="52"/>
      <c r="BE19" s="55" t="s">
        <v>912</v>
      </c>
      <c r="BF19" s="55"/>
    </row>
    <row r="20" spans="1:58" ht="60.6">
      <c r="A20" s="55" t="s">
        <v>836</v>
      </c>
      <c r="B20" s="56" t="s">
        <v>913</v>
      </c>
      <c r="C20" s="55" t="s">
        <v>914</v>
      </c>
      <c r="D20" s="55" t="s">
        <v>915</v>
      </c>
      <c r="E20" s="55" t="s">
        <v>916</v>
      </c>
      <c r="F20" s="55" t="s">
        <v>485</v>
      </c>
      <c r="G20" s="55" t="s">
        <v>917</v>
      </c>
      <c r="H20" s="55" t="s">
        <v>761</v>
      </c>
      <c r="I20" s="55" t="s">
        <v>88</v>
      </c>
      <c r="J20" s="55" t="s">
        <v>140</v>
      </c>
      <c r="K20" s="55" t="s">
        <v>149</v>
      </c>
      <c r="L20" s="55"/>
      <c r="M20" s="55">
        <v>0</v>
      </c>
      <c r="N20" s="55">
        <v>2009</v>
      </c>
      <c r="O20" s="55">
        <v>2011</v>
      </c>
      <c r="P20" s="57" t="s">
        <v>58</v>
      </c>
      <c r="Q20" s="57"/>
      <c r="R20" s="57"/>
      <c r="S20" s="57"/>
      <c r="T20" s="57"/>
      <c r="U20" s="57"/>
      <c r="V20" s="57"/>
      <c r="W20" s="57"/>
      <c r="X20" s="55" t="s">
        <v>236</v>
      </c>
      <c r="Y20" s="55" t="s">
        <v>236</v>
      </c>
      <c r="Z20" s="55" t="s">
        <v>236</v>
      </c>
      <c r="AA20" s="55" t="s">
        <v>918</v>
      </c>
      <c r="AB20" s="57"/>
      <c r="AC20" s="55" t="s">
        <v>919</v>
      </c>
      <c r="AD20" s="55" t="s">
        <v>64</v>
      </c>
      <c r="AE20" s="55" t="s">
        <v>65</v>
      </c>
      <c r="AF20" s="55" t="s">
        <v>65</v>
      </c>
      <c r="AG20" s="55"/>
      <c r="AH20" s="55"/>
      <c r="AI20" s="55"/>
      <c r="AJ20" s="55"/>
      <c r="AK20" s="55"/>
      <c r="AL20" s="55"/>
      <c r="AM20" s="55"/>
      <c r="AN20" s="55"/>
      <c r="AO20" s="55"/>
      <c r="AP20" s="55"/>
      <c r="AQ20" s="55"/>
      <c r="AR20" s="55"/>
      <c r="AS20" s="52"/>
      <c r="AT20" s="52"/>
      <c r="AU20" s="52"/>
      <c r="AV20" s="52"/>
      <c r="AW20" s="52"/>
      <c r="AX20" s="52"/>
      <c r="AY20" s="52"/>
      <c r="AZ20" s="52"/>
      <c r="BA20" s="52"/>
      <c r="BB20" s="52"/>
      <c r="BC20" s="52"/>
      <c r="BD20" s="52"/>
      <c r="BE20" s="55" t="s">
        <v>194</v>
      </c>
      <c r="BF20" s="55"/>
    </row>
    <row r="21" spans="1:58" ht="15.6">
      <c r="A21" s="55" t="s">
        <v>836</v>
      </c>
      <c r="B21" s="56" t="s">
        <v>896</v>
      </c>
      <c r="C21" s="55" t="s">
        <v>897</v>
      </c>
      <c r="D21" s="55"/>
      <c r="E21" s="55" t="s">
        <v>79</v>
      </c>
      <c r="F21" s="55" t="s">
        <v>80</v>
      </c>
      <c r="G21" s="55" t="s">
        <v>884</v>
      </c>
      <c r="H21" s="55" t="s">
        <v>55</v>
      </c>
      <c r="I21" s="55" t="s">
        <v>127</v>
      </c>
      <c r="J21" s="55"/>
      <c r="K21" s="55" t="s">
        <v>57</v>
      </c>
      <c r="L21" s="55"/>
      <c r="M21" s="55">
        <v>0</v>
      </c>
      <c r="N21" s="55">
        <v>2010</v>
      </c>
      <c r="O21" s="55"/>
      <c r="P21" s="57" t="s">
        <v>58</v>
      </c>
      <c r="Q21" s="57"/>
      <c r="R21" s="57"/>
      <c r="S21" s="57"/>
      <c r="T21" s="57"/>
      <c r="U21" s="57"/>
      <c r="V21" s="57"/>
      <c r="W21" s="57"/>
      <c r="X21" s="55" t="s">
        <v>58</v>
      </c>
      <c r="Y21" s="55" t="s">
        <v>58</v>
      </c>
      <c r="Z21" s="55" t="s">
        <v>58</v>
      </c>
      <c r="AA21" s="55" t="s">
        <v>510</v>
      </c>
      <c r="AB21" s="57"/>
      <c r="AC21" s="55"/>
      <c r="AD21" s="55" t="s">
        <v>58</v>
      </c>
      <c r="AE21" s="55" t="s">
        <v>667</v>
      </c>
      <c r="AF21" s="55" t="s">
        <v>106</v>
      </c>
      <c r="AG21" s="55"/>
      <c r="AH21" s="55"/>
      <c r="AI21" s="55"/>
      <c r="AJ21" s="55"/>
      <c r="AK21" s="55" t="s">
        <v>66</v>
      </c>
      <c r="AL21" s="55"/>
      <c r="AM21" s="55"/>
      <c r="AN21" s="55"/>
      <c r="AO21" s="55"/>
      <c r="AP21" s="55"/>
      <c r="AQ21" s="55"/>
      <c r="AR21" s="55"/>
      <c r="AS21" s="52"/>
      <c r="AT21" s="52"/>
      <c r="AU21" s="52"/>
      <c r="AV21" s="52"/>
      <c r="AW21" s="52"/>
      <c r="AX21" s="52"/>
      <c r="AY21" s="52"/>
      <c r="AZ21" s="52"/>
      <c r="BA21" s="52"/>
      <c r="BB21" s="52"/>
      <c r="BC21" s="52"/>
      <c r="BD21" s="52"/>
      <c r="BE21" s="55" t="s">
        <v>898</v>
      </c>
      <c r="BF21" s="55"/>
    </row>
    <row r="22" spans="1:58" ht="15.6">
      <c r="A22" s="55" t="s">
        <v>836</v>
      </c>
      <c r="B22" s="70" t="s">
        <v>877</v>
      </c>
      <c r="C22" s="55" t="s">
        <v>878</v>
      </c>
      <c r="D22" s="55"/>
      <c r="E22" s="55" t="s">
        <v>214</v>
      </c>
      <c r="F22" s="55" t="s">
        <v>80</v>
      </c>
      <c r="G22" s="55" t="s">
        <v>879</v>
      </c>
      <c r="H22" s="55" t="s">
        <v>55</v>
      </c>
      <c r="I22" s="55" t="s">
        <v>127</v>
      </c>
      <c r="J22" s="55"/>
      <c r="K22" s="55" t="s">
        <v>57</v>
      </c>
      <c r="L22" s="55"/>
      <c r="M22" s="55">
        <v>0</v>
      </c>
      <c r="N22" s="55">
        <v>2011</v>
      </c>
      <c r="O22" s="55"/>
      <c r="P22" s="57" t="s">
        <v>58</v>
      </c>
      <c r="Q22" s="57"/>
      <c r="R22" s="57"/>
      <c r="S22" s="57"/>
      <c r="T22" s="57"/>
      <c r="U22" s="57"/>
      <c r="V22" s="57"/>
      <c r="W22" s="57"/>
      <c r="X22" s="55" t="s">
        <v>58</v>
      </c>
      <c r="Y22" s="55" t="s">
        <v>58</v>
      </c>
      <c r="Z22" s="55" t="s">
        <v>58</v>
      </c>
      <c r="AA22" s="55" t="s">
        <v>510</v>
      </c>
      <c r="AB22" s="57"/>
      <c r="AC22" s="55"/>
      <c r="AD22" s="55" t="s">
        <v>880</v>
      </c>
      <c r="AE22" s="55" t="s">
        <v>667</v>
      </c>
      <c r="AF22" s="55" t="s">
        <v>106</v>
      </c>
      <c r="AG22" s="55"/>
      <c r="AH22" s="55"/>
      <c r="AI22" s="55" t="s">
        <v>66</v>
      </c>
      <c r="AJ22" s="55"/>
      <c r="AK22" s="55"/>
      <c r="AL22" s="55"/>
      <c r="AM22" s="55"/>
      <c r="AN22" s="55"/>
      <c r="AO22" s="55"/>
      <c r="AP22" s="55"/>
      <c r="AQ22" s="55"/>
      <c r="AR22" s="55"/>
      <c r="AS22" s="52"/>
      <c r="AT22" s="52"/>
      <c r="AU22" s="52"/>
      <c r="AV22" s="52"/>
      <c r="AW22" s="52"/>
      <c r="AX22" s="52"/>
      <c r="AY22" s="52"/>
      <c r="AZ22" s="52"/>
      <c r="BA22" s="52"/>
      <c r="BB22" s="52"/>
      <c r="BC22" s="52"/>
      <c r="BD22" s="52"/>
      <c r="BE22" s="55" t="s">
        <v>881</v>
      </c>
      <c r="BF22" s="55"/>
    </row>
    <row r="23" spans="1:58" ht="45.6">
      <c r="A23" s="55" t="s">
        <v>836</v>
      </c>
      <c r="B23" s="56" t="s">
        <v>882</v>
      </c>
      <c r="C23" s="55" t="s">
        <v>883</v>
      </c>
      <c r="D23" s="55"/>
      <c r="E23" s="55" t="s">
        <v>79</v>
      </c>
      <c r="F23" s="55" t="s">
        <v>80</v>
      </c>
      <c r="G23" s="55" t="s">
        <v>884</v>
      </c>
      <c r="H23" s="55" t="s">
        <v>55</v>
      </c>
      <c r="I23" s="55" t="s">
        <v>317</v>
      </c>
      <c r="J23" s="55" t="s">
        <v>885</v>
      </c>
      <c r="K23" s="55" t="s">
        <v>133</v>
      </c>
      <c r="L23" s="55" t="s">
        <v>6</v>
      </c>
      <c r="M23" s="55">
        <v>1</v>
      </c>
      <c r="N23" s="55">
        <v>2011</v>
      </c>
      <c r="O23" s="55">
        <v>2020</v>
      </c>
      <c r="P23" s="57">
        <v>70000000</v>
      </c>
      <c r="Q23" s="57"/>
      <c r="R23" s="57">
        <v>24000000</v>
      </c>
      <c r="S23" s="57"/>
      <c r="T23" s="57"/>
      <c r="U23" s="57"/>
      <c r="V23" s="57"/>
      <c r="W23" s="57"/>
      <c r="X23" s="55" t="s">
        <v>886</v>
      </c>
      <c r="Y23" s="55" t="s">
        <v>887</v>
      </c>
      <c r="Z23" s="55" t="s">
        <v>167</v>
      </c>
      <c r="AA23" s="55" t="s">
        <v>510</v>
      </c>
      <c r="AB23" s="57"/>
      <c r="AC23" s="55"/>
      <c r="AD23" s="55" t="s">
        <v>888</v>
      </c>
      <c r="AE23" s="55" t="s">
        <v>105</v>
      </c>
      <c r="AF23" s="55" t="s">
        <v>106</v>
      </c>
      <c r="AG23" s="55" t="s">
        <v>66</v>
      </c>
      <c r="AH23" s="55" t="s">
        <v>145</v>
      </c>
      <c r="AI23" s="55"/>
      <c r="AJ23" s="55"/>
      <c r="AK23" s="55"/>
      <c r="AL23" s="55"/>
      <c r="AM23" s="55"/>
      <c r="AN23" s="55"/>
      <c r="AO23" s="55"/>
      <c r="AP23" s="55"/>
      <c r="AQ23" s="55"/>
      <c r="AR23" s="55"/>
      <c r="AS23" s="52"/>
      <c r="AT23" s="52"/>
      <c r="AU23" s="52"/>
      <c r="AV23" s="52"/>
      <c r="AW23" s="52"/>
      <c r="AX23" s="52"/>
      <c r="AY23" s="52"/>
      <c r="AZ23" s="52"/>
      <c r="BA23" s="52"/>
      <c r="BB23" s="52"/>
      <c r="BC23" s="52"/>
      <c r="BD23" s="52"/>
      <c r="BE23" s="55" t="s">
        <v>889</v>
      </c>
      <c r="BF23" s="55"/>
    </row>
    <row r="24" spans="1:58" ht="45.6">
      <c r="A24" s="55" t="s">
        <v>836</v>
      </c>
      <c r="B24" s="56" t="s">
        <v>890</v>
      </c>
      <c r="C24" s="55" t="s">
        <v>891</v>
      </c>
      <c r="D24" s="55"/>
      <c r="E24" s="55" t="s">
        <v>79</v>
      </c>
      <c r="F24" s="55" t="s">
        <v>80</v>
      </c>
      <c r="G24" s="55" t="s">
        <v>884</v>
      </c>
      <c r="H24" s="55" t="s">
        <v>55</v>
      </c>
      <c r="I24" s="55" t="s">
        <v>663</v>
      </c>
      <c r="J24" s="55" t="s">
        <v>226</v>
      </c>
      <c r="K24" s="55" t="s">
        <v>133</v>
      </c>
      <c r="L24" s="55" t="s">
        <v>6</v>
      </c>
      <c r="M24" s="55">
        <v>1</v>
      </c>
      <c r="N24" s="55">
        <v>2011</v>
      </c>
      <c r="O24" s="55">
        <v>2017</v>
      </c>
      <c r="P24" s="57">
        <v>355000000</v>
      </c>
      <c r="Q24" s="57"/>
      <c r="R24" s="57">
        <v>20000000</v>
      </c>
      <c r="S24" s="57"/>
      <c r="T24" s="57"/>
      <c r="U24" s="57">
        <v>20000000</v>
      </c>
      <c r="V24" s="57">
        <v>20000000</v>
      </c>
      <c r="W24" s="57"/>
      <c r="X24" s="55" t="s">
        <v>437</v>
      </c>
      <c r="Y24" s="55" t="s">
        <v>113</v>
      </c>
      <c r="Z24" s="55" t="s">
        <v>250</v>
      </c>
      <c r="AA24" s="55" t="s">
        <v>510</v>
      </c>
      <c r="AB24" s="57"/>
      <c r="AC24" s="55"/>
      <c r="AD24" s="55" t="s">
        <v>892</v>
      </c>
      <c r="AE24" s="55" t="s">
        <v>105</v>
      </c>
      <c r="AF24" s="55" t="s">
        <v>106</v>
      </c>
      <c r="AG24" s="55" t="s">
        <v>66</v>
      </c>
      <c r="AH24" s="55" t="s">
        <v>145</v>
      </c>
      <c r="AI24" s="55"/>
      <c r="AJ24" s="55"/>
      <c r="AK24" s="55" t="s">
        <v>66</v>
      </c>
      <c r="AL24" s="55" t="s">
        <v>146</v>
      </c>
      <c r="AM24" s="55"/>
      <c r="AN24" s="55"/>
      <c r="AO24" s="55"/>
      <c r="AP24" s="55"/>
      <c r="AQ24" s="55" t="s">
        <v>66</v>
      </c>
      <c r="AR24" s="55" t="s">
        <v>146</v>
      </c>
      <c r="AS24" s="52" t="s">
        <v>66</v>
      </c>
      <c r="AT24" s="52" t="s">
        <v>146</v>
      </c>
      <c r="AU24" s="52" t="s">
        <v>66</v>
      </c>
      <c r="AV24" s="52" t="s">
        <v>146</v>
      </c>
      <c r="AW24" s="52"/>
      <c r="AX24" s="52"/>
      <c r="AY24" s="52"/>
      <c r="AZ24" s="52"/>
      <c r="BA24" s="52"/>
      <c r="BB24" s="52"/>
      <c r="BC24" s="52"/>
      <c r="BD24" s="52"/>
      <c r="BE24" s="55" t="s">
        <v>893</v>
      </c>
      <c r="BF24" s="55"/>
    </row>
    <row r="25" spans="1:58" ht="15.6">
      <c r="A25" s="55" t="s">
        <v>836</v>
      </c>
      <c r="B25" s="56" t="s">
        <v>894</v>
      </c>
      <c r="C25" s="55" t="s">
        <v>895</v>
      </c>
      <c r="D25" s="55"/>
      <c r="E25" s="55" t="s">
        <v>214</v>
      </c>
      <c r="F25" s="55" t="s">
        <v>80</v>
      </c>
      <c r="G25" s="55" t="s">
        <v>879</v>
      </c>
      <c r="H25" s="55" t="s">
        <v>55</v>
      </c>
      <c r="I25" s="55" t="s">
        <v>127</v>
      </c>
      <c r="J25" s="55" t="s">
        <v>626</v>
      </c>
      <c r="K25" s="55" t="s">
        <v>133</v>
      </c>
      <c r="L25" s="55" t="s">
        <v>6</v>
      </c>
      <c r="M25" s="55">
        <v>1</v>
      </c>
      <c r="N25" s="55">
        <v>2011</v>
      </c>
      <c r="O25" s="55">
        <v>2016</v>
      </c>
      <c r="P25" s="57">
        <v>69700000</v>
      </c>
      <c r="Q25" s="57">
        <v>0</v>
      </c>
      <c r="R25" s="57">
        <v>19400000</v>
      </c>
      <c r="S25" s="57"/>
      <c r="T25" s="57"/>
      <c r="U25" s="57">
        <v>19400000</v>
      </c>
      <c r="V25" s="57">
        <v>19400000</v>
      </c>
      <c r="W25" s="57">
        <v>20000000</v>
      </c>
      <c r="X25" s="55" t="s">
        <v>886</v>
      </c>
      <c r="Y25" s="55" t="s">
        <v>383</v>
      </c>
      <c r="Z25" s="55" t="s">
        <v>292</v>
      </c>
      <c r="AA25" s="55" t="s">
        <v>793</v>
      </c>
      <c r="AB25" s="57"/>
      <c r="AC25" s="55"/>
      <c r="AD25" s="55" t="s">
        <v>399</v>
      </c>
      <c r="AE25" s="55" t="s">
        <v>105</v>
      </c>
      <c r="AF25" s="55" t="s">
        <v>106</v>
      </c>
      <c r="AG25" s="55" t="s">
        <v>66</v>
      </c>
      <c r="AH25" s="55" t="s">
        <v>145</v>
      </c>
      <c r="AI25" s="55" t="s">
        <v>66</v>
      </c>
      <c r="AJ25" s="55" t="s">
        <v>145</v>
      </c>
      <c r="AK25" s="55" t="s">
        <v>66</v>
      </c>
      <c r="AL25" s="55" t="s">
        <v>145</v>
      </c>
      <c r="AM25" s="55" t="s">
        <v>66</v>
      </c>
      <c r="AN25" s="55"/>
      <c r="AO25" s="55"/>
      <c r="AP25" s="55"/>
      <c r="AQ25" s="55"/>
      <c r="AR25" s="55"/>
      <c r="AS25" s="52" t="s">
        <v>66</v>
      </c>
      <c r="AT25" s="52" t="s">
        <v>145</v>
      </c>
      <c r="AU25" s="52"/>
      <c r="AV25" s="52"/>
      <c r="AW25" s="52"/>
      <c r="AX25" s="52"/>
      <c r="AY25" s="52"/>
      <c r="AZ25" s="52"/>
      <c r="BA25" s="52"/>
      <c r="BB25" s="52"/>
      <c r="BC25" s="52"/>
      <c r="BD25" s="52"/>
      <c r="BE25" s="55" t="s">
        <v>263</v>
      </c>
      <c r="BF25" s="55"/>
    </row>
    <row r="26" spans="1:58" ht="30.6">
      <c r="A26" s="55" t="s">
        <v>836</v>
      </c>
      <c r="B26" s="56" t="s">
        <v>924</v>
      </c>
      <c r="C26" s="55" t="s">
        <v>925</v>
      </c>
      <c r="D26" s="55"/>
      <c r="E26" s="55" t="s">
        <v>926</v>
      </c>
      <c r="F26" s="55" t="s">
        <v>80</v>
      </c>
      <c r="G26" s="55" t="s">
        <v>927</v>
      </c>
      <c r="H26" s="55" t="s">
        <v>55</v>
      </c>
      <c r="I26" s="55" t="s">
        <v>127</v>
      </c>
      <c r="J26" s="55" t="s">
        <v>226</v>
      </c>
      <c r="K26" s="55" t="s">
        <v>133</v>
      </c>
      <c r="L26" s="55" t="s">
        <v>6</v>
      </c>
      <c r="M26" s="55">
        <v>1</v>
      </c>
      <c r="N26" s="55">
        <v>2008</v>
      </c>
      <c r="O26" s="55">
        <v>2021</v>
      </c>
      <c r="P26" s="57">
        <v>1423000000</v>
      </c>
      <c r="Q26" s="57"/>
      <c r="R26" s="57">
        <v>416500000</v>
      </c>
      <c r="S26" s="57"/>
      <c r="T26" s="57">
        <v>412182000</v>
      </c>
      <c r="U26" s="57">
        <v>412182000</v>
      </c>
      <c r="V26" s="57">
        <v>412182000</v>
      </c>
      <c r="W26" s="57"/>
      <c r="X26" s="55" t="s">
        <v>166</v>
      </c>
      <c r="Y26" s="55" t="s">
        <v>928</v>
      </c>
      <c r="Z26" s="55" t="s">
        <v>929</v>
      </c>
      <c r="AA26" s="55" t="s">
        <v>345</v>
      </c>
      <c r="AB26" s="57"/>
      <c r="AC26" s="55"/>
      <c r="AD26" s="55" t="s">
        <v>930</v>
      </c>
      <c r="AE26" s="55" t="s">
        <v>65</v>
      </c>
      <c r="AF26" s="55" t="s">
        <v>65</v>
      </c>
      <c r="AG26" s="55" t="s">
        <v>66</v>
      </c>
      <c r="AH26" s="55" t="s">
        <v>145</v>
      </c>
      <c r="AI26" s="55"/>
      <c r="AJ26" s="55"/>
      <c r="AK26" s="55" t="s">
        <v>66</v>
      </c>
      <c r="AL26" s="55" t="s">
        <v>145</v>
      </c>
      <c r="AM26" s="55"/>
      <c r="AN26" s="55"/>
      <c r="AO26" s="55"/>
      <c r="AP26" s="55"/>
      <c r="AQ26" s="55"/>
      <c r="AR26" s="55"/>
      <c r="AS26" s="52"/>
      <c r="AT26" s="52"/>
      <c r="AU26" s="52"/>
      <c r="AV26" s="52"/>
      <c r="AW26" s="52"/>
      <c r="AX26" s="52"/>
      <c r="AY26" s="52" t="s">
        <v>66</v>
      </c>
      <c r="AZ26" s="52" t="s">
        <v>146</v>
      </c>
      <c r="BA26" s="52"/>
      <c r="BB26" s="52"/>
      <c r="BC26" s="52"/>
      <c r="BD26" s="52"/>
      <c r="BE26" s="55"/>
      <c r="BF26" s="55"/>
    </row>
    <row r="27" spans="1:58" ht="30.6">
      <c r="A27" s="55" t="s">
        <v>836</v>
      </c>
      <c r="B27" s="56" t="s">
        <v>870</v>
      </c>
      <c r="C27" s="55" t="s">
        <v>871</v>
      </c>
      <c r="D27" s="55" t="s">
        <v>872</v>
      </c>
      <c r="E27" s="55" t="s">
        <v>53</v>
      </c>
      <c r="F27" s="55" t="s">
        <v>54</v>
      </c>
      <c r="G27" s="55" t="s">
        <v>873</v>
      </c>
      <c r="H27" s="55" t="s">
        <v>55</v>
      </c>
      <c r="I27" s="55" t="s">
        <v>88</v>
      </c>
      <c r="J27" s="55" t="s">
        <v>89</v>
      </c>
      <c r="K27" s="55" t="s">
        <v>133</v>
      </c>
      <c r="L27" s="55" t="s">
        <v>6</v>
      </c>
      <c r="M27" s="55">
        <v>1</v>
      </c>
      <c r="N27" s="55">
        <v>2015</v>
      </c>
      <c r="O27" s="55">
        <v>2022</v>
      </c>
      <c r="P27" s="57">
        <v>48300000</v>
      </c>
      <c r="Q27" s="57"/>
      <c r="R27" s="57">
        <v>17400000</v>
      </c>
      <c r="S27" s="57"/>
      <c r="T27" s="57"/>
      <c r="U27" s="57"/>
      <c r="V27" s="57"/>
      <c r="W27" s="57"/>
      <c r="X27" s="55" t="s">
        <v>437</v>
      </c>
      <c r="Y27" s="55" t="s">
        <v>627</v>
      </c>
      <c r="Z27" s="55" t="s">
        <v>874</v>
      </c>
      <c r="AA27" s="55" t="s">
        <v>510</v>
      </c>
      <c r="AB27" s="57"/>
      <c r="AC27" s="55"/>
      <c r="AD27" s="55" t="s">
        <v>875</v>
      </c>
      <c r="AE27" s="55" t="s">
        <v>876</v>
      </c>
      <c r="AF27" s="55" t="s">
        <v>106</v>
      </c>
      <c r="AG27" s="55" t="s">
        <v>66</v>
      </c>
      <c r="AH27" s="55" t="s">
        <v>145</v>
      </c>
      <c r="AI27" s="55"/>
      <c r="AJ27" s="55"/>
      <c r="AK27" s="55" t="s">
        <v>66</v>
      </c>
      <c r="AL27" s="55"/>
      <c r="AM27" s="55"/>
      <c r="AN27" s="55"/>
      <c r="AO27" s="55"/>
      <c r="AP27" s="55"/>
      <c r="AQ27" s="55"/>
      <c r="AR27" s="55"/>
      <c r="AS27" s="52"/>
      <c r="AT27" s="52"/>
      <c r="AU27" s="52" t="s">
        <v>66</v>
      </c>
      <c r="AV27" s="52" t="s">
        <v>145</v>
      </c>
      <c r="AW27" s="52"/>
      <c r="AX27" s="52"/>
      <c r="AY27" s="52"/>
      <c r="AZ27" s="52"/>
      <c r="BA27" s="52"/>
      <c r="BB27" s="52"/>
      <c r="BC27" s="52"/>
      <c r="BD27" s="52"/>
      <c r="BE27" s="55" t="s">
        <v>2170</v>
      </c>
      <c r="BF27" s="55"/>
    </row>
    <row r="28" spans="1:58" ht="30.6">
      <c r="A28" s="55" t="s">
        <v>836</v>
      </c>
      <c r="B28" s="56" t="s">
        <v>863</v>
      </c>
      <c r="C28" s="55" t="s">
        <v>864</v>
      </c>
      <c r="D28" s="55"/>
      <c r="E28" s="55" t="s">
        <v>53</v>
      </c>
      <c r="F28" s="55" t="s">
        <v>54</v>
      </c>
      <c r="G28" s="55" t="s">
        <v>865</v>
      </c>
      <c r="H28" s="55" t="s">
        <v>55</v>
      </c>
      <c r="I28" s="55" t="s">
        <v>557</v>
      </c>
      <c r="J28" s="55" t="s">
        <v>866</v>
      </c>
      <c r="K28" s="55" t="s">
        <v>133</v>
      </c>
      <c r="L28" s="55" t="s">
        <v>4</v>
      </c>
      <c r="M28" s="55">
        <v>0</v>
      </c>
      <c r="N28" s="55">
        <v>2016</v>
      </c>
      <c r="O28" s="55">
        <v>2019</v>
      </c>
      <c r="P28" s="57">
        <v>56000000</v>
      </c>
      <c r="Q28" s="57"/>
      <c r="R28" s="57"/>
      <c r="S28" s="57"/>
      <c r="T28" s="57"/>
      <c r="U28" s="57"/>
      <c r="V28" s="57"/>
      <c r="W28" s="57"/>
      <c r="X28" s="55" t="s">
        <v>867</v>
      </c>
      <c r="Y28" s="55" t="s">
        <v>868</v>
      </c>
      <c r="Z28" s="55" t="s">
        <v>815</v>
      </c>
      <c r="AA28" s="55" t="s">
        <v>731</v>
      </c>
      <c r="AB28" s="57"/>
      <c r="AC28" s="55"/>
      <c r="AD28" s="55" t="s">
        <v>869</v>
      </c>
      <c r="AE28" s="55" t="s">
        <v>105</v>
      </c>
      <c r="AF28" s="55" t="s">
        <v>106</v>
      </c>
      <c r="AG28" s="55" t="s">
        <v>66</v>
      </c>
      <c r="AH28" s="55" t="s">
        <v>146</v>
      </c>
      <c r="AI28" s="55"/>
      <c r="AJ28" s="55"/>
      <c r="AK28" s="55" t="s">
        <v>66</v>
      </c>
      <c r="AL28" s="55" t="s">
        <v>146</v>
      </c>
      <c r="AM28" s="55"/>
      <c r="AN28" s="55"/>
      <c r="AO28" s="55"/>
      <c r="AP28" s="55"/>
      <c r="AQ28" s="55"/>
      <c r="AR28" s="55"/>
      <c r="AS28" s="52"/>
      <c r="AT28" s="52"/>
      <c r="AU28" s="52" t="s">
        <v>66</v>
      </c>
      <c r="AV28" s="52" t="s">
        <v>146</v>
      </c>
      <c r="AW28" s="52"/>
      <c r="AX28" s="52"/>
      <c r="AY28" s="52"/>
      <c r="AZ28" s="52"/>
      <c r="BA28" s="52"/>
      <c r="BB28" s="52"/>
      <c r="BC28" s="52"/>
      <c r="BD28" s="52"/>
      <c r="BE28" s="55"/>
      <c r="BF28" s="55"/>
    </row>
    <row r="29" spans="1:58" ht="15.6">
      <c r="A29" s="55" t="s">
        <v>836</v>
      </c>
      <c r="B29" s="56" t="s">
        <v>861</v>
      </c>
      <c r="C29" s="55" t="s">
        <v>862</v>
      </c>
      <c r="D29" s="55"/>
      <c r="E29" s="55" t="s">
        <v>79</v>
      </c>
      <c r="F29" s="55" t="s">
        <v>80</v>
      </c>
      <c r="G29" s="55" t="s">
        <v>884</v>
      </c>
      <c r="H29" s="55" t="s">
        <v>55</v>
      </c>
      <c r="I29" s="55" t="s">
        <v>226</v>
      </c>
      <c r="J29" s="55"/>
      <c r="K29" s="55" t="s">
        <v>133</v>
      </c>
      <c r="L29" s="55" t="s">
        <v>4</v>
      </c>
      <c r="M29" s="55">
        <v>0</v>
      </c>
      <c r="N29" s="55">
        <v>2019</v>
      </c>
      <c r="O29" s="55">
        <v>2023</v>
      </c>
      <c r="P29" s="57">
        <v>141300000</v>
      </c>
      <c r="Q29" s="57"/>
      <c r="R29" s="57"/>
      <c r="S29" s="57"/>
      <c r="T29" s="57"/>
      <c r="U29" s="57"/>
      <c r="V29" s="57"/>
      <c r="W29" s="57"/>
      <c r="X29" s="55" t="s">
        <v>128</v>
      </c>
      <c r="Y29" s="55" t="s">
        <v>250</v>
      </c>
      <c r="Z29" s="55" t="s">
        <v>324</v>
      </c>
      <c r="AA29" s="55" t="s">
        <v>62</v>
      </c>
      <c r="AB29" s="57"/>
      <c r="AC29" s="55"/>
      <c r="AD29" s="55" t="s">
        <v>58</v>
      </c>
      <c r="AE29" s="55" t="s">
        <v>105</v>
      </c>
      <c r="AF29" s="55" t="s">
        <v>106</v>
      </c>
      <c r="AG29" s="55" t="s">
        <v>66</v>
      </c>
      <c r="AH29" s="55"/>
      <c r="AI29" s="55" t="s">
        <v>66</v>
      </c>
      <c r="AJ29" s="55"/>
      <c r="AK29" s="55" t="s">
        <v>66</v>
      </c>
      <c r="AL29" s="55"/>
      <c r="AM29" s="55"/>
      <c r="AN29" s="55"/>
      <c r="AO29" s="55"/>
      <c r="AP29" s="55"/>
      <c r="AQ29" s="55" t="s">
        <v>66</v>
      </c>
      <c r="AR29" s="55"/>
      <c r="AS29" s="52" t="s">
        <v>66</v>
      </c>
      <c r="AT29" s="52"/>
      <c r="AU29" s="52" t="s">
        <v>66</v>
      </c>
      <c r="AV29" s="52"/>
      <c r="AW29" s="52"/>
      <c r="AX29" s="52"/>
      <c r="AY29" s="52"/>
      <c r="AZ29" s="52"/>
      <c r="BA29" s="52"/>
      <c r="BB29" s="52"/>
      <c r="BC29" s="52"/>
      <c r="BD29" s="52"/>
      <c r="BE29" s="55" t="s">
        <v>2171</v>
      </c>
      <c r="BF29" s="55"/>
    </row>
    <row r="30" spans="1:58" ht="15.6">
      <c r="A30" s="55" t="s">
        <v>836</v>
      </c>
      <c r="B30" s="56" t="s">
        <v>855</v>
      </c>
      <c r="C30" s="55" t="s">
        <v>856</v>
      </c>
      <c r="D30" s="55"/>
      <c r="E30" s="55" t="s">
        <v>214</v>
      </c>
      <c r="F30" s="55" t="s">
        <v>80</v>
      </c>
      <c r="G30" s="55" t="s">
        <v>857</v>
      </c>
      <c r="H30" s="55" t="s">
        <v>55</v>
      </c>
      <c r="I30" s="55" t="s">
        <v>88</v>
      </c>
      <c r="J30" s="55"/>
      <c r="K30" s="55" t="s">
        <v>57</v>
      </c>
      <c r="L30" s="55"/>
      <c r="M30" s="55">
        <v>0</v>
      </c>
      <c r="N30" s="55">
        <v>2020</v>
      </c>
      <c r="O30" s="55"/>
      <c r="P30" s="57" t="s">
        <v>58</v>
      </c>
      <c r="Q30" s="57"/>
      <c r="R30" s="57"/>
      <c r="S30" s="57"/>
      <c r="T30" s="57"/>
      <c r="U30" s="57"/>
      <c r="V30" s="57"/>
      <c r="W30" s="57"/>
      <c r="X30" s="55" t="s">
        <v>135</v>
      </c>
      <c r="Y30" s="55" t="s">
        <v>448</v>
      </c>
      <c r="Z30" s="55" t="s">
        <v>858</v>
      </c>
      <c r="AA30" s="55" t="s">
        <v>62</v>
      </c>
      <c r="AB30" s="57"/>
      <c r="AC30" s="55"/>
      <c r="AD30" s="55" t="s">
        <v>859</v>
      </c>
      <c r="AE30" s="55" t="s">
        <v>105</v>
      </c>
      <c r="AF30" s="55" t="s">
        <v>106</v>
      </c>
      <c r="AG30" s="55"/>
      <c r="AH30" s="55"/>
      <c r="AI30" s="55"/>
      <c r="AJ30" s="55"/>
      <c r="AK30" s="55"/>
      <c r="AL30" s="55"/>
      <c r="AM30" s="55"/>
      <c r="AN30" s="55"/>
      <c r="AO30" s="55"/>
      <c r="AP30" s="55"/>
      <c r="AQ30" s="55"/>
      <c r="AR30" s="55"/>
      <c r="AS30" s="52"/>
      <c r="AT30" s="52"/>
      <c r="AU30" s="52"/>
      <c r="AV30" s="52"/>
      <c r="AW30" s="52"/>
      <c r="AX30" s="52"/>
      <c r="AY30" s="52" t="s">
        <v>860</v>
      </c>
      <c r="AZ30" s="52"/>
      <c r="BA30" s="52"/>
      <c r="BB30" s="52"/>
      <c r="BC30" s="52"/>
      <c r="BD30" s="52"/>
      <c r="BE30" s="55" t="s">
        <v>854</v>
      </c>
      <c r="BF30" s="55"/>
    </row>
    <row r="31" spans="1:58" ht="30.6">
      <c r="A31" s="55" t="s">
        <v>836</v>
      </c>
      <c r="B31" s="56" t="s">
        <v>843</v>
      </c>
      <c r="C31" s="55" t="s">
        <v>844</v>
      </c>
      <c r="D31" s="55" t="s">
        <v>845</v>
      </c>
      <c r="E31" s="55" t="s">
        <v>205</v>
      </c>
      <c r="F31" s="55" t="s">
        <v>206</v>
      </c>
      <c r="G31" s="55" t="s">
        <v>846</v>
      </c>
      <c r="H31" s="55" t="s">
        <v>55</v>
      </c>
      <c r="I31" s="55" t="s">
        <v>226</v>
      </c>
      <c r="J31" s="55"/>
      <c r="K31" s="55" t="s">
        <v>57</v>
      </c>
      <c r="L31" s="55"/>
      <c r="M31" s="55">
        <v>0</v>
      </c>
      <c r="N31" s="55">
        <v>2021</v>
      </c>
      <c r="O31" s="55"/>
      <c r="P31" s="57" t="s">
        <v>58</v>
      </c>
      <c r="Q31" s="57"/>
      <c r="R31" s="57"/>
      <c r="S31" s="57"/>
      <c r="T31" s="57"/>
      <c r="U31" s="57"/>
      <c r="V31" s="57"/>
      <c r="W31" s="57"/>
      <c r="X31" s="55" t="s">
        <v>1070</v>
      </c>
      <c r="Y31" s="55" t="s">
        <v>638</v>
      </c>
      <c r="Z31" s="55" t="s">
        <v>405</v>
      </c>
      <c r="AA31" s="55" t="s">
        <v>62</v>
      </c>
      <c r="AB31" s="57"/>
      <c r="AC31" s="55" t="s">
        <v>847</v>
      </c>
      <c r="AD31" s="55" t="s">
        <v>848</v>
      </c>
      <c r="AE31" s="55" t="s">
        <v>65</v>
      </c>
      <c r="AF31" s="55" t="s">
        <v>65</v>
      </c>
      <c r="AG31" s="55"/>
      <c r="AH31" s="55"/>
      <c r="AI31" s="55"/>
      <c r="AJ31" s="55"/>
      <c r="AK31" s="55"/>
      <c r="AL31" s="55"/>
      <c r="AM31" s="55"/>
      <c r="AN31" s="55"/>
      <c r="AO31" s="55"/>
      <c r="AP31" s="55"/>
      <c r="AQ31" s="55"/>
      <c r="AR31" s="55"/>
      <c r="AS31" s="52"/>
      <c r="AT31" s="52"/>
      <c r="AU31" s="52"/>
      <c r="AV31" s="52"/>
      <c r="AW31" s="52"/>
      <c r="AX31" s="52"/>
      <c r="AY31" s="52"/>
      <c r="AZ31" s="52"/>
      <c r="BA31" s="52"/>
      <c r="BB31" s="52"/>
      <c r="BC31" s="52"/>
      <c r="BD31" s="52"/>
      <c r="BE31" s="55" t="s">
        <v>2102</v>
      </c>
      <c r="BF31" s="55"/>
    </row>
    <row r="32" spans="1:58" ht="30.6">
      <c r="A32" s="55" t="s">
        <v>836</v>
      </c>
      <c r="B32" s="56" t="s">
        <v>2089</v>
      </c>
      <c r="C32" s="55" t="s">
        <v>850</v>
      </c>
      <c r="D32" s="55"/>
      <c r="E32" s="55" t="s">
        <v>53</v>
      </c>
      <c r="F32" s="55" t="s">
        <v>54</v>
      </c>
      <c r="G32" s="55" t="s">
        <v>851</v>
      </c>
      <c r="H32" s="55" t="s">
        <v>55</v>
      </c>
      <c r="I32" s="55" t="s">
        <v>419</v>
      </c>
      <c r="J32" s="55"/>
      <c r="K32" s="55" t="s">
        <v>57</v>
      </c>
      <c r="L32" s="55"/>
      <c r="M32" s="55">
        <v>0</v>
      </c>
      <c r="N32" s="55">
        <v>2021</v>
      </c>
      <c r="O32" s="55"/>
      <c r="P32" s="57">
        <v>6090000</v>
      </c>
      <c r="Q32" s="57"/>
      <c r="R32" s="57"/>
      <c r="S32" s="57"/>
      <c r="T32" s="57"/>
      <c r="U32" s="57"/>
      <c r="V32" s="57"/>
      <c r="W32" s="57"/>
      <c r="X32" s="55" t="s">
        <v>620</v>
      </c>
      <c r="Y32" s="55" t="s">
        <v>478</v>
      </c>
      <c r="Z32" s="55" t="s">
        <v>628</v>
      </c>
      <c r="AA32" s="55" t="s">
        <v>62</v>
      </c>
      <c r="AB32" s="57"/>
      <c r="AC32" s="55" t="s">
        <v>852</v>
      </c>
      <c r="AD32" s="55" t="s">
        <v>853</v>
      </c>
      <c r="AE32" s="55" t="s">
        <v>105</v>
      </c>
      <c r="AF32" s="55" t="s">
        <v>106</v>
      </c>
      <c r="AG32" s="55" t="s">
        <v>66</v>
      </c>
      <c r="AH32" s="55"/>
      <c r="AI32" s="55"/>
      <c r="AJ32" s="55"/>
      <c r="AK32" s="55"/>
      <c r="AL32" s="55"/>
      <c r="AM32" s="55" t="s">
        <v>66</v>
      </c>
      <c r="AN32" s="55"/>
      <c r="AO32" s="55" t="s">
        <v>66</v>
      </c>
      <c r="AP32" s="55"/>
      <c r="AQ32" s="55"/>
      <c r="AR32" s="55"/>
      <c r="AS32" s="52"/>
      <c r="AT32" s="52"/>
      <c r="AU32" s="52" t="s">
        <v>66</v>
      </c>
      <c r="AV32" s="52"/>
      <c r="AW32" s="52"/>
      <c r="AX32" s="52"/>
      <c r="AY32" s="52"/>
      <c r="AZ32" s="52"/>
      <c r="BA32" s="52"/>
      <c r="BB32" s="52"/>
      <c r="BC32" s="52"/>
      <c r="BD32" s="52"/>
      <c r="BE32" s="55" t="s">
        <v>854</v>
      </c>
      <c r="BF32" s="55"/>
    </row>
    <row r="33" spans="1:58" ht="15.6">
      <c r="A33" s="55" t="s">
        <v>836</v>
      </c>
      <c r="B33" s="56" t="s">
        <v>837</v>
      </c>
      <c r="C33" s="55" t="s">
        <v>838</v>
      </c>
      <c r="D33" s="55"/>
      <c r="E33" s="55" t="s">
        <v>839</v>
      </c>
      <c r="F33" s="55" t="s">
        <v>565</v>
      </c>
      <c r="G33" s="55" t="s">
        <v>840</v>
      </c>
      <c r="H33" s="55" t="s">
        <v>55</v>
      </c>
      <c r="I33" s="55" t="s">
        <v>127</v>
      </c>
      <c r="J33" s="55"/>
      <c r="K33" s="55" t="s">
        <v>57</v>
      </c>
      <c r="L33" s="55"/>
      <c r="M33" s="55">
        <v>0</v>
      </c>
      <c r="N33" s="55">
        <v>2022</v>
      </c>
      <c r="O33" s="55"/>
      <c r="P33" s="57">
        <v>160000000</v>
      </c>
      <c r="Q33" s="57"/>
      <c r="R33" s="57"/>
      <c r="S33" s="57"/>
      <c r="T33" s="57"/>
      <c r="U33" s="57"/>
      <c r="V33" s="57"/>
      <c r="W33" s="57"/>
      <c r="X33" s="55" t="s">
        <v>454</v>
      </c>
      <c r="Y33" s="55" t="s">
        <v>2173</v>
      </c>
      <c r="Z33" s="55" t="s">
        <v>2174</v>
      </c>
      <c r="AA33" s="55" t="s">
        <v>708</v>
      </c>
      <c r="AB33" s="57"/>
      <c r="AC33" s="55" t="s">
        <v>841</v>
      </c>
      <c r="AD33" s="55" t="s">
        <v>842</v>
      </c>
      <c r="AE33" s="55" t="s">
        <v>667</v>
      </c>
      <c r="AF33" s="55" t="s">
        <v>106</v>
      </c>
      <c r="AG33" s="55" t="s">
        <v>66</v>
      </c>
      <c r="AH33" s="55"/>
      <c r="AI33" s="55"/>
      <c r="AJ33" s="55"/>
      <c r="AK33" s="55" t="s">
        <v>66</v>
      </c>
      <c r="AL33" s="55"/>
      <c r="AM33" s="55"/>
      <c r="AN33" s="55"/>
      <c r="AO33" s="55"/>
      <c r="AP33" s="55"/>
      <c r="AQ33" s="55" t="s">
        <v>66</v>
      </c>
      <c r="AR33" s="55"/>
      <c r="AS33" s="52" t="s">
        <v>66</v>
      </c>
      <c r="AT33" s="52"/>
      <c r="AU33" s="52"/>
      <c r="AV33" s="52"/>
      <c r="AW33" s="52"/>
      <c r="AX33" s="52"/>
      <c r="AY33" s="52"/>
      <c r="AZ33" s="52"/>
      <c r="BA33" s="52"/>
      <c r="BB33" s="52"/>
      <c r="BC33" s="52"/>
      <c r="BD33" s="52"/>
      <c r="BE33" s="55" t="s">
        <v>2172</v>
      </c>
      <c r="BF33" s="55"/>
    </row>
    <row r="34" spans="1:58" ht="15.6">
      <c r="A34" s="55" t="s">
        <v>836</v>
      </c>
      <c r="B34" s="56" t="s">
        <v>2068</v>
      </c>
      <c r="C34" s="55" t="s">
        <v>2069</v>
      </c>
      <c r="D34" s="55"/>
      <c r="E34" s="55" t="s">
        <v>79</v>
      </c>
      <c r="F34" s="55" t="s">
        <v>80</v>
      </c>
      <c r="G34" s="55" t="s">
        <v>2070</v>
      </c>
      <c r="H34" s="55" t="s">
        <v>55</v>
      </c>
      <c r="I34" s="55" t="s">
        <v>2071</v>
      </c>
      <c r="J34" s="55"/>
      <c r="K34" s="55" t="s">
        <v>57</v>
      </c>
      <c r="L34" s="55"/>
      <c r="M34" s="55">
        <v>0</v>
      </c>
      <c r="N34" s="55">
        <v>2022</v>
      </c>
      <c r="O34" s="55"/>
      <c r="P34" s="57" t="s">
        <v>58</v>
      </c>
      <c r="Q34" s="57"/>
      <c r="R34" s="57"/>
      <c r="S34" s="57"/>
      <c r="T34" s="57"/>
      <c r="U34" s="57"/>
      <c r="V34" s="57"/>
      <c r="W34" s="57"/>
      <c r="X34" s="55" t="s">
        <v>420</v>
      </c>
      <c r="Y34" s="55" t="s">
        <v>707</v>
      </c>
      <c r="Z34" s="55" t="s">
        <v>628</v>
      </c>
      <c r="AA34" s="55" t="s">
        <v>62</v>
      </c>
      <c r="AB34" s="57"/>
      <c r="AC34" s="55"/>
      <c r="AD34" s="55" t="s">
        <v>2072</v>
      </c>
      <c r="AE34" s="55" t="s">
        <v>105</v>
      </c>
      <c r="AF34" s="55" t="s">
        <v>106</v>
      </c>
      <c r="AG34" s="55"/>
      <c r="AH34" s="55"/>
      <c r="AI34" s="55"/>
      <c r="AJ34" s="55"/>
      <c r="AK34" s="55"/>
      <c r="AL34" s="55"/>
      <c r="AM34" s="55"/>
      <c r="AN34" s="55"/>
      <c r="AO34" s="55"/>
      <c r="AP34" s="55"/>
      <c r="AQ34" s="55"/>
      <c r="AR34" s="55"/>
      <c r="AS34" s="52"/>
      <c r="AT34" s="52"/>
      <c r="AU34" s="52"/>
      <c r="AV34" s="52"/>
      <c r="AW34" s="52"/>
      <c r="AX34" s="52"/>
      <c r="AY34" s="52"/>
      <c r="AZ34" s="52"/>
      <c r="BA34" s="52"/>
      <c r="BB34" s="52"/>
      <c r="BC34" s="52"/>
      <c r="BD34" s="52"/>
      <c r="BE34" s="55" t="s">
        <v>2073</v>
      </c>
      <c r="BF34" s="55"/>
    </row>
    <row r="35" spans="1:58" ht="30.6">
      <c r="A35" s="55" t="s">
        <v>836</v>
      </c>
      <c r="B35" s="56" t="s">
        <v>2178</v>
      </c>
      <c r="C35" s="55" t="s">
        <v>2175</v>
      </c>
      <c r="D35" s="55"/>
      <c r="E35" s="55" t="s">
        <v>110</v>
      </c>
      <c r="F35" s="55" t="s">
        <v>54</v>
      </c>
      <c r="G35" s="55" t="s">
        <v>2176</v>
      </c>
      <c r="H35" s="55" t="s">
        <v>55</v>
      </c>
      <c r="I35" s="55" t="s">
        <v>120</v>
      </c>
      <c r="J35" s="55"/>
      <c r="K35" s="55" t="s">
        <v>57</v>
      </c>
      <c r="L35" s="55"/>
      <c r="M35" s="55">
        <v>0</v>
      </c>
      <c r="N35" s="55">
        <v>2022</v>
      </c>
      <c r="O35" s="55"/>
      <c r="P35" s="57" t="s">
        <v>58</v>
      </c>
      <c r="Q35" s="57"/>
      <c r="R35" s="57"/>
      <c r="S35" s="57"/>
      <c r="T35" s="57"/>
      <c r="U35" s="57"/>
      <c r="V35" s="57"/>
      <c r="W35" s="57"/>
      <c r="X35" s="55" t="s">
        <v>72</v>
      </c>
      <c r="Y35" s="55" t="s">
        <v>2177</v>
      </c>
      <c r="Z35" s="55" t="s">
        <v>251</v>
      </c>
      <c r="AA35" s="55" t="s">
        <v>62</v>
      </c>
      <c r="AB35" s="57"/>
      <c r="AC35" s="55"/>
      <c r="AD35" s="55" t="s">
        <v>2072</v>
      </c>
      <c r="AE35" s="55" t="s">
        <v>105</v>
      </c>
      <c r="AF35" s="55" t="s">
        <v>106</v>
      </c>
      <c r="AG35" s="55"/>
      <c r="AH35" s="55"/>
      <c r="AI35" s="55"/>
      <c r="AJ35" s="55"/>
      <c r="AK35" s="55"/>
      <c r="AL35" s="55"/>
      <c r="AM35" s="55"/>
      <c r="AN35" s="55"/>
      <c r="AO35" s="55"/>
      <c r="AP35" s="55"/>
      <c r="AQ35" s="55"/>
      <c r="AR35" s="55"/>
      <c r="AS35" s="52"/>
      <c r="AT35" s="52"/>
      <c r="AU35" s="52"/>
      <c r="AV35" s="52"/>
      <c r="AW35" s="52"/>
      <c r="AX35" s="52"/>
      <c r="AY35" s="52"/>
      <c r="AZ35" s="52"/>
      <c r="BA35" s="52"/>
      <c r="BB35" s="52"/>
      <c r="BC35" s="52"/>
      <c r="BD35" s="52"/>
      <c r="BE35" s="55" t="s">
        <v>2078</v>
      </c>
    </row>
    <row r="37" spans="1:58">
      <c r="P37" s="66"/>
      <c r="Q37" s="66"/>
      <c r="R37" s="66"/>
      <c r="S37" s="66"/>
      <c r="T37" s="66"/>
      <c r="U37" s="66"/>
      <c r="V37" s="66"/>
      <c r="W37" s="66"/>
    </row>
    <row r="41" spans="1:58">
      <c r="S41" s="82"/>
    </row>
  </sheetData>
  <pageMargins left="0.7" right="0.7" top="0.75" bottom="0.75" header="0.3" footer="0.3"/>
  <pageSetup paperSize="9"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1D5EF-8AA2-4F79-9F57-AE4AA7E5CB4F}">
  <sheetPr codeName="Sheet14"/>
  <dimension ref="A1:BF33"/>
  <sheetViews>
    <sheetView workbookViewId="0">
      <selection activeCell="B15" sqref="B15"/>
    </sheetView>
  </sheetViews>
  <sheetFormatPr baseColWidth="10" defaultColWidth="8.796875" defaultRowHeight="15"/>
  <cols>
    <col min="1" max="1" width="8.59765625" style="75" bestFit="1" customWidth="1"/>
    <col min="2" max="2" width="80.796875" style="75" bestFit="1" customWidth="1"/>
    <col min="3" max="3" width="53.296875" style="75" bestFit="1" customWidth="1"/>
    <col min="4" max="4" width="80.796875" style="75" bestFit="1" customWidth="1"/>
    <col min="5" max="5" width="25" style="75" bestFit="1" customWidth="1"/>
    <col min="6" max="6" width="13.3984375" style="75" bestFit="1" customWidth="1"/>
    <col min="7" max="7" width="41.69921875" style="75" bestFit="1" customWidth="1"/>
    <col min="8" max="8" width="21" style="75" bestFit="1" customWidth="1"/>
    <col min="9" max="9" width="42.69921875" style="75" bestFit="1" customWidth="1"/>
    <col min="10" max="10" width="15.5" style="75" bestFit="1" customWidth="1"/>
    <col min="11" max="11" width="12" style="75" bestFit="1" customWidth="1"/>
    <col min="12" max="12" width="30.296875" style="75" bestFit="1" customWidth="1"/>
    <col min="13" max="13" width="39.19921875" style="75" bestFit="1" customWidth="1"/>
    <col min="14" max="14" width="17.59765625" style="75" bestFit="1" customWidth="1"/>
    <col min="15" max="15" width="23.3984375" style="75" bestFit="1" customWidth="1"/>
    <col min="16" max="16" width="30.3984375" style="75" bestFit="1" customWidth="1"/>
    <col min="17" max="17" width="72.69921875" style="75" bestFit="1" customWidth="1"/>
    <col min="18" max="18" width="19.69921875" style="75" bestFit="1" customWidth="1"/>
    <col min="19" max="19" width="18.09765625" style="75" bestFit="1" customWidth="1"/>
    <col min="20" max="20" width="57.296875" style="75" bestFit="1" customWidth="1"/>
    <col min="21" max="21" width="29.09765625" style="75" bestFit="1" customWidth="1"/>
    <col min="22" max="22" width="41.5" style="75" bestFit="1" customWidth="1"/>
    <col min="23" max="23" width="15.3984375" style="75" bestFit="1" customWidth="1"/>
    <col min="24" max="24" width="30.8984375" style="75" bestFit="1" customWidth="1"/>
    <col min="25" max="25" width="33.796875" style="75" bestFit="1" customWidth="1"/>
    <col min="26" max="26" width="26.59765625" style="75" bestFit="1" customWidth="1"/>
    <col min="27" max="27" width="27.59765625" style="75" bestFit="1" customWidth="1"/>
    <col min="28" max="28" width="74.19921875" style="75" bestFit="1" customWidth="1"/>
    <col min="29" max="29" width="66.09765625" style="75" bestFit="1" customWidth="1"/>
    <col min="30" max="30" width="40.296875" style="75" bestFit="1" customWidth="1"/>
    <col min="31" max="31" width="28.59765625" style="75" bestFit="1" customWidth="1"/>
    <col min="32" max="32" width="24.3984375" style="75" bestFit="1" customWidth="1"/>
    <col min="33" max="33" width="6.69921875" style="75" bestFit="1" customWidth="1"/>
    <col min="34" max="34" width="10.796875" style="75" bestFit="1" customWidth="1"/>
    <col min="35" max="35" width="13.8984375" style="75" bestFit="1" customWidth="1"/>
    <col min="36" max="36" width="11.8984375" style="75" bestFit="1" customWidth="1"/>
    <col min="37" max="37" width="14.19921875" style="75" bestFit="1" customWidth="1"/>
    <col min="38" max="38" width="11.8984375" style="75" bestFit="1" customWidth="1"/>
    <col min="39" max="39" width="5.59765625" style="75" bestFit="1" customWidth="1"/>
    <col min="40" max="40" width="11.8984375" style="75" bestFit="1" customWidth="1"/>
    <col min="41" max="41" width="7.19921875" style="75" bestFit="1" customWidth="1"/>
    <col min="42" max="42" width="11.8984375" style="75" bestFit="1" customWidth="1"/>
    <col min="43" max="43" width="18.296875" style="75" bestFit="1" customWidth="1"/>
    <col min="44" max="44" width="11.8984375" style="75" bestFit="1" customWidth="1"/>
    <col min="45" max="45" width="6.69921875" style="75" bestFit="1" customWidth="1"/>
    <col min="46" max="46" width="11.8984375" style="75" bestFit="1" customWidth="1"/>
    <col min="47" max="47" width="31.59765625" style="75" bestFit="1" customWidth="1"/>
    <col min="48" max="48" width="11.8984375" style="75" bestFit="1" customWidth="1"/>
    <col min="49" max="49" width="20.09765625" style="75" bestFit="1" customWidth="1"/>
    <col min="50" max="50" width="11.8984375" style="75" bestFit="1" customWidth="1"/>
    <col min="51" max="51" width="8.296875" style="75" bestFit="1" customWidth="1"/>
    <col min="52" max="52" width="13" style="75" bestFit="1" customWidth="1"/>
    <col min="53" max="53" width="28.3984375" style="75" bestFit="1" customWidth="1"/>
    <col min="54" max="54" width="13" style="75" bestFit="1" customWidth="1"/>
    <col min="55" max="55" width="37.5" style="75" bestFit="1" customWidth="1"/>
    <col min="56" max="56" width="13" style="75" bestFit="1" customWidth="1"/>
    <col min="57" max="57" width="80.796875" style="75" bestFit="1" customWidth="1"/>
    <col min="58" max="16384" width="8.796875" style="75"/>
  </cols>
  <sheetData>
    <row r="1" spans="1:58" ht="15.6">
      <c r="A1" s="71" t="s">
        <v>4</v>
      </c>
      <c r="B1" s="72" t="s">
        <v>5</v>
      </c>
      <c r="C1" s="72" t="s">
        <v>6</v>
      </c>
      <c r="D1" s="72" t="s">
        <v>7</v>
      </c>
      <c r="E1" s="72" t="s">
        <v>8</v>
      </c>
      <c r="F1" s="72" t="s">
        <v>9</v>
      </c>
      <c r="G1" s="72" t="s">
        <v>10</v>
      </c>
      <c r="H1" s="73" t="s">
        <v>11</v>
      </c>
      <c r="I1" s="72" t="s">
        <v>12</v>
      </c>
      <c r="J1" s="73" t="s">
        <v>13</v>
      </c>
      <c r="K1" s="72" t="s">
        <v>14</v>
      </c>
      <c r="L1" s="72" t="s">
        <v>15</v>
      </c>
      <c r="M1" s="72" t="s">
        <v>16</v>
      </c>
      <c r="N1" s="72" t="s">
        <v>17</v>
      </c>
      <c r="O1" s="73" t="s">
        <v>18</v>
      </c>
      <c r="P1" s="74" t="s">
        <v>19</v>
      </c>
      <c r="Q1" s="74" t="s">
        <v>20</v>
      </c>
      <c r="R1" s="74" t="s">
        <v>21</v>
      </c>
      <c r="S1" s="74" t="s">
        <v>22</v>
      </c>
      <c r="T1" s="74" t="s">
        <v>23</v>
      </c>
      <c r="U1" s="74" t="s">
        <v>24</v>
      </c>
      <c r="V1" s="74" t="s">
        <v>25</v>
      </c>
      <c r="W1" s="74" t="s">
        <v>26</v>
      </c>
      <c r="X1" s="72" t="s">
        <v>27</v>
      </c>
      <c r="Y1" s="72" t="s">
        <v>28</v>
      </c>
      <c r="Z1" s="72" t="s">
        <v>29</v>
      </c>
      <c r="AA1" s="72" t="s">
        <v>30</v>
      </c>
      <c r="AB1" s="74" t="s">
        <v>31</v>
      </c>
      <c r="AC1" s="72" t="s">
        <v>32</v>
      </c>
      <c r="AD1" s="72" t="s">
        <v>33</v>
      </c>
      <c r="AE1" s="72" t="s">
        <v>34</v>
      </c>
      <c r="AF1" s="72" t="s">
        <v>35</v>
      </c>
      <c r="AG1" s="72" t="s">
        <v>36</v>
      </c>
      <c r="AH1" s="72" t="s">
        <v>37</v>
      </c>
      <c r="AI1" s="72" t="s">
        <v>38</v>
      </c>
      <c r="AJ1" s="72" t="s">
        <v>1939</v>
      </c>
      <c r="AK1" s="72" t="s">
        <v>39</v>
      </c>
      <c r="AL1" s="72" t="s">
        <v>1940</v>
      </c>
      <c r="AM1" s="72" t="s">
        <v>40</v>
      </c>
      <c r="AN1" s="72" t="s">
        <v>1941</v>
      </c>
      <c r="AO1" s="72" t="s">
        <v>41</v>
      </c>
      <c r="AP1" s="72" t="s">
        <v>1942</v>
      </c>
      <c r="AQ1" s="72" t="s">
        <v>42</v>
      </c>
      <c r="AR1" s="72" t="s">
        <v>1943</v>
      </c>
      <c r="AS1" s="72" t="s">
        <v>43</v>
      </c>
      <c r="AT1" s="72" t="s">
        <v>1944</v>
      </c>
      <c r="AU1" s="72" t="s">
        <v>44</v>
      </c>
      <c r="AV1" s="72" t="s">
        <v>1945</v>
      </c>
      <c r="AW1" s="72" t="s">
        <v>45</v>
      </c>
      <c r="AX1" s="72" t="s">
        <v>1946</v>
      </c>
      <c r="AY1" s="72" t="s">
        <v>46</v>
      </c>
      <c r="AZ1" s="72" t="s">
        <v>1947</v>
      </c>
      <c r="BA1" s="72" t="s">
        <v>47</v>
      </c>
      <c r="BB1" s="72" t="s">
        <v>1948</v>
      </c>
      <c r="BC1" s="72" t="s">
        <v>48</v>
      </c>
      <c r="BD1" s="72" t="s">
        <v>1949</v>
      </c>
      <c r="BE1" s="72" t="s">
        <v>49</v>
      </c>
    </row>
    <row r="2" spans="1:58" s="64" customFormat="1" ht="30">
      <c r="A2" s="55" t="s">
        <v>1020</v>
      </c>
      <c r="B2" s="56" t="s">
        <v>1048</v>
      </c>
      <c r="C2" s="55" t="s">
        <v>1049</v>
      </c>
      <c r="D2" s="55"/>
      <c r="E2" s="55" t="s">
        <v>1020</v>
      </c>
      <c r="F2" s="55" t="s">
        <v>80</v>
      </c>
      <c r="G2" s="55" t="s">
        <v>58</v>
      </c>
      <c r="H2" s="55" t="s">
        <v>761</v>
      </c>
      <c r="I2" s="55" t="s">
        <v>2142</v>
      </c>
      <c r="J2" s="55"/>
      <c r="K2" s="55" t="s">
        <v>90</v>
      </c>
      <c r="L2" s="55"/>
      <c r="M2" s="55">
        <v>1</v>
      </c>
      <c r="N2" s="55">
        <v>1997</v>
      </c>
      <c r="O2" s="55">
        <v>1998</v>
      </c>
      <c r="P2" s="57" t="s">
        <v>58</v>
      </c>
      <c r="Q2" s="57"/>
      <c r="R2" s="57"/>
      <c r="S2" s="57" t="s">
        <v>58</v>
      </c>
      <c r="T2" s="57"/>
      <c r="U2" s="57"/>
      <c r="V2" s="57"/>
      <c r="W2" s="57"/>
      <c r="X2" s="55" t="s">
        <v>1050</v>
      </c>
      <c r="Y2" s="55" t="s">
        <v>574</v>
      </c>
      <c r="Z2" s="55" t="s">
        <v>1051</v>
      </c>
      <c r="AA2" s="55" t="s">
        <v>1052</v>
      </c>
      <c r="AB2" s="55"/>
      <c r="AC2" s="55"/>
      <c r="AD2" s="55" t="s">
        <v>1053</v>
      </c>
      <c r="AE2" s="55" t="s">
        <v>65</v>
      </c>
      <c r="AF2" s="55" t="s">
        <v>65</v>
      </c>
      <c r="AG2" s="55"/>
      <c r="AH2" s="55"/>
      <c r="AI2" s="55"/>
      <c r="AJ2" s="55"/>
      <c r="AK2" s="55"/>
      <c r="AL2" s="55"/>
      <c r="AM2" s="55"/>
      <c r="AN2" s="55"/>
      <c r="AO2" s="55"/>
      <c r="AP2" s="55"/>
      <c r="AQ2" s="55"/>
      <c r="AR2" s="55"/>
      <c r="AS2" s="55"/>
      <c r="AT2" s="55"/>
      <c r="AU2" s="55"/>
      <c r="AV2" s="55"/>
      <c r="AW2" s="55"/>
      <c r="AX2" s="55"/>
      <c r="AY2" s="55"/>
      <c r="AZ2" s="55"/>
      <c r="BA2" s="55"/>
      <c r="BB2" s="55"/>
      <c r="BC2" s="55"/>
      <c r="BD2" s="55"/>
      <c r="BE2" s="55" t="s">
        <v>1054</v>
      </c>
      <c r="BF2" s="55"/>
    </row>
    <row r="3" spans="1:58" s="64" customFormat="1" ht="30">
      <c r="A3" s="55" t="s">
        <v>1020</v>
      </c>
      <c r="B3" s="56" t="s">
        <v>1042</v>
      </c>
      <c r="C3" s="55" t="s">
        <v>897</v>
      </c>
      <c r="D3" s="55"/>
      <c r="E3" s="55" t="s">
        <v>79</v>
      </c>
      <c r="F3" s="55" t="s">
        <v>80</v>
      </c>
      <c r="G3" s="55" t="s">
        <v>1043</v>
      </c>
      <c r="H3" s="55" t="s">
        <v>761</v>
      </c>
      <c r="I3" s="55" t="s">
        <v>1044</v>
      </c>
      <c r="J3" s="55" t="s">
        <v>226</v>
      </c>
      <c r="K3" s="55" t="s">
        <v>133</v>
      </c>
      <c r="L3" s="55" t="s">
        <v>4</v>
      </c>
      <c r="M3" s="55">
        <v>0</v>
      </c>
      <c r="N3" s="55">
        <v>2005</v>
      </c>
      <c r="O3" s="55">
        <v>2009</v>
      </c>
      <c r="P3" s="57" t="s">
        <v>58</v>
      </c>
      <c r="Q3" s="57"/>
      <c r="R3" s="57"/>
      <c r="S3" s="57"/>
      <c r="T3" s="57"/>
      <c r="U3" s="57"/>
      <c r="V3" s="57"/>
      <c r="W3" s="57"/>
      <c r="X3" s="55" t="s">
        <v>1025</v>
      </c>
      <c r="Y3" s="55" t="s">
        <v>1045</v>
      </c>
      <c r="Z3" s="55" t="s">
        <v>292</v>
      </c>
      <c r="AA3" s="55" t="s">
        <v>1040</v>
      </c>
      <c r="AB3" s="55"/>
      <c r="AC3" s="55"/>
      <c r="AD3" s="55" t="s">
        <v>1046</v>
      </c>
      <c r="AE3" s="55" t="s">
        <v>65</v>
      </c>
      <c r="AF3" s="55" t="s">
        <v>65</v>
      </c>
      <c r="AG3" s="55"/>
      <c r="AH3" s="55"/>
      <c r="AI3" s="55"/>
      <c r="AJ3" s="55"/>
      <c r="AK3" s="55"/>
      <c r="AL3" s="55"/>
      <c r="AM3" s="55"/>
      <c r="AN3" s="55"/>
      <c r="AO3" s="55"/>
      <c r="AP3" s="55"/>
      <c r="AQ3" s="55"/>
      <c r="AR3" s="55"/>
      <c r="AS3" s="55"/>
      <c r="AT3" s="55"/>
      <c r="AU3" s="55"/>
      <c r="AV3" s="55"/>
      <c r="AW3" s="55"/>
      <c r="AX3" s="55"/>
      <c r="AY3" s="55"/>
      <c r="AZ3" s="55"/>
      <c r="BA3" s="55"/>
      <c r="BB3" s="55"/>
      <c r="BC3" s="55"/>
      <c r="BD3" s="55"/>
      <c r="BE3" s="55" t="s">
        <v>1047</v>
      </c>
      <c r="BF3" s="55"/>
    </row>
    <row r="4" spans="1:58" s="64" customFormat="1">
      <c r="A4" s="55" t="s">
        <v>1020</v>
      </c>
      <c r="B4" s="56" t="s">
        <v>1035</v>
      </c>
      <c r="C4" s="55" t="s">
        <v>897</v>
      </c>
      <c r="D4" s="55" t="s">
        <v>1036</v>
      </c>
      <c r="E4" s="55" t="s">
        <v>79</v>
      </c>
      <c r="F4" s="55" t="s">
        <v>80</v>
      </c>
      <c r="G4" s="55" t="s">
        <v>1024</v>
      </c>
      <c r="H4" s="55" t="s">
        <v>55</v>
      </c>
      <c r="I4" s="55" t="s">
        <v>127</v>
      </c>
      <c r="J4" s="55" t="s">
        <v>226</v>
      </c>
      <c r="K4" s="55" t="s">
        <v>133</v>
      </c>
      <c r="L4" s="55" t="s">
        <v>4</v>
      </c>
      <c r="M4" s="55">
        <v>0</v>
      </c>
      <c r="N4" s="55">
        <v>2010</v>
      </c>
      <c r="O4" s="55">
        <v>2010</v>
      </c>
      <c r="P4" s="57">
        <v>500000000</v>
      </c>
      <c r="Q4" s="57"/>
      <c r="R4" s="57"/>
      <c r="S4" s="57"/>
      <c r="T4" s="57"/>
      <c r="U4" s="57"/>
      <c r="V4" s="57"/>
      <c r="W4" s="57"/>
      <c r="X4" s="55" t="s">
        <v>1037</v>
      </c>
      <c r="Y4" s="55" t="s">
        <v>1038</v>
      </c>
      <c r="Z4" s="55" t="s">
        <v>1039</v>
      </c>
      <c r="AA4" s="55" t="s">
        <v>1040</v>
      </c>
      <c r="AB4" s="55"/>
      <c r="AC4" s="55"/>
      <c r="AD4" s="55" t="s">
        <v>1041</v>
      </c>
      <c r="AE4" s="55" t="s">
        <v>65</v>
      </c>
      <c r="AF4" s="55" t="s">
        <v>65</v>
      </c>
      <c r="AG4" s="55" t="s">
        <v>66</v>
      </c>
      <c r="AH4" s="55"/>
      <c r="AI4" s="55"/>
      <c r="AJ4" s="55"/>
      <c r="AK4" s="55" t="s">
        <v>66</v>
      </c>
      <c r="AL4" s="55"/>
      <c r="AM4" s="55"/>
      <c r="AN4" s="55"/>
      <c r="AO4" s="55"/>
      <c r="AP4" s="55"/>
      <c r="AQ4" s="55"/>
      <c r="AR4" s="55"/>
      <c r="AS4" s="55" t="s">
        <v>66</v>
      </c>
      <c r="AT4" s="55"/>
      <c r="AU4" s="55" t="s">
        <v>66</v>
      </c>
      <c r="AV4" s="55"/>
      <c r="AW4" s="55"/>
      <c r="AX4" s="55"/>
      <c r="AY4" s="55"/>
      <c r="AZ4" s="55"/>
      <c r="BA4" s="55"/>
      <c r="BB4" s="55"/>
      <c r="BC4" s="55" t="s">
        <v>66</v>
      </c>
      <c r="BD4" s="55"/>
      <c r="BE4" s="55"/>
      <c r="BF4" s="55"/>
    </row>
    <row r="5" spans="1:58" s="64" customFormat="1" ht="30">
      <c r="A5" s="55" t="s">
        <v>1020</v>
      </c>
      <c r="B5" s="56" t="s">
        <v>1030</v>
      </c>
      <c r="C5" s="55" t="s">
        <v>1031</v>
      </c>
      <c r="D5" s="55"/>
      <c r="E5" s="55" t="s">
        <v>79</v>
      </c>
      <c r="F5" s="55" t="s">
        <v>80</v>
      </c>
      <c r="G5" s="55" t="s">
        <v>1032</v>
      </c>
      <c r="H5" s="55" t="s">
        <v>761</v>
      </c>
      <c r="I5" s="55" t="s">
        <v>2142</v>
      </c>
      <c r="J5" s="55"/>
      <c r="K5" s="55" t="s">
        <v>133</v>
      </c>
      <c r="L5" s="55" t="s">
        <v>6</v>
      </c>
      <c r="M5" s="55">
        <v>1</v>
      </c>
      <c r="N5" s="55">
        <v>2017</v>
      </c>
      <c r="O5" s="55">
        <v>2020</v>
      </c>
      <c r="P5" s="57">
        <v>176000000</v>
      </c>
      <c r="Q5" s="57"/>
      <c r="R5" s="57">
        <v>58427962</v>
      </c>
      <c r="S5" s="57"/>
      <c r="T5" s="57"/>
      <c r="U5" s="57"/>
      <c r="V5" s="57"/>
      <c r="W5" s="57"/>
      <c r="X5" s="55" t="s">
        <v>1033</v>
      </c>
      <c r="Y5" s="55" t="s">
        <v>1034</v>
      </c>
      <c r="Z5" s="55" t="s">
        <v>83</v>
      </c>
      <c r="AA5" s="55" t="s">
        <v>930</v>
      </c>
      <c r="AB5" s="55"/>
      <c r="AC5" s="55"/>
      <c r="AD5" s="55" t="s">
        <v>64</v>
      </c>
      <c r="AE5" s="55" t="s">
        <v>65</v>
      </c>
      <c r="AF5" s="55" t="s">
        <v>65</v>
      </c>
      <c r="AG5" s="55"/>
      <c r="AH5" s="55"/>
      <c r="AI5" s="55"/>
      <c r="AJ5" s="55"/>
      <c r="AK5" s="55"/>
      <c r="AL5" s="55"/>
      <c r="AM5" s="55"/>
      <c r="AN5" s="55"/>
      <c r="AO5" s="55"/>
      <c r="AP5" s="55"/>
      <c r="AQ5" s="55"/>
      <c r="AR5" s="55"/>
      <c r="AS5" s="55"/>
      <c r="AT5" s="55"/>
      <c r="AU5" s="55" t="s">
        <v>66</v>
      </c>
      <c r="AV5" s="55" t="s">
        <v>145</v>
      </c>
      <c r="AW5" s="55"/>
      <c r="AX5" s="55"/>
      <c r="AY5" s="55"/>
      <c r="AZ5" s="55"/>
      <c r="BA5" s="55"/>
      <c r="BB5" s="55"/>
      <c r="BC5" s="55"/>
      <c r="BD5" s="55"/>
      <c r="BE5" s="55"/>
      <c r="BF5" s="55"/>
    </row>
    <row r="6" spans="1:58" s="64" customFormat="1" ht="30">
      <c r="A6" s="58" t="s">
        <v>1020</v>
      </c>
      <c r="B6" s="76" t="s">
        <v>1021</v>
      </c>
      <c r="C6" s="58" t="s">
        <v>1022</v>
      </c>
      <c r="D6" s="58" t="s">
        <v>1023</v>
      </c>
      <c r="E6" s="58" t="s">
        <v>79</v>
      </c>
      <c r="F6" s="58" t="s">
        <v>80</v>
      </c>
      <c r="G6" s="58" t="s">
        <v>1024</v>
      </c>
      <c r="H6" s="58" t="s">
        <v>55</v>
      </c>
      <c r="I6" s="58" t="s">
        <v>762</v>
      </c>
      <c r="J6" s="58"/>
      <c r="K6" s="58" t="s">
        <v>149</v>
      </c>
      <c r="L6" s="58" t="s">
        <v>1064</v>
      </c>
      <c r="M6" s="58">
        <v>0</v>
      </c>
      <c r="N6" s="58">
        <v>2021</v>
      </c>
      <c r="O6" s="58">
        <v>2023</v>
      </c>
      <c r="P6" s="77"/>
      <c r="Q6" s="77"/>
      <c r="R6" s="77"/>
      <c r="S6" s="77"/>
      <c r="T6" s="77"/>
      <c r="U6" s="77"/>
      <c r="V6" s="77"/>
      <c r="W6" s="77"/>
      <c r="X6" s="58" t="s">
        <v>1025</v>
      </c>
      <c r="Y6" s="58" t="s">
        <v>478</v>
      </c>
      <c r="Z6" s="58" t="s">
        <v>1026</v>
      </c>
      <c r="AA6" s="58" t="s">
        <v>398</v>
      </c>
      <c r="AB6" s="58"/>
      <c r="AC6" s="58" t="s">
        <v>1027</v>
      </c>
      <c r="AD6" s="58" t="s">
        <v>1028</v>
      </c>
      <c r="AE6" s="58" t="s">
        <v>65</v>
      </c>
      <c r="AF6" s="58" t="s">
        <v>1029</v>
      </c>
      <c r="AG6" s="58" t="s">
        <v>66</v>
      </c>
      <c r="AH6" s="58"/>
      <c r="AI6" s="58"/>
      <c r="AJ6" s="58"/>
      <c r="AK6" s="58" t="s">
        <v>66</v>
      </c>
      <c r="AL6" s="58"/>
      <c r="AM6" s="58" t="s">
        <v>66</v>
      </c>
      <c r="AN6" s="58"/>
      <c r="AO6" s="58" t="s">
        <v>66</v>
      </c>
      <c r="AP6" s="58"/>
      <c r="AQ6" s="58"/>
      <c r="AR6" s="58"/>
      <c r="AS6" s="58" t="s">
        <v>66</v>
      </c>
      <c r="AT6" s="58"/>
      <c r="AU6" s="58"/>
      <c r="AV6" s="58"/>
      <c r="AW6" s="58"/>
      <c r="AX6" s="58"/>
      <c r="AY6" s="58"/>
      <c r="AZ6" s="58"/>
      <c r="BA6" s="58"/>
      <c r="BB6" s="58"/>
      <c r="BC6" s="58"/>
      <c r="BD6" s="58"/>
      <c r="BE6" s="58" t="s">
        <v>2049</v>
      </c>
      <c r="BF6" s="55"/>
    </row>
    <row r="7" spans="1:58" ht="15.6">
      <c r="A7" s="78"/>
      <c r="B7" s="79"/>
      <c r="C7" s="78"/>
      <c r="D7" s="78"/>
      <c r="E7" s="78"/>
      <c r="F7" s="78"/>
      <c r="G7" s="78"/>
      <c r="H7" s="80"/>
      <c r="I7" s="78"/>
      <c r="J7" s="80"/>
      <c r="K7" s="78"/>
      <c r="L7" s="78"/>
      <c r="M7" s="78"/>
      <c r="N7" s="78"/>
      <c r="O7" s="80"/>
      <c r="P7" s="81"/>
      <c r="Q7" s="78"/>
      <c r="R7" s="81"/>
      <c r="S7" s="81"/>
      <c r="T7" s="81"/>
      <c r="U7" s="81"/>
      <c r="V7" s="81"/>
      <c r="W7" s="81"/>
      <c r="X7" s="78"/>
      <c r="Y7" s="78"/>
      <c r="Z7" s="78"/>
      <c r="AA7" s="78"/>
      <c r="AB7" s="81"/>
      <c r="AC7" s="78"/>
      <c r="AD7" s="78"/>
      <c r="AE7" s="78"/>
      <c r="AF7" s="78"/>
      <c r="AG7" s="78"/>
      <c r="AH7" s="78"/>
      <c r="AI7" s="78"/>
      <c r="AJ7" s="78"/>
      <c r="AK7" s="78"/>
      <c r="AL7" s="78"/>
      <c r="AM7" s="78"/>
      <c r="AN7" s="78"/>
      <c r="AO7" s="78"/>
      <c r="AP7" s="78"/>
      <c r="AQ7" s="78"/>
      <c r="AR7" s="78"/>
      <c r="AS7" s="71"/>
      <c r="AT7" s="71"/>
      <c r="AU7" s="71"/>
      <c r="AV7" s="71"/>
      <c r="AW7" s="71"/>
      <c r="AX7" s="71"/>
      <c r="AY7" s="71"/>
      <c r="AZ7" s="71"/>
      <c r="BA7" s="71"/>
      <c r="BB7" s="71"/>
      <c r="BC7" s="71"/>
      <c r="BD7" s="71"/>
      <c r="BE7" s="78"/>
    </row>
    <row r="8" spans="1:58" ht="15.6">
      <c r="A8" s="78"/>
      <c r="B8" s="79"/>
      <c r="C8" s="78"/>
      <c r="D8" s="78"/>
      <c r="E8" s="78"/>
      <c r="F8" s="78"/>
      <c r="G8" s="78"/>
      <c r="H8" s="80"/>
      <c r="I8" s="78"/>
      <c r="J8" s="80"/>
      <c r="K8" s="78"/>
      <c r="L8" s="78"/>
      <c r="M8" s="78"/>
      <c r="N8" s="78"/>
      <c r="O8" s="80"/>
      <c r="P8" s="81"/>
      <c r="Q8" s="78"/>
      <c r="R8" s="81"/>
      <c r="S8" s="81"/>
      <c r="T8" s="81"/>
      <c r="U8" s="81"/>
      <c r="V8" s="81"/>
      <c r="W8" s="81"/>
      <c r="X8" s="78"/>
      <c r="Y8" s="78"/>
      <c r="Z8" s="78"/>
      <c r="AA8" s="78"/>
      <c r="AB8" s="81"/>
      <c r="AC8" s="78"/>
      <c r="AD8" s="78"/>
      <c r="AE8" s="78"/>
      <c r="AF8" s="78"/>
      <c r="AG8" s="78"/>
      <c r="AH8" s="78"/>
      <c r="AI8" s="78"/>
      <c r="AJ8" s="78"/>
      <c r="AK8" s="78"/>
      <c r="AL8" s="78"/>
      <c r="AM8" s="78"/>
      <c r="AN8" s="78"/>
      <c r="AO8" s="78"/>
      <c r="AP8" s="78"/>
      <c r="AQ8" s="78"/>
      <c r="AR8" s="78"/>
      <c r="AS8" s="71"/>
      <c r="AT8" s="71"/>
      <c r="AU8" s="71"/>
      <c r="AV8" s="71"/>
      <c r="AW8" s="71"/>
      <c r="AX8" s="71"/>
      <c r="AY8" s="71"/>
      <c r="AZ8" s="71"/>
      <c r="BA8" s="71"/>
      <c r="BB8" s="71"/>
      <c r="BC8" s="71"/>
      <c r="BD8" s="71"/>
      <c r="BE8" s="78"/>
    </row>
    <row r="9" spans="1:58" ht="15.6">
      <c r="A9" s="78"/>
      <c r="B9" s="79"/>
      <c r="C9" s="78"/>
      <c r="D9" s="78"/>
      <c r="E9" s="78"/>
      <c r="F9" s="78"/>
      <c r="G9" s="78"/>
      <c r="H9" s="80"/>
      <c r="I9" s="78"/>
      <c r="J9" s="80"/>
      <c r="K9" s="78"/>
      <c r="L9" s="78"/>
      <c r="M9" s="78"/>
      <c r="N9" s="78"/>
      <c r="O9" s="80"/>
      <c r="P9" s="81"/>
      <c r="Q9" s="78"/>
      <c r="R9" s="81"/>
      <c r="S9" s="81"/>
      <c r="T9" s="81"/>
      <c r="U9" s="81"/>
      <c r="V9" s="81"/>
      <c r="W9" s="81"/>
      <c r="X9" s="78"/>
      <c r="Y9" s="78"/>
      <c r="Z9" s="78"/>
      <c r="AA9" s="78"/>
      <c r="AB9" s="81"/>
      <c r="AC9" s="78"/>
      <c r="AD9" s="78"/>
      <c r="AE9" s="78"/>
      <c r="AF9" s="78"/>
      <c r="AG9" s="78"/>
      <c r="AH9" s="78"/>
      <c r="AI9" s="78"/>
      <c r="AJ9" s="78"/>
      <c r="AK9" s="78"/>
      <c r="AL9" s="78"/>
      <c r="AM9" s="78"/>
      <c r="AN9" s="78"/>
      <c r="AO9" s="78"/>
      <c r="AP9" s="78"/>
      <c r="AQ9" s="78"/>
      <c r="AR9" s="78"/>
      <c r="AS9" s="71"/>
      <c r="AT9" s="71"/>
      <c r="AU9" s="71"/>
      <c r="AV9" s="71"/>
      <c r="AW9" s="71"/>
      <c r="AX9" s="71"/>
      <c r="AY9" s="71"/>
      <c r="AZ9" s="71"/>
      <c r="BA9" s="71"/>
      <c r="BB9" s="71"/>
      <c r="BC9" s="71"/>
      <c r="BD9" s="71"/>
      <c r="BE9" s="78"/>
    </row>
    <row r="10" spans="1:58" ht="15.6">
      <c r="A10" s="78"/>
      <c r="B10" s="79"/>
      <c r="C10" s="78"/>
      <c r="D10" s="78"/>
      <c r="E10" s="78"/>
      <c r="F10" s="78"/>
      <c r="G10" s="78"/>
      <c r="H10" s="80"/>
      <c r="I10" s="78"/>
      <c r="J10" s="80"/>
      <c r="K10" s="78"/>
      <c r="L10" s="78"/>
      <c r="M10" s="78"/>
      <c r="N10" s="78"/>
      <c r="O10" s="80"/>
      <c r="P10" s="81"/>
      <c r="Q10" s="78"/>
      <c r="R10" s="81"/>
      <c r="S10" s="81"/>
      <c r="T10" s="81"/>
      <c r="U10" s="81"/>
      <c r="V10" s="81"/>
      <c r="W10" s="81"/>
      <c r="X10" s="78"/>
      <c r="Y10" s="78"/>
      <c r="Z10" s="78"/>
      <c r="AA10" s="78"/>
      <c r="AB10" s="81"/>
      <c r="AC10" s="78"/>
      <c r="AD10" s="78"/>
      <c r="AE10" s="78"/>
      <c r="AF10" s="78"/>
      <c r="AG10" s="78"/>
      <c r="AH10" s="78"/>
      <c r="AI10" s="78"/>
      <c r="AJ10" s="78"/>
      <c r="AK10" s="78"/>
      <c r="AL10" s="78"/>
      <c r="AM10" s="78"/>
      <c r="AN10" s="78"/>
      <c r="AO10" s="78"/>
      <c r="AP10" s="78"/>
      <c r="AQ10" s="78"/>
      <c r="AR10" s="78"/>
      <c r="AS10" s="71"/>
      <c r="AT10" s="71"/>
      <c r="AU10" s="71"/>
      <c r="AV10" s="71"/>
      <c r="AW10" s="71"/>
      <c r="AX10" s="71"/>
      <c r="AY10" s="71"/>
      <c r="AZ10" s="71"/>
      <c r="BA10" s="71"/>
      <c r="BB10" s="71"/>
      <c r="BC10" s="71"/>
      <c r="BD10" s="71"/>
      <c r="BE10" s="78"/>
    </row>
    <row r="11" spans="1:58" ht="15.6">
      <c r="A11" s="78"/>
      <c r="B11" s="79"/>
      <c r="C11" s="78"/>
      <c r="D11" s="78"/>
      <c r="E11" s="78"/>
      <c r="F11" s="78"/>
      <c r="G11" s="78"/>
      <c r="H11" s="80"/>
      <c r="I11" s="78"/>
      <c r="J11" s="80"/>
      <c r="K11" s="78"/>
      <c r="L11" s="78"/>
      <c r="M11" s="78"/>
      <c r="N11" s="78"/>
      <c r="O11" s="80"/>
      <c r="P11" s="81"/>
      <c r="Q11" s="78"/>
      <c r="R11" s="81"/>
      <c r="S11" s="81"/>
      <c r="T11" s="81"/>
      <c r="U11" s="81"/>
      <c r="V11" s="81"/>
      <c r="W11" s="81"/>
      <c r="X11" s="78"/>
      <c r="Y11" s="78"/>
      <c r="Z11" s="78"/>
      <c r="AA11" s="78"/>
      <c r="AB11" s="81"/>
      <c r="AC11" s="78"/>
      <c r="AD11" s="78"/>
      <c r="AE11" s="78"/>
      <c r="AF11" s="78"/>
      <c r="AG11" s="78"/>
      <c r="AH11" s="78"/>
      <c r="AI11" s="78"/>
      <c r="AJ11" s="78"/>
      <c r="AK11" s="78"/>
      <c r="AL11" s="78"/>
      <c r="AM11" s="78"/>
      <c r="AN11" s="78"/>
      <c r="AO11" s="78"/>
      <c r="AP11" s="78"/>
      <c r="AQ11" s="78"/>
      <c r="AR11" s="78"/>
      <c r="AS11" s="71"/>
      <c r="AT11" s="71"/>
      <c r="AU11" s="71"/>
      <c r="AV11" s="71"/>
      <c r="AW11" s="71"/>
      <c r="AX11" s="71"/>
      <c r="AY11" s="71"/>
      <c r="AZ11" s="71"/>
      <c r="BA11" s="71"/>
      <c r="BB11" s="71"/>
      <c r="BC11" s="71"/>
      <c r="BD11" s="71"/>
      <c r="BE11" s="78"/>
    </row>
    <row r="12" spans="1:58" ht="15.6">
      <c r="A12" s="78"/>
      <c r="B12" s="79"/>
      <c r="C12" s="78"/>
      <c r="D12" s="78"/>
      <c r="E12" s="78"/>
      <c r="F12" s="78"/>
      <c r="G12" s="78"/>
      <c r="H12" s="80"/>
      <c r="I12" s="78"/>
      <c r="J12" s="80"/>
      <c r="K12" s="78"/>
      <c r="L12" s="78"/>
      <c r="M12" s="78"/>
      <c r="N12" s="78"/>
      <c r="O12" s="80"/>
      <c r="P12" s="81"/>
      <c r="Q12" s="78"/>
      <c r="R12" s="81"/>
      <c r="S12" s="81"/>
      <c r="T12" s="81"/>
      <c r="U12" s="81"/>
      <c r="V12" s="81"/>
      <c r="W12" s="81"/>
      <c r="X12" s="78"/>
      <c r="Y12" s="78"/>
      <c r="Z12" s="78"/>
      <c r="AA12" s="78"/>
      <c r="AB12" s="81"/>
      <c r="AC12" s="78"/>
      <c r="AD12" s="78"/>
      <c r="AE12" s="78"/>
      <c r="AF12" s="78"/>
      <c r="AG12" s="78"/>
      <c r="AH12" s="78"/>
      <c r="AI12" s="78"/>
      <c r="AJ12" s="78"/>
      <c r="AK12" s="78"/>
      <c r="AL12" s="78"/>
      <c r="AM12" s="78"/>
      <c r="AN12" s="78"/>
      <c r="AO12" s="78"/>
      <c r="AP12" s="78"/>
      <c r="AQ12" s="78"/>
      <c r="AR12" s="78"/>
      <c r="AS12" s="71"/>
      <c r="AT12" s="71"/>
      <c r="AU12" s="71"/>
      <c r="AV12" s="71"/>
      <c r="AW12" s="71"/>
      <c r="AX12" s="71"/>
      <c r="AY12" s="71"/>
      <c r="AZ12" s="71"/>
      <c r="BA12" s="71"/>
      <c r="BB12" s="71"/>
      <c r="BC12" s="71"/>
      <c r="BD12" s="71"/>
      <c r="BE12" s="78"/>
    </row>
    <row r="13" spans="1:58" ht="15.6">
      <c r="A13" s="78"/>
      <c r="B13" s="79"/>
      <c r="C13" s="78"/>
      <c r="D13" s="78"/>
      <c r="E13" s="78"/>
      <c r="F13" s="78"/>
      <c r="G13" s="78"/>
      <c r="H13" s="80"/>
      <c r="I13" s="78"/>
      <c r="J13" s="80"/>
      <c r="K13" s="78"/>
      <c r="L13" s="78"/>
      <c r="M13" s="78"/>
      <c r="N13" s="78"/>
      <c r="O13" s="80"/>
      <c r="P13" s="81"/>
      <c r="Q13" s="78"/>
      <c r="R13" s="81"/>
      <c r="S13" s="81"/>
      <c r="T13" s="81"/>
      <c r="U13" s="81"/>
      <c r="V13" s="81"/>
      <c r="W13" s="81"/>
      <c r="X13" s="78"/>
      <c r="Y13" s="78"/>
      <c r="Z13" s="78"/>
      <c r="AA13" s="78"/>
      <c r="AB13" s="81"/>
      <c r="AC13" s="78"/>
      <c r="AD13" s="78"/>
      <c r="AE13" s="78"/>
      <c r="AF13" s="78"/>
      <c r="AG13" s="78"/>
      <c r="AH13" s="78"/>
      <c r="AI13" s="78"/>
      <c r="AJ13" s="78"/>
      <c r="AK13" s="78"/>
      <c r="AL13" s="78"/>
      <c r="AM13" s="78"/>
      <c r="AN13" s="78"/>
      <c r="AO13" s="78"/>
      <c r="AP13" s="78"/>
      <c r="AQ13" s="78"/>
      <c r="AR13" s="78"/>
      <c r="AS13" s="71"/>
      <c r="AT13" s="71"/>
      <c r="AU13" s="71"/>
      <c r="AV13" s="71"/>
      <c r="AW13" s="71"/>
      <c r="AX13" s="71"/>
      <c r="AY13" s="71"/>
      <c r="AZ13" s="71"/>
      <c r="BA13" s="71"/>
      <c r="BB13" s="71"/>
      <c r="BC13" s="71"/>
      <c r="BD13" s="71"/>
      <c r="BE13" s="78"/>
    </row>
    <row r="14" spans="1:58" ht="15.6">
      <c r="A14" s="78"/>
      <c r="B14" s="79"/>
      <c r="C14" s="78"/>
      <c r="D14" s="78"/>
      <c r="E14" s="78"/>
      <c r="F14" s="78"/>
      <c r="G14" s="78"/>
      <c r="H14" s="80"/>
      <c r="I14" s="78"/>
      <c r="J14" s="80"/>
      <c r="K14" s="78"/>
      <c r="L14" s="78"/>
      <c r="M14" s="78"/>
      <c r="N14" s="78"/>
      <c r="O14" s="80"/>
      <c r="P14" s="81"/>
      <c r="Q14" s="78"/>
      <c r="R14" s="81"/>
      <c r="S14" s="81"/>
      <c r="T14" s="81"/>
      <c r="U14" s="81"/>
      <c r="V14" s="81"/>
      <c r="W14" s="81"/>
      <c r="X14" s="78"/>
      <c r="Y14" s="78"/>
      <c r="Z14" s="78"/>
      <c r="AA14" s="78"/>
      <c r="AB14" s="81"/>
      <c r="AC14" s="78"/>
      <c r="AD14" s="78"/>
      <c r="AE14" s="78"/>
      <c r="AF14" s="78"/>
      <c r="AG14" s="78"/>
      <c r="AH14" s="78"/>
      <c r="AI14" s="78"/>
      <c r="AJ14" s="78"/>
      <c r="AK14" s="78"/>
      <c r="AL14" s="78"/>
      <c r="AM14" s="78"/>
      <c r="AN14" s="78"/>
      <c r="AO14" s="78"/>
      <c r="AP14" s="78"/>
      <c r="AQ14" s="78"/>
      <c r="AR14" s="78"/>
      <c r="AS14" s="71"/>
      <c r="AT14" s="71"/>
      <c r="AU14" s="71"/>
      <c r="AV14" s="71"/>
      <c r="AW14" s="71"/>
      <c r="AX14" s="71"/>
      <c r="AY14" s="71"/>
      <c r="AZ14" s="71"/>
      <c r="BA14" s="71"/>
      <c r="BB14" s="71"/>
      <c r="BC14" s="71"/>
      <c r="BD14" s="71"/>
      <c r="BE14" s="78"/>
    </row>
    <row r="15" spans="1:58" ht="15.6">
      <c r="A15" s="78"/>
      <c r="B15" s="79"/>
      <c r="C15" s="78"/>
      <c r="D15" s="78"/>
      <c r="E15" s="78"/>
      <c r="F15" s="78"/>
      <c r="G15" s="78"/>
      <c r="H15" s="80"/>
      <c r="I15" s="78"/>
      <c r="J15" s="80"/>
      <c r="K15" s="78"/>
      <c r="L15" s="78"/>
      <c r="M15" s="78"/>
      <c r="N15" s="78"/>
      <c r="O15" s="80"/>
      <c r="P15" s="81"/>
      <c r="Q15" s="78"/>
      <c r="R15" s="81"/>
      <c r="S15" s="81"/>
      <c r="T15" s="81"/>
      <c r="U15" s="81"/>
      <c r="V15" s="81"/>
      <c r="W15" s="81"/>
      <c r="X15" s="78"/>
      <c r="Y15" s="78"/>
      <c r="Z15" s="78"/>
      <c r="AA15" s="78"/>
      <c r="AB15" s="81"/>
      <c r="AC15" s="78"/>
      <c r="AD15" s="78"/>
      <c r="AE15" s="78"/>
      <c r="AF15" s="78"/>
      <c r="AG15" s="78"/>
      <c r="AH15" s="78"/>
      <c r="AI15" s="78"/>
      <c r="AJ15" s="78"/>
      <c r="AK15" s="78"/>
      <c r="AL15" s="78"/>
      <c r="AM15" s="78"/>
      <c r="AN15" s="78"/>
      <c r="AO15" s="78"/>
      <c r="AP15" s="78"/>
      <c r="AQ15" s="78"/>
      <c r="AR15" s="78"/>
      <c r="AS15" s="71"/>
      <c r="AT15" s="71"/>
      <c r="AU15" s="71"/>
      <c r="AV15" s="71"/>
      <c r="AW15" s="71"/>
      <c r="AX15" s="71"/>
      <c r="AY15" s="71"/>
      <c r="AZ15" s="71"/>
      <c r="BA15" s="71"/>
      <c r="BB15" s="71"/>
      <c r="BC15" s="71"/>
      <c r="BD15" s="71"/>
      <c r="BE15" s="78"/>
    </row>
    <row r="16" spans="1:58" ht="15.6">
      <c r="A16" s="78"/>
      <c r="B16" s="79"/>
      <c r="C16" s="78"/>
      <c r="D16" s="78"/>
      <c r="E16" s="78"/>
      <c r="F16" s="78"/>
      <c r="G16" s="78"/>
      <c r="H16" s="80"/>
      <c r="I16" s="78"/>
      <c r="J16" s="80"/>
      <c r="K16" s="78"/>
      <c r="L16" s="78"/>
      <c r="M16" s="78"/>
      <c r="N16" s="78"/>
      <c r="O16" s="80"/>
      <c r="P16" s="81"/>
      <c r="Q16" s="78"/>
      <c r="R16" s="81"/>
      <c r="S16" s="81"/>
      <c r="T16" s="81"/>
      <c r="U16" s="81"/>
      <c r="V16" s="81"/>
      <c r="W16" s="81"/>
      <c r="X16" s="78"/>
      <c r="Y16" s="78"/>
      <c r="Z16" s="78"/>
      <c r="AA16" s="78"/>
      <c r="AB16" s="81"/>
      <c r="AC16" s="78"/>
      <c r="AD16" s="78"/>
      <c r="AE16" s="78"/>
      <c r="AF16" s="78"/>
      <c r="AG16" s="78"/>
      <c r="AH16" s="78"/>
      <c r="AI16" s="78"/>
      <c r="AJ16" s="78"/>
      <c r="AK16" s="78"/>
      <c r="AL16" s="78"/>
      <c r="AM16" s="78"/>
      <c r="AN16" s="78"/>
      <c r="AO16" s="78"/>
      <c r="AP16" s="78"/>
      <c r="AQ16" s="78"/>
      <c r="AR16" s="78"/>
      <c r="AS16" s="71"/>
      <c r="AT16" s="71"/>
      <c r="AU16" s="71"/>
      <c r="AV16" s="71"/>
      <c r="AW16" s="71"/>
      <c r="AX16" s="71"/>
      <c r="AY16" s="71"/>
      <c r="AZ16" s="71"/>
      <c r="BA16" s="71"/>
      <c r="BB16" s="71"/>
      <c r="BC16" s="71"/>
      <c r="BD16" s="71"/>
      <c r="BE16" s="78"/>
    </row>
    <row r="17" spans="1:57" ht="15.6">
      <c r="A17" s="78"/>
      <c r="B17" s="79"/>
      <c r="C17" s="78"/>
      <c r="D17" s="78"/>
      <c r="E17" s="78"/>
      <c r="F17" s="78"/>
      <c r="G17" s="78"/>
      <c r="H17" s="80"/>
      <c r="I17" s="78"/>
      <c r="J17" s="80"/>
      <c r="K17" s="78"/>
      <c r="L17" s="78"/>
      <c r="M17" s="78"/>
      <c r="N17" s="78"/>
      <c r="O17" s="80"/>
      <c r="P17" s="81"/>
      <c r="Q17" s="78"/>
      <c r="R17" s="81"/>
      <c r="S17" s="81"/>
      <c r="T17" s="81"/>
      <c r="U17" s="81"/>
      <c r="V17" s="81"/>
      <c r="W17" s="81"/>
      <c r="X17" s="78"/>
      <c r="Y17" s="78"/>
      <c r="Z17" s="78"/>
      <c r="AA17" s="78"/>
      <c r="AB17" s="81"/>
      <c r="AC17" s="78"/>
      <c r="AD17" s="78"/>
      <c r="AE17" s="78"/>
      <c r="AF17" s="78"/>
      <c r="AG17" s="78"/>
      <c r="AH17" s="78"/>
      <c r="AI17" s="78"/>
      <c r="AJ17" s="78"/>
      <c r="AK17" s="78"/>
      <c r="AL17" s="78"/>
      <c r="AM17" s="78"/>
      <c r="AN17" s="78"/>
      <c r="AO17" s="78"/>
      <c r="AP17" s="78"/>
      <c r="AQ17" s="78"/>
      <c r="AR17" s="78"/>
      <c r="AS17" s="71"/>
      <c r="AT17" s="71"/>
      <c r="AU17" s="71"/>
      <c r="AV17" s="71"/>
      <c r="AW17" s="71"/>
      <c r="AX17" s="71"/>
      <c r="AY17" s="71"/>
      <c r="AZ17" s="71"/>
      <c r="BA17" s="71"/>
      <c r="BB17" s="71"/>
      <c r="BC17" s="71"/>
      <c r="BD17" s="71"/>
      <c r="BE17" s="78"/>
    </row>
    <row r="18" spans="1:57" ht="15.6">
      <c r="A18" s="78"/>
      <c r="B18" s="79"/>
      <c r="C18" s="78"/>
      <c r="D18" s="78"/>
      <c r="E18" s="78"/>
      <c r="F18" s="78"/>
      <c r="G18" s="78"/>
      <c r="H18" s="80"/>
      <c r="I18" s="78"/>
      <c r="J18" s="80"/>
      <c r="K18" s="78"/>
      <c r="L18" s="78"/>
      <c r="M18" s="78"/>
      <c r="N18" s="78"/>
      <c r="O18" s="80"/>
      <c r="P18" s="81"/>
      <c r="Q18" s="78"/>
      <c r="R18" s="81"/>
      <c r="S18" s="81"/>
      <c r="T18" s="81"/>
      <c r="U18" s="81"/>
      <c r="V18" s="81"/>
      <c r="W18" s="81"/>
      <c r="X18" s="78"/>
      <c r="Y18" s="78"/>
      <c r="Z18" s="78"/>
      <c r="AA18" s="78"/>
      <c r="AB18" s="81"/>
      <c r="AC18" s="78"/>
      <c r="AD18" s="78"/>
      <c r="AE18" s="78"/>
      <c r="AF18" s="78"/>
      <c r="AG18" s="78"/>
      <c r="AH18" s="78"/>
      <c r="AI18" s="78"/>
      <c r="AJ18" s="78"/>
      <c r="AK18" s="78"/>
      <c r="AL18" s="78"/>
      <c r="AM18" s="78"/>
      <c r="AN18" s="78"/>
      <c r="AO18" s="78"/>
      <c r="AP18" s="78"/>
      <c r="AQ18" s="78"/>
      <c r="AR18" s="78"/>
      <c r="AS18" s="71"/>
      <c r="AT18" s="71"/>
      <c r="AU18" s="71"/>
      <c r="AV18" s="71"/>
      <c r="AW18" s="71"/>
      <c r="AX18" s="71"/>
      <c r="AY18" s="71"/>
      <c r="AZ18" s="71"/>
      <c r="BA18" s="71"/>
      <c r="BB18" s="71"/>
      <c r="BC18" s="71"/>
      <c r="BD18" s="71"/>
      <c r="BE18" s="78"/>
    </row>
    <row r="19" spans="1:57" ht="15.6">
      <c r="A19" s="78"/>
      <c r="B19" s="79"/>
      <c r="C19" s="78"/>
      <c r="D19" s="78"/>
      <c r="E19" s="78"/>
      <c r="F19" s="78"/>
      <c r="G19" s="78"/>
      <c r="H19" s="80"/>
      <c r="I19" s="78"/>
      <c r="J19" s="80"/>
      <c r="K19" s="78"/>
      <c r="L19" s="78"/>
      <c r="M19" s="78"/>
      <c r="N19" s="78"/>
      <c r="O19" s="80"/>
      <c r="P19" s="81"/>
      <c r="Q19" s="78"/>
      <c r="R19" s="81"/>
      <c r="S19" s="81"/>
      <c r="T19" s="81"/>
      <c r="U19" s="81"/>
      <c r="V19" s="81"/>
      <c r="W19" s="81"/>
      <c r="X19" s="78"/>
      <c r="Y19" s="78"/>
      <c r="Z19" s="78"/>
      <c r="AA19" s="78"/>
      <c r="AB19" s="81"/>
      <c r="AC19" s="78"/>
      <c r="AD19" s="78"/>
      <c r="AE19" s="78"/>
      <c r="AF19" s="78"/>
      <c r="AG19" s="78"/>
      <c r="AH19" s="78"/>
      <c r="AI19" s="78"/>
      <c r="AJ19" s="78"/>
      <c r="AK19" s="78"/>
      <c r="AL19" s="78"/>
      <c r="AM19" s="78"/>
      <c r="AN19" s="78"/>
      <c r="AO19" s="78"/>
      <c r="AP19" s="78"/>
      <c r="AQ19" s="78"/>
      <c r="AR19" s="78"/>
      <c r="AS19" s="71"/>
      <c r="AT19" s="71"/>
      <c r="AU19" s="71"/>
      <c r="AV19" s="71"/>
      <c r="AW19" s="71"/>
      <c r="AX19" s="71"/>
      <c r="AY19" s="71"/>
      <c r="AZ19" s="71"/>
      <c r="BA19" s="71"/>
      <c r="BB19" s="71"/>
      <c r="BC19" s="71"/>
      <c r="BD19" s="71"/>
      <c r="BE19" s="78"/>
    </row>
    <row r="20" spans="1:57" ht="15.6">
      <c r="A20" s="78"/>
      <c r="B20" s="79"/>
      <c r="C20" s="78"/>
      <c r="D20" s="78"/>
      <c r="E20" s="78"/>
      <c r="F20" s="78"/>
      <c r="G20" s="78"/>
      <c r="H20" s="80"/>
      <c r="I20" s="78"/>
      <c r="J20" s="80"/>
      <c r="K20" s="78"/>
      <c r="L20" s="78"/>
      <c r="M20" s="78"/>
      <c r="N20" s="78"/>
      <c r="O20" s="80"/>
      <c r="P20" s="81"/>
      <c r="Q20" s="78"/>
      <c r="R20" s="81"/>
      <c r="S20" s="81"/>
      <c r="T20" s="81"/>
      <c r="U20" s="81"/>
      <c r="V20" s="81"/>
      <c r="W20" s="81"/>
      <c r="X20" s="78"/>
      <c r="Y20" s="78"/>
      <c r="Z20" s="78"/>
      <c r="AA20" s="78"/>
      <c r="AB20" s="81"/>
      <c r="AC20" s="78"/>
      <c r="AD20" s="78"/>
      <c r="AE20" s="78"/>
      <c r="AF20" s="78"/>
      <c r="AG20" s="78"/>
      <c r="AH20" s="78"/>
      <c r="AI20" s="78"/>
      <c r="AJ20" s="78"/>
      <c r="AK20" s="78"/>
      <c r="AL20" s="78"/>
      <c r="AM20" s="78"/>
      <c r="AN20" s="78"/>
      <c r="AO20" s="78"/>
      <c r="AP20" s="78"/>
      <c r="AQ20" s="78"/>
      <c r="AR20" s="78"/>
      <c r="AS20" s="71"/>
      <c r="AT20" s="71"/>
      <c r="AU20" s="71"/>
      <c r="AV20" s="71"/>
      <c r="AW20" s="71"/>
      <c r="AX20" s="71"/>
      <c r="AY20" s="71"/>
      <c r="AZ20" s="71"/>
      <c r="BA20" s="71"/>
      <c r="BB20" s="71"/>
      <c r="BC20" s="71"/>
      <c r="BD20" s="71"/>
      <c r="BE20" s="78"/>
    </row>
    <row r="21" spans="1:57" ht="15.6">
      <c r="A21" s="78"/>
      <c r="B21" s="79"/>
      <c r="C21" s="78"/>
      <c r="D21" s="78"/>
      <c r="E21" s="78"/>
      <c r="F21" s="78"/>
      <c r="G21" s="78"/>
      <c r="H21" s="80"/>
      <c r="I21" s="78"/>
      <c r="J21" s="80"/>
      <c r="K21" s="78"/>
      <c r="L21" s="78"/>
      <c r="M21" s="78"/>
      <c r="N21" s="78"/>
      <c r="O21" s="80"/>
      <c r="P21" s="81"/>
      <c r="Q21" s="78"/>
      <c r="R21" s="81"/>
      <c r="S21" s="81"/>
      <c r="T21" s="81"/>
      <c r="U21" s="81"/>
      <c r="V21" s="81"/>
      <c r="W21" s="81"/>
      <c r="X21" s="78"/>
      <c r="Y21" s="78"/>
      <c r="Z21" s="78"/>
      <c r="AA21" s="78"/>
      <c r="AB21" s="81"/>
      <c r="AC21" s="78"/>
      <c r="AD21" s="78"/>
      <c r="AE21" s="78"/>
      <c r="AF21" s="78"/>
      <c r="AG21" s="78"/>
      <c r="AH21" s="78"/>
      <c r="AI21" s="78"/>
      <c r="AJ21" s="78"/>
      <c r="AK21" s="78"/>
      <c r="AL21" s="78"/>
      <c r="AM21" s="78"/>
      <c r="AN21" s="78"/>
      <c r="AO21" s="78"/>
      <c r="AP21" s="78"/>
      <c r="AQ21" s="78"/>
      <c r="AR21" s="78"/>
      <c r="AS21" s="71"/>
      <c r="AT21" s="71"/>
      <c r="AU21" s="71"/>
      <c r="AV21" s="71"/>
      <c r="AW21" s="71"/>
      <c r="AX21" s="71"/>
      <c r="AY21" s="71"/>
      <c r="AZ21" s="71"/>
      <c r="BA21" s="71"/>
      <c r="BB21" s="71"/>
      <c r="BC21" s="71"/>
      <c r="BD21" s="71"/>
      <c r="BE21" s="78"/>
    </row>
    <row r="22" spans="1:57" ht="15.6">
      <c r="A22" s="78"/>
      <c r="B22" s="79"/>
      <c r="C22" s="78"/>
      <c r="D22" s="78"/>
      <c r="E22" s="78"/>
      <c r="F22" s="78"/>
      <c r="G22" s="78"/>
      <c r="H22" s="80"/>
      <c r="I22" s="78"/>
      <c r="J22" s="80"/>
      <c r="K22" s="78"/>
      <c r="L22" s="78"/>
      <c r="M22" s="78"/>
      <c r="N22" s="78"/>
      <c r="O22" s="80"/>
      <c r="P22" s="81"/>
      <c r="Q22" s="78"/>
      <c r="R22" s="81"/>
      <c r="S22" s="81"/>
      <c r="T22" s="81"/>
      <c r="U22" s="81"/>
      <c r="V22" s="81"/>
      <c r="W22" s="81"/>
      <c r="X22" s="78"/>
      <c r="Y22" s="78"/>
      <c r="Z22" s="78"/>
      <c r="AA22" s="78"/>
      <c r="AB22" s="81"/>
      <c r="AC22" s="78"/>
      <c r="AD22" s="78"/>
      <c r="AE22" s="78"/>
      <c r="AF22" s="78"/>
      <c r="AG22" s="78"/>
      <c r="AH22" s="78"/>
      <c r="AI22" s="78"/>
      <c r="AJ22" s="78"/>
      <c r="AK22" s="78"/>
      <c r="AL22" s="78"/>
      <c r="AM22" s="78"/>
      <c r="AN22" s="78"/>
      <c r="AO22" s="78"/>
      <c r="AP22" s="78"/>
      <c r="AQ22" s="78"/>
      <c r="AR22" s="78"/>
      <c r="AS22" s="71"/>
      <c r="AT22" s="71"/>
      <c r="AU22" s="71"/>
      <c r="AV22" s="71"/>
      <c r="AW22" s="71"/>
      <c r="AX22" s="71"/>
      <c r="AY22" s="71"/>
      <c r="AZ22" s="71"/>
      <c r="BA22" s="71"/>
      <c r="BB22" s="71"/>
      <c r="BC22" s="71"/>
      <c r="BD22" s="71"/>
      <c r="BE22" s="78"/>
    </row>
    <row r="23" spans="1:57" ht="15.6">
      <c r="A23" s="78"/>
      <c r="B23" s="79"/>
      <c r="C23" s="78"/>
      <c r="D23" s="78"/>
      <c r="E23" s="78"/>
      <c r="F23" s="78"/>
      <c r="G23" s="78"/>
      <c r="H23" s="80"/>
      <c r="I23" s="78"/>
      <c r="J23" s="80"/>
      <c r="K23" s="78"/>
      <c r="L23" s="78"/>
      <c r="M23" s="78"/>
      <c r="N23" s="78"/>
      <c r="O23" s="80"/>
      <c r="P23" s="81"/>
      <c r="Q23" s="78"/>
      <c r="R23" s="81"/>
      <c r="S23" s="81"/>
      <c r="T23" s="81"/>
      <c r="U23" s="81"/>
      <c r="V23" s="81"/>
      <c r="W23" s="81"/>
      <c r="X23" s="78"/>
      <c r="Y23" s="78"/>
      <c r="Z23" s="78"/>
      <c r="AA23" s="78"/>
      <c r="AB23" s="81"/>
      <c r="AC23" s="78"/>
      <c r="AD23" s="78"/>
      <c r="AE23" s="78"/>
      <c r="AF23" s="78"/>
      <c r="AG23" s="78"/>
      <c r="AH23" s="78"/>
      <c r="AI23" s="78"/>
      <c r="AJ23" s="78"/>
      <c r="AK23" s="78"/>
      <c r="AL23" s="78"/>
      <c r="AM23" s="78"/>
      <c r="AN23" s="78"/>
      <c r="AO23" s="78"/>
      <c r="AP23" s="78"/>
      <c r="AQ23" s="78"/>
      <c r="AR23" s="78"/>
      <c r="AS23" s="71"/>
      <c r="AT23" s="71"/>
      <c r="AU23" s="71"/>
      <c r="AV23" s="71"/>
      <c r="AW23" s="71"/>
      <c r="AX23" s="71"/>
      <c r="AY23" s="71"/>
      <c r="AZ23" s="71"/>
      <c r="BA23" s="71"/>
      <c r="BB23" s="71"/>
      <c r="BC23" s="71"/>
      <c r="BD23" s="71"/>
      <c r="BE23" s="78"/>
    </row>
    <row r="24" spans="1:57" ht="15.6">
      <c r="A24" s="78"/>
      <c r="B24" s="79"/>
      <c r="C24" s="78"/>
      <c r="D24" s="78"/>
      <c r="E24" s="78"/>
      <c r="F24" s="78"/>
      <c r="G24" s="78"/>
      <c r="H24" s="80"/>
      <c r="I24" s="78"/>
      <c r="J24" s="80"/>
      <c r="K24" s="78"/>
      <c r="L24" s="78"/>
      <c r="M24" s="78"/>
      <c r="N24" s="78"/>
      <c r="O24" s="80"/>
      <c r="P24" s="81"/>
      <c r="Q24" s="78"/>
      <c r="R24" s="81"/>
      <c r="S24" s="81"/>
      <c r="T24" s="81"/>
      <c r="U24" s="81"/>
      <c r="V24" s="81"/>
      <c r="W24" s="81"/>
      <c r="X24" s="78"/>
      <c r="Y24" s="78"/>
      <c r="Z24" s="78"/>
      <c r="AA24" s="78"/>
      <c r="AB24" s="81"/>
      <c r="AC24" s="78"/>
      <c r="AD24" s="78"/>
      <c r="AE24" s="78"/>
      <c r="AF24" s="78"/>
      <c r="AG24" s="78"/>
      <c r="AH24" s="78"/>
      <c r="AI24" s="78"/>
      <c r="AJ24" s="78"/>
      <c r="AK24" s="78"/>
      <c r="AL24" s="78"/>
      <c r="AM24" s="78"/>
      <c r="AN24" s="78"/>
      <c r="AO24" s="78"/>
      <c r="AP24" s="78"/>
      <c r="AQ24" s="78"/>
      <c r="AR24" s="78"/>
      <c r="AS24" s="71"/>
      <c r="AT24" s="71"/>
      <c r="AU24" s="71"/>
      <c r="AV24" s="71"/>
      <c r="AW24" s="71"/>
      <c r="AX24" s="71"/>
      <c r="AY24" s="71"/>
      <c r="AZ24" s="71"/>
      <c r="BA24" s="71"/>
      <c r="BB24" s="71"/>
      <c r="BC24" s="71"/>
      <c r="BD24" s="71"/>
      <c r="BE24" s="78"/>
    </row>
    <row r="25" spans="1:57" ht="15.6">
      <c r="A25" s="78"/>
      <c r="B25" s="79"/>
      <c r="C25" s="78"/>
      <c r="D25" s="78"/>
      <c r="E25" s="78"/>
      <c r="F25" s="78"/>
      <c r="G25" s="78"/>
      <c r="H25" s="80"/>
      <c r="I25" s="78"/>
      <c r="J25" s="80"/>
      <c r="K25" s="78"/>
      <c r="L25" s="78"/>
      <c r="M25" s="78"/>
      <c r="N25" s="78"/>
      <c r="O25" s="80"/>
      <c r="P25" s="81"/>
      <c r="Q25" s="78"/>
      <c r="R25" s="81"/>
      <c r="S25" s="81"/>
      <c r="T25" s="81"/>
      <c r="U25" s="81"/>
      <c r="V25" s="81"/>
      <c r="W25" s="81"/>
      <c r="X25" s="78"/>
      <c r="Y25" s="78"/>
      <c r="Z25" s="78"/>
      <c r="AA25" s="78"/>
      <c r="AB25" s="81"/>
      <c r="AC25" s="78"/>
      <c r="AD25" s="78"/>
      <c r="AE25" s="78"/>
      <c r="AF25" s="78"/>
      <c r="AG25" s="78"/>
      <c r="AH25" s="78"/>
      <c r="AI25" s="78"/>
      <c r="AJ25" s="78"/>
      <c r="AK25" s="78"/>
      <c r="AL25" s="78"/>
      <c r="AM25" s="78"/>
      <c r="AN25" s="78"/>
      <c r="AO25" s="78"/>
      <c r="AP25" s="78"/>
      <c r="AQ25" s="78"/>
      <c r="AR25" s="78"/>
      <c r="AS25" s="71"/>
      <c r="AT25" s="71"/>
      <c r="AU25" s="71"/>
      <c r="AV25" s="71"/>
      <c r="AW25" s="71"/>
      <c r="AX25" s="71"/>
      <c r="AY25" s="71"/>
      <c r="AZ25" s="71"/>
      <c r="BA25" s="71"/>
      <c r="BB25" s="71"/>
      <c r="BC25" s="71"/>
      <c r="BD25" s="71"/>
      <c r="BE25" s="78"/>
    </row>
    <row r="26" spans="1:57" ht="15.6">
      <c r="A26" s="78"/>
      <c r="B26" s="79"/>
      <c r="C26" s="78"/>
      <c r="D26" s="78"/>
      <c r="E26" s="78"/>
      <c r="F26" s="78"/>
      <c r="G26" s="78"/>
      <c r="H26" s="80"/>
      <c r="I26" s="78"/>
      <c r="J26" s="80"/>
      <c r="K26" s="78"/>
      <c r="L26" s="78"/>
      <c r="M26" s="78"/>
      <c r="N26" s="78"/>
      <c r="O26" s="80"/>
      <c r="P26" s="81"/>
      <c r="Q26" s="78"/>
      <c r="R26" s="81"/>
      <c r="S26" s="81"/>
      <c r="T26" s="81"/>
      <c r="U26" s="81"/>
      <c r="V26" s="81"/>
      <c r="W26" s="81"/>
      <c r="X26" s="78"/>
      <c r="Y26" s="78"/>
      <c r="Z26" s="78"/>
      <c r="AA26" s="78"/>
      <c r="AB26" s="81"/>
      <c r="AC26" s="78"/>
      <c r="AD26" s="78"/>
      <c r="AE26" s="78"/>
      <c r="AF26" s="78"/>
      <c r="AG26" s="78"/>
      <c r="AH26" s="78"/>
      <c r="AI26" s="78"/>
      <c r="AJ26" s="78"/>
      <c r="AK26" s="78"/>
      <c r="AL26" s="78"/>
      <c r="AM26" s="78"/>
      <c r="AN26" s="78"/>
      <c r="AO26" s="78"/>
      <c r="AP26" s="78"/>
      <c r="AQ26" s="78"/>
      <c r="AR26" s="78"/>
      <c r="AS26" s="71"/>
      <c r="AT26" s="71"/>
      <c r="AU26" s="71"/>
      <c r="AV26" s="71"/>
      <c r="AW26" s="71"/>
      <c r="AX26" s="71"/>
      <c r="AY26" s="71"/>
      <c r="AZ26" s="71"/>
      <c r="BA26" s="71"/>
      <c r="BB26" s="71"/>
      <c r="BC26" s="71"/>
      <c r="BD26" s="71"/>
      <c r="BE26" s="78"/>
    </row>
    <row r="27" spans="1:57" ht="15.6">
      <c r="A27" s="78"/>
      <c r="B27" s="79"/>
      <c r="C27" s="78"/>
      <c r="D27" s="78"/>
      <c r="E27" s="78"/>
      <c r="F27" s="78"/>
      <c r="G27" s="78"/>
      <c r="H27" s="80"/>
      <c r="I27" s="78"/>
      <c r="J27" s="80"/>
      <c r="K27" s="78"/>
      <c r="L27" s="78"/>
      <c r="M27" s="78"/>
      <c r="N27" s="78"/>
      <c r="O27" s="80"/>
      <c r="P27" s="81"/>
      <c r="Q27" s="78"/>
      <c r="R27" s="81"/>
      <c r="S27" s="81"/>
      <c r="T27" s="81"/>
      <c r="U27" s="81"/>
      <c r="V27" s="81"/>
      <c r="W27" s="81"/>
      <c r="X27" s="78"/>
      <c r="Y27" s="78"/>
      <c r="Z27" s="78"/>
      <c r="AA27" s="78"/>
      <c r="AB27" s="81"/>
      <c r="AC27" s="78"/>
      <c r="AD27" s="78"/>
      <c r="AE27" s="78"/>
      <c r="AF27" s="78"/>
      <c r="AG27" s="78"/>
      <c r="AH27" s="78"/>
      <c r="AI27" s="78"/>
      <c r="AJ27" s="78"/>
      <c r="AK27" s="78"/>
      <c r="AL27" s="78"/>
      <c r="AM27" s="78"/>
      <c r="AN27" s="78"/>
      <c r="AO27" s="78"/>
      <c r="AP27" s="78"/>
      <c r="AQ27" s="78"/>
      <c r="AR27" s="78"/>
      <c r="AS27" s="71"/>
      <c r="AT27" s="71"/>
      <c r="AU27" s="71"/>
      <c r="AV27" s="71"/>
      <c r="AW27" s="71"/>
      <c r="AX27" s="71"/>
      <c r="AY27" s="71"/>
      <c r="AZ27" s="71"/>
      <c r="BA27" s="71"/>
      <c r="BB27" s="71"/>
      <c r="BC27" s="71"/>
      <c r="BD27" s="71"/>
      <c r="BE27" s="78"/>
    </row>
    <row r="28" spans="1:57" ht="15.6">
      <c r="A28" s="78"/>
      <c r="B28" s="79"/>
      <c r="C28" s="78"/>
      <c r="D28" s="78"/>
      <c r="E28" s="78"/>
      <c r="F28" s="78"/>
      <c r="G28" s="78"/>
      <c r="H28" s="80"/>
      <c r="I28" s="78"/>
      <c r="J28" s="80"/>
      <c r="K28" s="78"/>
      <c r="L28" s="78"/>
      <c r="M28" s="78"/>
      <c r="N28" s="78"/>
      <c r="O28" s="80"/>
      <c r="P28" s="81"/>
      <c r="Q28" s="78"/>
      <c r="R28" s="81"/>
      <c r="S28" s="81"/>
      <c r="T28" s="81"/>
      <c r="U28" s="81"/>
      <c r="V28" s="81"/>
      <c r="W28" s="81"/>
      <c r="X28" s="78"/>
      <c r="Y28" s="78"/>
      <c r="Z28" s="78"/>
      <c r="AA28" s="78"/>
      <c r="AB28" s="81"/>
      <c r="AC28" s="78"/>
      <c r="AD28" s="78"/>
      <c r="AE28" s="78"/>
      <c r="AF28" s="78"/>
      <c r="AG28" s="78"/>
      <c r="AH28" s="78"/>
      <c r="AI28" s="78"/>
      <c r="AJ28" s="78"/>
      <c r="AK28" s="78"/>
      <c r="AL28" s="78"/>
      <c r="AM28" s="78"/>
      <c r="AN28" s="78"/>
      <c r="AO28" s="78"/>
      <c r="AP28" s="78"/>
      <c r="AQ28" s="78"/>
      <c r="AR28" s="78"/>
      <c r="AS28" s="71"/>
      <c r="AT28" s="71"/>
      <c r="AU28" s="71"/>
      <c r="AV28" s="71"/>
      <c r="AW28" s="71"/>
      <c r="AX28" s="71"/>
      <c r="AY28" s="71"/>
      <c r="AZ28" s="71"/>
      <c r="BA28" s="71"/>
      <c r="BB28" s="71"/>
      <c r="BC28" s="71"/>
      <c r="BD28" s="71"/>
      <c r="BE28" s="78"/>
    </row>
    <row r="29" spans="1:57" ht="15.6">
      <c r="A29" s="78"/>
      <c r="B29" s="79"/>
      <c r="C29" s="78"/>
      <c r="D29" s="78"/>
      <c r="E29" s="78"/>
      <c r="F29" s="78"/>
      <c r="G29" s="78"/>
      <c r="H29" s="80"/>
      <c r="I29" s="78"/>
      <c r="J29" s="80"/>
      <c r="K29" s="78"/>
      <c r="L29" s="78"/>
      <c r="M29" s="78"/>
      <c r="N29" s="78"/>
      <c r="O29" s="80"/>
      <c r="P29" s="81"/>
      <c r="Q29" s="78"/>
      <c r="R29" s="81"/>
      <c r="S29" s="81"/>
      <c r="T29" s="81"/>
      <c r="U29" s="81"/>
      <c r="V29" s="81"/>
      <c r="W29" s="81"/>
      <c r="X29" s="78"/>
      <c r="Y29" s="78"/>
      <c r="Z29" s="78"/>
      <c r="AA29" s="78"/>
      <c r="AB29" s="81"/>
      <c r="AC29" s="78"/>
      <c r="AD29" s="78"/>
      <c r="AE29" s="78"/>
      <c r="AF29" s="78"/>
      <c r="AG29" s="78"/>
      <c r="AH29" s="78"/>
      <c r="AI29" s="78"/>
      <c r="AJ29" s="78"/>
      <c r="AK29" s="78"/>
      <c r="AL29" s="78"/>
      <c r="AM29" s="78"/>
      <c r="AN29" s="78"/>
      <c r="AO29" s="78"/>
      <c r="AP29" s="78"/>
      <c r="AQ29" s="78"/>
      <c r="AR29" s="78"/>
      <c r="AS29" s="71"/>
      <c r="AT29" s="71"/>
      <c r="AU29" s="71"/>
      <c r="AV29" s="71"/>
      <c r="AW29" s="71"/>
      <c r="AX29" s="71"/>
      <c r="AY29" s="71"/>
      <c r="AZ29" s="71"/>
      <c r="BA29" s="71"/>
      <c r="BB29" s="71"/>
      <c r="BC29" s="71"/>
      <c r="BD29" s="71"/>
      <c r="BE29" s="78"/>
    </row>
    <row r="30" spans="1:57" ht="15.6">
      <c r="A30" s="78"/>
      <c r="B30" s="79"/>
      <c r="C30" s="78"/>
      <c r="D30" s="78"/>
      <c r="E30" s="78"/>
      <c r="F30" s="78"/>
      <c r="G30" s="78"/>
      <c r="H30" s="80"/>
      <c r="I30" s="78"/>
      <c r="J30" s="80"/>
      <c r="K30" s="78"/>
      <c r="L30" s="78"/>
      <c r="M30" s="78"/>
      <c r="N30" s="78"/>
      <c r="O30" s="80"/>
      <c r="P30" s="81"/>
      <c r="Q30" s="78"/>
      <c r="R30" s="81"/>
      <c r="S30" s="81"/>
      <c r="T30" s="81"/>
      <c r="U30" s="81"/>
      <c r="V30" s="81"/>
      <c r="W30" s="81"/>
      <c r="X30" s="78"/>
      <c r="Y30" s="78"/>
      <c r="Z30" s="78"/>
      <c r="AA30" s="78"/>
      <c r="AB30" s="81"/>
      <c r="AC30" s="78"/>
      <c r="AD30" s="78"/>
      <c r="AE30" s="78"/>
      <c r="AF30" s="78"/>
      <c r="AG30" s="78"/>
      <c r="AH30" s="78"/>
      <c r="AI30" s="78"/>
      <c r="AJ30" s="78"/>
      <c r="AK30" s="78"/>
      <c r="AL30" s="78"/>
      <c r="AM30" s="78"/>
      <c r="AN30" s="78"/>
      <c r="AO30" s="78"/>
      <c r="AP30" s="78"/>
      <c r="AQ30" s="78"/>
      <c r="AR30" s="78"/>
      <c r="AS30" s="71"/>
      <c r="AT30" s="71"/>
      <c r="AU30" s="71"/>
      <c r="AV30" s="71"/>
      <c r="AW30" s="71"/>
      <c r="AX30" s="71"/>
      <c r="AY30" s="71"/>
      <c r="AZ30" s="71"/>
      <c r="BA30" s="71"/>
      <c r="BB30" s="71"/>
      <c r="BC30" s="71"/>
      <c r="BD30" s="71"/>
      <c r="BE30" s="78"/>
    </row>
    <row r="31" spans="1:57" ht="15.6">
      <c r="A31" s="78"/>
      <c r="B31" s="79"/>
      <c r="C31" s="78"/>
      <c r="D31" s="78"/>
      <c r="E31" s="78"/>
      <c r="F31" s="78"/>
      <c r="G31" s="78"/>
      <c r="H31" s="80"/>
      <c r="I31" s="78"/>
      <c r="J31" s="80"/>
      <c r="K31" s="78"/>
      <c r="L31" s="78"/>
      <c r="M31" s="78"/>
      <c r="N31" s="78"/>
      <c r="O31" s="80"/>
      <c r="P31" s="81"/>
      <c r="Q31" s="78"/>
      <c r="R31" s="81"/>
      <c r="S31" s="81"/>
      <c r="T31" s="81"/>
      <c r="U31" s="81"/>
      <c r="V31" s="81"/>
      <c r="W31" s="81"/>
      <c r="X31" s="78"/>
      <c r="Y31" s="78"/>
      <c r="Z31" s="78"/>
      <c r="AA31" s="78"/>
      <c r="AB31" s="81"/>
      <c r="AC31" s="78"/>
      <c r="AD31" s="78"/>
      <c r="AE31" s="78"/>
      <c r="AF31" s="78"/>
      <c r="AG31" s="78"/>
      <c r="AH31" s="78"/>
      <c r="AI31" s="78"/>
      <c r="AJ31" s="78"/>
      <c r="AK31" s="78"/>
      <c r="AL31" s="78"/>
      <c r="AM31" s="78"/>
      <c r="AN31" s="78"/>
      <c r="AO31" s="78"/>
      <c r="AP31" s="78"/>
      <c r="AQ31" s="78"/>
      <c r="AR31" s="78"/>
      <c r="AS31" s="71"/>
      <c r="AT31" s="71"/>
      <c r="AU31" s="71"/>
      <c r="AV31" s="71"/>
      <c r="AW31" s="71"/>
      <c r="AX31" s="71"/>
      <c r="AY31" s="71"/>
      <c r="AZ31" s="71"/>
      <c r="BA31" s="71"/>
      <c r="BB31" s="71"/>
      <c r="BC31" s="71"/>
      <c r="BD31" s="71"/>
      <c r="BE31" s="78"/>
    </row>
    <row r="32" spans="1:57" ht="15.6">
      <c r="A32" s="78"/>
      <c r="B32" s="79"/>
      <c r="C32" s="78"/>
      <c r="D32" s="78"/>
      <c r="E32" s="78"/>
      <c r="F32" s="78"/>
      <c r="G32" s="78"/>
      <c r="H32" s="80"/>
      <c r="I32" s="78"/>
      <c r="J32" s="80"/>
      <c r="K32" s="78"/>
      <c r="L32" s="78"/>
      <c r="M32" s="78"/>
      <c r="N32" s="78"/>
      <c r="O32" s="80"/>
      <c r="P32" s="81"/>
      <c r="Q32" s="78"/>
      <c r="R32" s="81"/>
      <c r="S32" s="81"/>
      <c r="T32" s="81"/>
      <c r="U32" s="81"/>
      <c r="V32" s="81"/>
      <c r="W32" s="81"/>
      <c r="X32" s="78"/>
      <c r="Y32" s="78"/>
      <c r="Z32" s="78"/>
      <c r="AA32" s="78"/>
      <c r="AB32" s="81"/>
      <c r="AC32" s="78"/>
      <c r="AD32" s="78"/>
      <c r="AE32" s="78"/>
      <c r="AF32" s="78"/>
      <c r="AG32" s="78"/>
      <c r="AH32" s="78"/>
      <c r="AI32" s="78"/>
      <c r="AJ32" s="78"/>
      <c r="AK32" s="78"/>
      <c r="AL32" s="78"/>
      <c r="AM32" s="78"/>
      <c r="AN32" s="78"/>
      <c r="AO32" s="78"/>
      <c r="AP32" s="78"/>
      <c r="AQ32" s="78"/>
      <c r="AR32" s="78"/>
      <c r="AS32" s="71"/>
      <c r="AT32" s="71"/>
      <c r="AU32" s="71"/>
      <c r="AV32" s="71"/>
      <c r="AW32" s="71"/>
      <c r="AX32" s="71"/>
      <c r="AY32" s="71"/>
      <c r="AZ32" s="71"/>
      <c r="BA32" s="71"/>
      <c r="BB32" s="71"/>
      <c r="BC32" s="71"/>
      <c r="BD32" s="71"/>
      <c r="BE32" s="78"/>
    </row>
    <row r="33" spans="1:57" ht="15.6">
      <c r="A33" s="78"/>
      <c r="B33" s="79"/>
      <c r="C33" s="78"/>
      <c r="D33" s="78"/>
      <c r="E33" s="78"/>
      <c r="F33" s="78"/>
      <c r="G33" s="78"/>
      <c r="H33" s="80"/>
      <c r="I33" s="78"/>
      <c r="J33" s="80"/>
      <c r="K33" s="78"/>
      <c r="L33" s="78"/>
      <c r="M33" s="78"/>
      <c r="N33" s="78"/>
      <c r="O33" s="80"/>
      <c r="P33" s="81"/>
      <c r="Q33" s="78"/>
      <c r="R33" s="81"/>
      <c r="S33" s="81"/>
      <c r="T33" s="81"/>
      <c r="U33" s="81"/>
      <c r="V33" s="81"/>
      <c r="W33" s="81"/>
      <c r="X33" s="78"/>
      <c r="Y33" s="78"/>
      <c r="Z33" s="78"/>
      <c r="AA33" s="78"/>
      <c r="AB33" s="81"/>
      <c r="AC33" s="78"/>
      <c r="AD33" s="78"/>
      <c r="AE33" s="78"/>
      <c r="AF33" s="78"/>
      <c r="AG33" s="78"/>
      <c r="AH33" s="78"/>
      <c r="AI33" s="78"/>
      <c r="AJ33" s="78"/>
      <c r="AK33" s="78"/>
      <c r="AL33" s="78"/>
      <c r="AM33" s="78"/>
      <c r="AN33" s="78"/>
      <c r="AO33" s="78"/>
      <c r="AP33" s="78"/>
      <c r="AQ33" s="78"/>
      <c r="AR33" s="78"/>
      <c r="AS33" s="71"/>
      <c r="AT33" s="71"/>
      <c r="AU33" s="71"/>
      <c r="AV33" s="71"/>
      <c r="AW33" s="71"/>
      <c r="AX33" s="71"/>
      <c r="AY33" s="71"/>
      <c r="AZ33" s="71"/>
      <c r="BA33" s="71"/>
      <c r="BB33" s="71"/>
      <c r="BC33" s="71"/>
      <c r="BD33" s="71"/>
      <c r="BE33" s="78"/>
    </row>
  </sheetData>
  <pageMargins left="0.7" right="0.7" top="0.75" bottom="0.75" header="0.3" footer="0.3"/>
  <pageSetup paperSize="9"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38199-1C5B-42AB-B23F-8D793796C928}">
  <sheetPr codeName="Sheet15"/>
  <dimension ref="A1:BF33"/>
  <sheetViews>
    <sheetView workbookViewId="0">
      <selection activeCell="E11" sqref="E11"/>
    </sheetView>
  </sheetViews>
  <sheetFormatPr baseColWidth="10" defaultColWidth="8.796875" defaultRowHeight="15.6"/>
  <cols>
    <col min="1" max="1" width="7.296875" style="12" bestFit="1" customWidth="1"/>
    <col min="2" max="2" width="80.796875" style="12" bestFit="1" customWidth="1"/>
    <col min="3" max="3" width="29.19921875" style="12" bestFit="1" customWidth="1"/>
    <col min="4" max="4" width="15.8984375" style="12" bestFit="1" customWidth="1"/>
    <col min="5" max="5" width="22.59765625" style="12" bestFit="1" customWidth="1"/>
    <col min="6" max="6" width="13.09765625" style="12" bestFit="1" customWidth="1"/>
    <col min="7" max="7" width="46.296875" style="12" bestFit="1" customWidth="1"/>
    <col min="8" max="8" width="19" style="12" bestFit="1" customWidth="1"/>
    <col min="9" max="9" width="28.796875" style="12" bestFit="1" customWidth="1"/>
    <col min="10" max="10" width="13.796875" style="12" bestFit="1" customWidth="1"/>
    <col min="11" max="11" width="8.09765625" style="12" bestFit="1" customWidth="1"/>
    <col min="12" max="12" width="19.19921875" style="12" bestFit="1" customWidth="1"/>
    <col min="13" max="13" width="35" style="12" bestFit="1" customWidth="1"/>
    <col min="14" max="14" width="15.5" style="12" bestFit="1" customWidth="1"/>
    <col min="15" max="15" width="20.5" style="12" bestFit="1" customWidth="1"/>
    <col min="16" max="16" width="27.5" style="12" bestFit="1" customWidth="1"/>
    <col min="17" max="17" width="64.5" style="12" bestFit="1" customWidth="1"/>
    <col min="18" max="18" width="18.3984375" style="12" bestFit="1" customWidth="1"/>
    <col min="19" max="19" width="16.796875" style="12" bestFit="1" customWidth="1"/>
    <col min="20" max="20" width="51.59765625" style="12" bestFit="1" customWidth="1"/>
    <col min="21" max="21" width="26.59765625" style="12" bestFit="1" customWidth="1"/>
    <col min="22" max="22" width="37.69921875" style="12" bestFit="1" customWidth="1"/>
    <col min="23" max="23" width="14.3984375" style="12" bestFit="1" customWidth="1"/>
    <col min="24" max="24" width="28.296875" style="12" bestFit="1" customWidth="1"/>
    <col min="25" max="25" width="30.796875" style="12" bestFit="1" customWidth="1"/>
    <col min="26" max="26" width="24.09765625" style="12" bestFit="1" customWidth="1"/>
    <col min="27" max="27" width="23.09765625" style="12" bestFit="1" customWidth="1"/>
    <col min="28" max="28" width="65.5" style="12" bestFit="1" customWidth="1"/>
    <col min="29" max="29" width="58.5" style="12" bestFit="1" customWidth="1"/>
    <col min="30" max="30" width="58.8984375" style="12" bestFit="1" customWidth="1"/>
    <col min="31" max="31" width="26.09765625" style="12" bestFit="1" customWidth="1"/>
    <col min="32" max="32" width="22" style="12" bestFit="1" customWidth="1"/>
    <col min="33" max="33" width="5.796875" style="12" bestFit="1" customWidth="1"/>
    <col min="34" max="34" width="9.5" style="12" bestFit="1" customWidth="1"/>
    <col min="35" max="35" width="12.296875" style="12" bestFit="1" customWidth="1"/>
    <col min="36" max="36" width="10.5" style="12" bestFit="1" customWidth="1"/>
    <col min="37" max="37" width="12.796875" style="12" bestFit="1" customWidth="1"/>
    <col min="38" max="38" width="10.5" style="12" bestFit="1" customWidth="1"/>
    <col min="39" max="39" width="5.19921875" style="12" bestFit="1" customWidth="1"/>
    <col min="40" max="40" width="10.5" style="12" bestFit="1" customWidth="1"/>
    <col min="41" max="41" width="6.796875" style="12" bestFit="1" customWidth="1"/>
    <col min="42" max="42" width="10.5" style="12" bestFit="1" customWidth="1"/>
    <col min="43" max="43" width="16.59765625" style="12" bestFit="1" customWidth="1"/>
    <col min="44" max="44" width="10.5" style="12" bestFit="1" customWidth="1"/>
    <col min="45" max="45" width="5.796875" style="12" bestFit="1" customWidth="1"/>
    <col min="46" max="46" width="10.5" style="12" bestFit="1" customWidth="1"/>
    <col min="47" max="47" width="28.296875" style="12" bestFit="1" customWidth="1"/>
    <col min="48" max="48" width="10.5" style="12" bestFit="1" customWidth="1"/>
    <col min="49" max="49" width="17.5" style="12" bestFit="1" customWidth="1"/>
    <col min="50" max="50" width="10.5" style="12" bestFit="1" customWidth="1"/>
    <col min="51" max="51" width="7.796875" style="12" bestFit="1" customWidth="1"/>
    <col min="52" max="52" width="11.5" style="12" bestFit="1" customWidth="1"/>
    <col min="53" max="53" width="25.59765625" style="12" bestFit="1" customWidth="1"/>
    <col min="54" max="54" width="11.5" style="12" bestFit="1" customWidth="1"/>
    <col min="55" max="55" width="34.09765625" style="12" bestFit="1" customWidth="1"/>
    <col min="56" max="56" width="11.5" style="12" bestFit="1" customWidth="1"/>
    <col min="57" max="57" width="49.8984375" style="12" bestFit="1" customWidth="1"/>
    <col min="58" max="16384" width="8.796875" style="12"/>
  </cols>
  <sheetData>
    <row r="1" spans="1:58">
      <c r="A1" s="9" t="s">
        <v>4</v>
      </c>
      <c r="B1" s="15" t="s">
        <v>5</v>
      </c>
      <c r="C1" s="15" t="s">
        <v>6</v>
      </c>
      <c r="D1" s="15" t="s">
        <v>7</v>
      </c>
      <c r="E1" s="15" t="s">
        <v>8</v>
      </c>
      <c r="F1" s="15" t="s">
        <v>9</v>
      </c>
      <c r="G1" s="15" t="s">
        <v>10</v>
      </c>
      <c r="H1" s="15" t="s">
        <v>11</v>
      </c>
      <c r="I1" s="15" t="s">
        <v>12</v>
      </c>
      <c r="J1" s="15" t="s">
        <v>13</v>
      </c>
      <c r="K1" s="15" t="s">
        <v>14</v>
      </c>
      <c r="L1" s="15" t="s">
        <v>15</v>
      </c>
      <c r="M1" s="15" t="s">
        <v>16</v>
      </c>
      <c r="N1" s="15" t="s">
        <v>17</v>
      </c>
      <c r="O1" s="15" t="s">
        <v>18</v>
      </c>
      <c r="P1" s="16" t="s">
        <v>19</v>
      </c>
      <c r="Q1" s="16" t="s">
        <v>20</v>
      </c>
      <c r="R1" s="16" t="s">
        <v>21</v>
      </c>
      <c r="S1" s="16" t="s">
        <v>22</v>
      </c>
      <c r="T1" s="16" t="s">
        <v>23</v>
      </c>
      <c r="U1" s="16" t="s">
        <v>24</v>
      </c>
      <c r="V1" s="16" t="s">
        <v>25</v>
      </c>
      <c r="W1" s="16" t="s">
        <v>26</v>
      </c>
      <c r="X1" s="15" t="s">
        <v>27</v>
      </c>
      <c r="Y1" s="15" t="s">
        <v>28</v>
      </c>
      <c r="Z1" s="15" t="s">
        <v>29</v>
      </c>
      <c r="AA1" s="15" t="s">
        <v>30</v>
      </c>
      <c r="AB1" s="16" t="s">
        <v>31</v>
      </c>
      <c r="AC1" s="15" t="s">
        <v>32</v>
      </c>
      <c r="AD1" s="15" t="s">
        <v>33</v>
      </c>
      <c r="AE1" s="15" t="s">
        <v>34</v>
      </c>
      <c r="AF1" s="15" t="s">
        <v>35</v>
      </c>
      <c r="AG1" s="15" t="s">
        <v>36</v>
      </c>
      <c r="AH1" s="15" t="s">
        <v>37</v>
      </c>
      <c r="AI1" s="15" t="s">
        <v>38</v>
      </c>
      <c r="AJ1" s="15" t="s">
        <v>1939</v>
      </c>
      <c r="AK1" s="15" t="s">
        <v>39</v>
      </c>
      <c r="AL1" s="15" t="s">
        <v>1940</v>
      </c>
      <c r="AM1" s="15" t="s">
        <v>40</v>
      </c>
      <c r="AN1" s="15" t="s">
        <v>1941</v>
      </c>
      <c r="AO1" s="15" t="s">
        <v>41</v>
      </c>
      <c r="AP1" s="15" t="s">
        <v>1942</v>
      </c>
      <c r="AQ1" s="15" t="s">
        <v>42</v>
      </c>
      <c r="AR1" s="15" t="s">
        <v>1943</v>
      </c>
      <c r="AS1" s="15" t="s">
        <v>43</v>
      </c>
      <c r="AT1" s="15" t="s">
        <v>1944</v>
      </c>
      <c r="AU1" s="15" t="s">
        <v>44</v>
      </c>
      <c r="AV1" s="15" t="s">
        <v>1945</v>
      </c>
      <c r="AW1" s="15" t="s">
        <v>45</v>
      </c>
      <c r="AX1" s="15" t="s">
        <v>1946</v>
      </c>
      <c r="AY1" s="15" t="s">
        <v>46</v>
      </c>
      <c r="AZ1" s="15" t="s">
        <v>1947</v>
      </c>
      <c r="BA1" s="15" t="s">
        <v>47</v>
      </c>
      <c r="BB1" s="15" t="s">
        <v>1948</v>
      </c>
      <c r="BC1" s="15" t="s">
        <v>48</v>
      </c>
      <c r="BD1" s="15" t="s">
        <v>1949</v>
      </c>
      <c r="BE1" s="15" t="s">
        <v>49</v>
      </c>
    </row>
    <row r="2" spans="1:58">
      <c r="A2" s="10" t="s">
        <v>1090</v>
      </c>
      <c r="B2" s="18" t="s">
        <v>1096</v>
      </c>
      <c r="C2" s="10" t="s">
        <v>1097</v>
      </c>
      <c r="D2" s="10"/>
      <c r="E2" s="10" t="s">
        <v>98</v>
      </c>
      <c r="F2" s="10" t="s">
        <v>54</v>
      </c>
      <c r="G2" s="10" t="s">
        <v>1098</v>
      </c>
      <c r="H2" s="10" t="s">
        <v>55</v>
      </c>
      <c r="I2" s="10" t="s">
        <v>71</v>
      </c>
      <c r="J2" s="10"/>
      <c r="K2" s="10" t="s">
        <v>90</v>
      </c>
      <c r="L2" s="10"/>
      <c r="M2" s="10">
        <v>1</v>
      </c>
      <c r="N2" s="10">
        <v>2001</v>
      </c>
      <c r="O2" s="10">
        <v>2002</v>
      </c>
      <c r="P2" s="19">
        <v>9900000</v>
      </c>
      <c r="Q2" s="19"/>
      <c r="R2" s="19"/>
      <c r="S2" s="19" t="s">
        <v>58</v>
      </c>
      <c r="T2" s="19"/>
      <c r="U2" s="19"/>
      <c r="V2" s="19"/>
      <c r="W2" s="19"/>
      <c r="X2" s="10" t="s">
        <v>58</v>
      </c>
      <c r="Y2" s="10" t="s">
        <v>58</v>
      </c>
      <c r="Z2" s="10" t="s">
        <v>128</v>
      </c>
      <c r="AA2" s="10" t="s">
        <v>1099</v>
      </c>
      <c r="AB2" s="10"/>
      <c r="AC2" s="10"/>
      <c r="AD2" s="10" t="s">
        <v>804</v>
      </c>
      <c r="AE2" s="10" t="s">
        <v>65</v>
      </c>
      <c r="AF2" s="10" t="s">
        <v>65</v>
      </c>
      <c r="AG2" s="10"/>
      <c r="AH2" s="10"/>
      <c r="AI2" s="10"/>
      <c r="AJ2" s="10"/>
      <c r="AK2" s="10"/>
      <c r="AL2" s="10"/>
      <c r="AM2" s="10"/>
      <c r="AN2" s="10"/>
      <c r="AO2" s="10"/>
      <c r="AP2" s="10"/>
      <c r="AQ2" s="10"/>
      <c r="AR2" s="10"/>
      <c r="AS2" s="10"/>
      <c r="AT2" s="10"/>
      <c r="AU2" s="10"/>
      <c r="AV2" s="10"/>
      <c r="AW2" s="10"/>
      <c r="AX2" s="10"/>
      <c r="AY2" s="10"/>
      <c r="AZ2" s="10"/>
      <c r="BA2" s="10"/>
      <c r="BB2" s="10"/>
      <c r="BC2" s="10"/>
      <c r="BD2" s="10"/>
      <c r="BE2" s="10" t="s">
        <v>352</v>
      </c>
      <c r="BF2" s="10"/>
    </row>
    <row r="3" spans="1:58" ht="31.2">
      <c r="A3" s="24" t="s">
        <v>1090</v>
      </c>
      <c r="B3" s="25" t="s">
        <v>1091</v>
      </c>
      <c r="C3" s="24" t="s">
        <v>1092</v>
      </c>
      <c r="D3" s="24"/>
      <c r="E3" s="24" t="s">
        <v>79</v>
      </c>
      <c r="F3" s="24" t="s">
        <v>80</v>
      </c>
      <c r="G3" s="24" t="s">
        <v>1093</v>
      </c>
      <c r="H3" s="24" t="s">
        <v>1005</v>
      </c>
      <c r="I3" s="24" t="s">
        <v>2144</v>
      </c>
      <c r="J3" s="24"/>
      <c r="K3" s="24" t="s">
        <v>57</v>
      </c>
      <c r="L3" s="24"/>
      <c r="M3" s="24">
        <v>0</v>
      </c>
      <c r="N3" s="24">
        <v>2021</v>
      </c>
      <c r="O3" s="24"/>
      <c r="P3" s="26"/>
      <c r="Q3" s="26"/>
      <c r="R3" s="26"/>
      <c r="S3" s="26"/>
      <c r="T3" s="26"/>
      <c r="U3" s="26"/>
      <c r="V3" s="26"/>
      <c r="W3" s="26"/>
      <c r="X3" s="24" t="s">
        <v>620</v>
      </c>
      <c r="Y3" s="24" t="s">
        <v>541</v>
      </c>
      <c r="Z3" s="24" t="s">
        <v>1094</v>
      </c>
      <c r="AA3" s="24" t="s">
        <v>62</v>
      </c>
      <c r="AB3" s="24"/>
      <c r="AC3" s="24"/>
      <c r="AD3" s="24" t="s">
        <v>1095</v>
      </c>
      <c r="AE3" s="24" t="s">
        <v>65</v>
      </c>
      <c r="AF3" s="24" t="s">
        <v>65</v>
      </c>
      <c r="AG3" s="24"/>
      <c r="AH3" s="24"/>
      <c r="AI3" s="24"/>
      <c r="AJ3" s="24"/>
      <c r="AK3" s="24"/>
      <c r="AL3" s="24"/>
      <c r="AM3" s="24"/>
      <c r="AN3" s="24"/>
      <c r="AO3" s="24"/>
      <c r="AP3" s="24"/>
      <c r="AQ3" s="24"/>
      <c r="AR3" s="24"/>
      <c r="AS3" s="24"/>
      <c r="AT3" s="24"/>
      <c r="AU3" s="24"/>
      <c r="AV3" s="24"/>
      <c r="AW3" s="24"/>
      <c r="AX3" s="24"/>
      <c r="AY3" s="24"/>
      <c r="AZ3" s="24"/>
      <c r="BA3" s="24"/>
      <c r="BB3" s="24"/>
      <c r="BC3" s="24"/>
      <c r="BD3" s="24"/>
      <c r="BE3" s="24" t="s">
        <v>2245</v>
      </c>
      <c r="BF3" s="10"/>
    </row>
    <row r="4" spans="1:58">
      <c r="A4" s="10"/>
      <c r="B4" s="21"/>
      <c r="C4" s="10"/>
      <c r="D4" s="10"/>
      <c r="E4" s="10"/>
      <c r="F4" s="10"/>
      <c r="G4" s="10"/>
      <c r="H4" s="10"/>
      <c r="I4" s="10"/>
      <c r="J4" s="10"/>
      <c r="K4" s="10"/>
      <c r="L4" s="10"/>
      <c r="M4" s="10"/>
      <c r="N4" s="10"/>
      <c r="O4" s="10"/>
      <c r="P4" s="19"/>
      <c r="Q4" s="10"/>
      <c r="R4" s="19"/>
      <c r="S4" s="19"/>
      <c r="T4" s="19"/>
      <c r="U4" s="19"/>
      <c r="V4" s="19"/>
      <c r="W4" s="19"/>
      <c r="X4" s="10"/>
      <c r="Y4" s="10"/>
      <c r="Z4" s="10"/>
      <c r="AA4" s="10"/>
      <c r="AB4" s="19"/>
      <c r="AC4" s="10"/>
      <c r="AD4" s="10"/>
      <c r="AE4" s="10"/>
      <c r="AF4" s="10"/>
      <c r="AG4" s="10"/>
      <c r="AH4" s="10"/>
      <c r="AI4" s="10"/>
      <c r="AJ4" s="10"/>
      <c r="AK4" s="10"/>
      <c r="AL4" s="10"/>
      <c r="AM4" s="10"/>
      <c r="AN4" s="10"/>
      <c r="AO4" s="10"/>
      <c r="AP4" s="10"/>
      <c r="AQ4" s="10"/>
      <c r="AR4" s="10"/>
      <c r="AS4" s="9"/>
      <c r="AT4" s="9"/>
      <c r="AU4" s="9"/>
      <c r="AV4" s="9"/>
      <c r="AW4" s="9"/>
      <c r="AX4" s="9"/>
      <c r="AY4" s="9"/>
      <c r="AZ4" s="9"/>
      <c r="BA4" s="9"/>
      <c r="BB4" s="9"/>
      <c r="BC4" s="9"/>
      <c r="BD4" s="9"/>
      <c r="BE4" s="10"/>
    </row>
    <row r="5" spans="1:58">
      <c r="A5" s="10"/>
      <c r="B5" s="21"/>
      <c r="C5" s="10"/>
      <c r="D5" s="10"/>
      <c r="E5" s="10"/>
      <c r="F5" s="10"/>
      <c r="G5" s="10"/>
      <c r="H5" s="10"/>
      <c r="I5" s="10"/>
      <c r="J5" s="10"/>
      <c r="K5" s="10"/>
      <c r="L5" s="10"/>
      <c r="M5" s="10"/>
      <c r="N5" s="10"/>
      <c r="O5" s="10"/>
      <c r="P5" s="19"/>
      <c r="Q5" s="10"/>
      <c r="R5" s="19"/>
      <c r="S5" s="19"/>
      <c r="T5" s="19"/>
      <c r="U5" s="19"/>
      <c r="V5" s="19"/>
      <c r="W5" s="19"/>
      <c r="X5" s="10"/>
      <c r="Y5" s="10"/>
      <c r="Z5" s="10"/>
      <c r="AA5" s="10"/>
      <c r="AB5" s="19"/>
      <c r="AC5" s="10"/>
      <c r="AD5" s="10"/>
      <c r="AE5" s="10"/>
      <c r="AF5" s="10"/>
      <c r="AG5" s="10"/>
      <c r="AH5" s="10"/>
      <c r="AI5" s="10"/>
      <c r="AJ5" s="10"/>
      <c r="AK5" s="10"/>
      <c r="AL5" s="10"/>
      <c r="AM5" s="10"/>
      <c r="AN5" s="10"/>
      <c r="AO5" s="10"/>
      <c r="AP5" s="10"/>
      <c r="AQ5" s="10"/>
      <c r="AR5" s="10"/>
      <c r="AS5" s="9"/>
      <c r="AT5" s="9"/>
      <c r="AU5" s="9"/>
      <c r="AV5" s="9"/>
      <c r="AW5" s="9"/>
      <c r="AX5" s="9"/>
      <c r="AY5" s="9"/>
      <c r="AZ5" s="9"/>
      <c r="BA5" s="9"/>
      <c r="BB5" s="9"/>
      <c r="BC5" s="9"/>
      <c r="BD5" s="9"/>
      <c r="BE5" s="10"/>
    </row>
    <row r="6" spans="1:58">
      <c r="A6" s="10"/>
      <c r="B6" s="21"/>
      <c r="C6" s="10"/>
      <c r="D6" s="10"/>
      <c r="E6" s="10"/>
      <c r="F6" s="10"/>
      <c r="G6" s="10"/>
      <c r="H6" s="10"/>
      <c r="I6" s="10"/>
      <c r="J6" s="10"/>
      <c r="K6" s="10"/>
      <c r="L6" s="10"/>
      <c r="M6" s="10"/>
      <c r="N6" s="10"/>
      <c r="O6" s="10"/>
      <c r="P6" s="19"/>
      <c r="Q6" s="10"/>
      <c r="R6" s="19"/>
      <c r="S6" s="19"/>
      <c r="T6" s="19"/>
      <c r="U6" s="19"/>
      <c r="V6" s="19"/>
      <c r="W6" s="19"/>
      <c r="X6" s="10"/>
      <c r="Y6" s="10"/>
      <c r="Z6" s="10"/>
      <c r="AA6" s="10"/>
      <c r="AB6" s="19"/>
      <c r="AC6" s="10"/>
      <c r="AD6" s="10"/>
      <c r="AE6" s="10"/>
      <c r="AF6" s="10"/>
      <c r="AG6" s="10"/>
      <c r="AH6" s="10"/>
      <c r="AI6" s="10"/>
      <c r="AJ6" s="10"/>
      <c r="AK6" s="10"/>
      <c r="AL6" s="10"/>
      <c r="AM6" s="10"/>
      <c r="AN6" s="10"/>
      <c r="AO6" s="10"/>
      <c r="AP6" s="10"/>
      <c r="AQ6" s="10"/>
      <c r="AR6" s="10"/>
      <c r="AS6" s="9"/>
      <c r="AT6" s="9"/>
      <c r="AU6" s="9"/>
      <c r="AV6" s="9"/>
      <c r="AW6" s="9"/>
      <c r="AX6" s="9"/>
      <c r="AY6" s="9"/>
      <c r="AZ6" s="9"/>
      <c r="BA6" s="9"/>
      <c r="BB6" s="9"/>
      <c r="BC6" s="9"/>
      <c r="BD6" s="9"/>
      <c r="BE6" s="10"/>
    </row>
    <row r="7" spans="1:58">
      <c r="A7" s="10"/>
      <c r="B7" s="21"/>
      <c r="C7" s="10"/>
      <c r="D7" s="10"/>
      <c r="E7" s="10"/>
      <c r="F7" s="10"/>
      <c r="G7" s="10"/>
      <c r="H7" s="10"/>
      <c r="I7" s="10"/>
      <c r="J7" s="10"/>
      <c r="K7" s="10"/>
      <c r="L7" s="10"/>
      <c r="M7" s="10"/>
      <c r="N7" s="10"/>
      <c r="O7" s="10"/>
      <c r="P7" s="19"/>
      <c r="Q7" s="10"/>
      <c r="R7" s="19"/>
      <c r="S7" s="19"/>
      <c r="T7" s="19"/>
      <c r="U7" s="19"/>
      <c r="V7" s="19"/>
      <c r="W7" s="19"/>
      <c r="X7" s="10"/>
      <c r="Y7" s="10"/>
      <c r="Z7" s="10"/>
      <c r="AA7" s="10"/>
      <c r="AB7" s="19"/>
      <c r="AC7" s="10"/>
      <c r="AD7" s="10"/>
      <c r="AE7" s="10"/>
      <c r="AF7" s="10"/>
      <c r="AG7" s="10"/>
      <c r="AH7" s="10"/>
      <c r="AI7" s="10"/>
      <c r="AJ7" s="10"/>
      <c r="AK7" s="10"/>
      <c r="AL7" s="10"/>
      <c r="AM7" s="10"/>
      <c r="AN7" s="10"/>
      <c r="AO7" s="10"/>
      <c r="AP7" s="10"/>
      <c r="AQ7" s="10"/>
      <c r="AR7" s="10"/>
      <c r="AS7" s="9"/>
      <c r="AT7" s="9"/>
      <c r="AU7" s="9"/>
      <c r="AV7" s="9"/>
      <c r="AW7" s="9"/>
      <c r="AX7" s="9"/>
      <c r="AY7" s="9"/>
      <c r="AZ7" s="9"/>
      <c r="BA7" s="9"/>
      <c r="BB7" s="9"/>
      <c r="BC7" s="9"/>
      <c r="BD7" s="9"/>
      <c r="BE7" s="10"/>
    </row>
    <row r="8" spans="1:58">
      <c r="A8" s="10"/>
      <c r="B8" s="21"/>
      <c r="C8" s="10"/>
      <c r="D8" s="10"/>
      <c r="E8" s="10"/>
      <c r="F8" s="10"/>
      <c r="G8" s="10"/>
      <c r="H8" s="10"/>
      <c r="I8" s="10"/>
      <c r="J8" s="10"/>
      <c r="K8" s="10"/>
      <c r="L8" s="10"/>
      <c r="M8" s="10"/>
      <c r="N8" s="10"/>
      <c r="O8" s="10"/>
      <c r="P8" s="19"/>
      <c r="Q8" s="10"/>
      <c r="R8" s="19"/>
      <c r="S8" s="19"/>
      <c r="T8" s="19"/>
      <c r="U8" s="19"/>
      <c r="V8" s="19"/>
      <c r="W8" s="19"/>
      <c r="X8" s="10"/>
      <c r="Y8" s="10"/>
      <c r="Z8" s="10"/>
      <c r="AA8" s="10"/>
      <c r="AB8" s="19"/>
      <c r="AC8" s="10"/>
      <c r="AD8" s="10"/>
      <c r="AE8" s="10"/>
      <c r="AF8" s="10"/>
      <c r="AG8" s="10"/>
      <c r="AH8" s="10"/>
      <c r="AI8" s="10"/>
      <c r="AJ8" s="10"/>
      <c r="AK8" s="10"/>
      <c r="AL8" s="10"/>
      <c r="AM8" s="10"/>
      <c r="AN8" s="10"/>
      <c r="AO8" s="10"/>
      <c r="AP8" s="10"/>
      <c r="AQ8" s="10"/>
      <c r="AR8" s="10"/>
      <c r="AS8" s="9"/>
      <c r="AT8" s="9"/>
      <c r="AU8" s="9"/>
      <c r="AV8" s="9"/>
      <c r="AW8" s="9"/>
      <c r="AX8" s="9"/>
      <c r="AY8" s="9"/>
      <c r="AZ8" s="9"/>
      <c r="BA8" s="9"/>
      <c r="BB8" s="9"/>
      <c r="BC8" s="9"/>
      <c r="BD8" s="9"/>
      <c r="BE8" s="10"/>
    </row>
    <row r="9" spans="1:58">
      <c r="A9" s="10"/>
      <c r="B9" s="21"/>
      <c r="C9" s="10"/>
      <c r="D9" s="10"/>
      <c r="E9" s="10"/>
      <c r="F9" s="10"/>
      <c r="G9" s="10"/>
      <c r="H9" s="10"/>
      <c r="I9" s="10"/>
      <c r="J9" s="10"/>
      <c r="K9" s="10"/>
      <c r="L9" s="10"/>
      <c r="M9" s="10"/>
      <c r="N9" s="10"/>
      <c r="O9" s="10"/>
      <c r="P9" s="19"/>
      <c r="Q9" s="10"/>
      <c r="R9" s="19"/>
      <c r="S9" s="19"/>
      <c r="T9" s="19"/>
      <c r="U9" s="19"/>
      <c r="V9" s="19"/>
      <c r="W9" s="19"/>
      <c r="X9" s="10"/>
      <c r="Y9" s="10"/>
      <c r="Z9" s="10"/>
      <c r="AA9" s="10"/>
      <c r="AB9" s="19"/>
      <c r="AC9" s="10"/>
      <c r="AD9" s="10"/>
      <c r="AE9" s="10"/>
      <c r="AF9" s="10"/>
      <c r="AG9" s="10"/>
      <c r="AH9" s="10"/>
      <c r="AI9" s="10"/>
      <c r="AJ9" s="10"/>
      <c r="AK9" s="10"/>
      <c r="AL9" s="10"/>
      <c r="AM9" s="10"/>
      <c r="AN9" s="10"/>
      <c r="AO9" s="10"/>
      <c r="AP9" s="10"/>
      <c r="AQ9" s="10"/>
      <c r="AR9" s="10"/>
      <c r="AS9" s="9"/>
      <c r="AT9" s="9"/>
      <c r="AU9" s="9"/>
      <c r="AV9" s="9"/>
      <c r="AW9" s="9"/>
      <c r="AX9" s="9"/>
      <c r="AY9" s="9"/>
      <c r="AZ9" s="9"/>
      <c r="BA9" s="9"/>
      <c r="BB9" s="9"/>
      <c r="BC9" s="9"/>
      <c r="BD9" s="9"/>
      <c r="BE9" s="10"/>
    </row>
    <row r="10" spans="1:58">
      <c r="A10" s="10"/>
      <c r="B10" s="21"/>
      <c r="C10" s="10"/>
      <c r="D10" s="10"/>
      <c r="E10" s="10"/>
      <c r="F10" s="10"/>
      <c r="G10" s="10"/>
      <c r="H10" s="10"/>
      <c r="I10" s="10"/>
      <c r="J10" s="10"/>
      <c r="K10" s="10"/>
      <c r="L10" s="10"/>
      <c r="M10" s="10"/>
      <c r="N10" s="10"/>
      <c r="O10" s="10"/>
      <c r="P10" s="19"/>
      <c r="Q10" s="10"/>
      <c r="R10" s="19"/>
      <c r="S10" s="19"/>
      <c r="T10" s="19"/>
      <c r="U10" s="19"/>
      <c r="V10" s="19"/>
      <c r="W10" s="19"/>
      <c r="X10" s="10"/>
      <c r="Y10" s="10"/>
      <c r="Z10" s="10"/>
      <c r="AA10" s="10"/>
      <c r="AB10" s="19"/>
      <c r="AC10" s="10"/>
      <c r="AD10" s="10"/>
      <c r="AE10" s="10"/>
      <c r="AF10" s="10"/>
      <c r="AG10" s="10"/>
      <c r="AH10" s="10"/>
      <c r="AI10" s="10"/>
      <c r="AJ10" s="10"/>
      <c r="AK10" s="10"/>
      <c r="AL10" s="10"/>
      <c r="AM10" s="10"/>
      <c r="AN10" s="10"/>
      <c r="AO10" s="10"/>
      <c r="AP10" s="10"/>
      <c r="AQ10" s="10"/>
      <c r="AR10" s="10"/>
      <c r="AS10" s="9"/>
      <c r="AT10" s="9"/>
      <c r="AU10" s="9"/>
      <c r="AV10" s="9"/>
      <c r="AW10" s="9"/>
      <c r="AX10" s="9"/>
      <c r="AY10" s="9"/>
      <c r="AZ10" s="9"/>
      <c r="BA10" s="9"/>
      <c r="BB10" s="9"/>
      <c r="BC10" s="9"/>
      <c r="BD10" s="9"/>
      <c r="BE10" s="10"/>
    </row>
    <row r="11" spans="1:58">
      <c r="A11" s="10"/>
      <c r="B11" s="21"/>
      <c r="C11" s="10"/>
      <c r="D11" s="10"/>
      <c r="E11" s="10"/>
      <c r="F11" s="10"/>
      <c r="G11" s="10"/>
      <c r="H11" s="10"/>
      <c r="I11" s="10"/>
      <c r="J11" s="10"/>
      <c r="K11" s="10"/>
      <c r="L11" s="10"/>
      <c r="M11" s="10"/>
      <c r="N11" s="10"/>
      <c r="O11" s="10"/>
      <c r="P11" s="19"/>
      <c r="Q11" s="10"/>
      <c r="R11" s="19"/>
      <c r="S11" s="19"/>
      <c r="T11" s="19"/>
      <c r="U11" s="19"/>
      <c r="V11" s="19"/>
      <c r="W11" s="19"/>
      <c r="X11" s="10"/>
      <c r="Y11" s="10"/>
      <c r="Z11" s="10"/>
      <c r="AA11" s="10"/>
      <c r="AB11" s="19"/>
      <c r="AC11" s="10"/>
      <c r="AD11" s="10"/>
      <c r="AE11" s="10"/>
      <c r="AF11" s="10"/>
      <c r="AG11" s="10"/>
      <c r="AH11" s="10"/>
      <c r="AI11" s="10"/>
      <c r="AJ11" s="10"/>
      <c r="AK11" s="10"/>
      <c r="AL11" s="10"/>
      <c r="AM11" s="10"/>
      <c r="AN11" s="10"/>
      <c r="AO11" s="10"/>
      <c r="AP11" s="10"/>
      <c r="AQ11" s="10"/>
      <c r="AR11" s="10"/>
      <c r="AS11" s="9"/>
      <c r="AT11" s="9"/>
      <c r="AU11" s="9"/>
      <c r="AV11" s="9"/>
      <c r="AW11" s="9"/>
      <c r="AX11" s="9"/>
      <c r="AY11" s="9"/>
      <c r="AZ11" s="9"/>
      <c r="BA11" s="9"/>
      <c r="BB11" s="9"/>
      <c r="BC11" s="9"/>
      <c r="BD11" s="9"/>
      <c r="BE11" s="10"/>
    </row>
    <row r="12" spans="1:58">
      <c r="A12" s="10"/>
      <c r="B12" s="21"/>
      <c r="C12" s="10"/>
      <c r="D12" s="10"/>
      <c r="E12" s="10"/>
      <c r="F12" s="10"/>
      <c r="G12" s="10"/>
      <c r="H12" s="10"/>
      <c r="I12" s="10"/>
      <c r="J12" s="10"/>
      <c r="K12" s="10"/>
      <c r="L12" s="10"/>
      <c r="M12" s="10"/>
      <c r="N12" s="10"/>
      <c r="O12" s="10"/>
      <c r="P12" s="19"/>
      <c r="Q12" s="10"/>
      <c r="R12" s="19"/>
      <c r="S12" s="19"/>
      <c r="T12" s="19"/>
      <c r="U12" s="19"/>
      <c r="V12" s="19"/>
      <c r="W12" s="19"/>
      <c r="X12" s="10"/>
      <c r="Y12" s="10"/>
      <c r="Z12" s="10"/>
      <c r="AA12" s="10"/>
      <c r="AB12" s="19"/>
      <c r="AC12" s="10"/>
      <c r="AD12" s="10"/>
      <c r="AE12" s="10"/>
      <c r="AF12" s="10"/>
      <c r="AG12" s="10"/>
      <c r="AH12" s="10"/>
      <c r="AI12" s="10"/>
      <c r="AJ12" s="10"/>
      <c r="AK12" s="10"/>
      <c r="AL12" s="10"/>
      <c r="AM12" s="10"/>
      <c r="AN12" s="10"/>
      <c r="AO12" s="10"/>
      <c r="AP12" s="10"/>
      <c r="AQ12" s="10"/>
      <c r="AR12" s="10"/>
      <c r="AS12" s="9"/>
      <c r="AT12" s="9"/>
      <c r="AU12" s="9"/>
      <c r="AV12" s="9"/>
      <c r="AW12" s="9"/>
      <c r="AX12" s="9"/>
      <c r="AY12" s="9"/>
      <c r="AZ12" s="9"/>
      <c r="BA12" s="9"/>
      <c r="BB12" s="9"/>
      <c r="BC12" s="9"/>
      <c r="BD12" s="9"/>
      <c r="BE12" s="10"/>
    </row>
    <row r="13" spans="1:58">
      <c r="A13" s="10"/>
      <c r="B13" s="21"/>
      <c r="C13" s="10"/>
      <c r="D13" s="10"/>
      <c r="E13" s="10"/>
      <c r="F13" s="10"/>
      <c r="G13" s="10"/>
      <c r="H13" s="10"/>
      <c r="I13" s="10"/>
      <c r="J13" s="10"/>
      <c r="K13" s="10"/>
      <c r="L13" s="10"/>
      <c r="M13" s="10"/>
      <c r="N13" s="10"/>
      <c r="O13" s="10"/>
      <c r="P13" s="19"/>
      <c r="Q13" s="10"/>
      <c r="R13" s="19"/>
      <c r="S13" s="19"/>
      <c r="T13" s="19"/>
      <c r="U13" s="19"/>
      <c r="V13" s="19"/>
      <c r="W13" s="19"/>
      <c r="X13" s="10"/>
      <c r="Y13" s="10"/>
      <c r="Z13" s="10"/>
      <c r="AA13" s="10"/>
      <c r="AB13" s="19"/>
      <c r="AC13" s="10"/>
      <c r="AD13" s="10"/>
      <c r="AE13" s="10"/>
      <c r="AF13" s="10"/>
      <c r="AG13" s="10"/>
      <c r="AH13" s="10"/>
      <c r="AI13" s="10"/>
      <c r="AJ13" s="10"/>
      <c r="AK13" s="10"/>
      <c r="AL13" s="10"/>
      <c r="AM13" s="10"/>
      <c r="AN13" s="10"/>
      <c r="AO13" s="10"/>
      <c r="AP13" s="10"/>
      <c r="AQ13" s="10"/>
      <c r="AR13" s="10"/>
      <c r="AS13" s="9"/>
      <c r="AT13" s="9"/>
      <c r="AU13" s="9"/>
      <c r="AV13" s="9"/>
      <c r="AW13" s="9"/>
      <c r="AX13" s="9"/>
      <c r="AY13" s="9"/>
      <c r="AZ13" s="9"/>
      <c r="BA13" s="9"/>
      <c r="BB13" s="9"/>
      <c r="BC13" s="9"/>
      <c r="BD13" s="9"/>
      <c r="BE13" s="10"/>
    </row>
    <row r="14" spans="1:58">
      <c r="A14" s="10"/>
      <c r="B14" s="21"/>
      <c r="C14" s="10"/>
      <c r="D14" s="10"/>
      <c r="E14" s="10"/>
      <c r="F14" s="10"/>
      <c r="G14" s="10"/>
      <c r="H14" s="10"/>
      <c r="I14" s="10"/>
      <c r="J14" s="10"/>
      <c r="K14" s="10"/>
      <c r="L14" s="10"/>
      <c r="M14" s="10"/>
      <c r="N14" s="10"/>
      <c r="O14" s="10"/>
      <c r="P14" s="19"/>
      <c r="Q14" s="10"/>
      <c r="R14" s="19"/>
      <c r="S14" s="19"/>
      <c r="T14" s="19"/>
      <c r="U14" s="19"/>
      <c r="V14" s="19"/>
      <c r="W14" s="19"/>
      <c r="X14" s="10"/>
      <c r="Y14" s="10"/>
      <c r="Z14" s="10"/>
      <c r="AA14" s="10"/>
      <c r="AB14" s="19"/>
      <c r="AC14" s="10"/>
      <c r="AD14" s="10"/>
      <c r="AE14" s="10"/>
      <c r="AF14" s="10"/>
      <c r="AG14" s="10"/>
      <c r="AH14" s="10"/>
      <c r="AI14" s="10"/>
      <c r="AJ14" s="10"/>
      <c r="AK14" s="10"/>
      <c r="AL14" s="10"/>
      <c r="AM14" s="10"/>
      <c r="AN14" s="10"/>
      <c r="AO14" s="10"/>
      <c r="AP14" s="10"/>
      <c r="AQ14" s="10"/>
      <c r="AR14" s="10"/>
      <c r="AS14" s="9"/>
      <c r="AT14" s="9"/>
      <c r="AU14" s="9"/>
      <c r="AV14" s="9"/>
      <c r="AW14" s="9"/>
      <c r="AX14" s="9"/>
      <c r="AY14" s="9"/>
      <c r="AZ14" s="9"/>
      <c r="BA14" s="9"/>
      <c r="BB14" s="9"/>
      <c r="BC14" s="9"/>
      <c r="BD14" s="9"/>
      <c r="BE14" s="10"/>
    </row>
    <row r="15" spans="1:58">
      <c r="A15" s="10"/>
      <c r="B15" s="21"/>
      <c r="C15" s="10"/>
      <c r="D15" s="10"/>
      <c r="E15" s="10"/>
      <c r="F15" s="10"/>
      <c r="G15" s="10"/>
      <c r="H15" s="10"/>
      <c r="I15" s="10"/>
      <c r="J15" s="10"/>
      <c r="K15" s="10"/>
      <c r="L15" s="10"/>
      <c r="M15" s="10"/>
      <c r="N15" s="10"/>
      <c r="O15" s="10"/>
      <c r="P15" s="19"/>
      <c r="Q15" s="10"/>
      <c r="R15" s="19"/>
      <c r="S15" s="19"/>
      <c r="T15" s="19"/>
      <c r="U15" s="19"/>
      <c r="V15" s="19"/>
      <c r="W15" s="19"/>
      <c r="X15" s="10"/>
      <c r="Y15" s="10"/>
      <c r="Z15" s="10"/>
      <c r="AA15" s="10"/>
      <c r="AB15" s="19"/>
      <c r="AC15" s="10"/>
      <c r="AD15" s="10"/>
      <c r="AE15" s="10"/>
      <c r="AF15" s="10"/>
      <c r="AG15" s="10"/>
      <c r="AH15" s="10"/>
      <c r="AI15" s="10"/>
      <c r="AJ15" s="10"/>
      <c r="AK15" s="10"/>
      <c r="AL15" s="10"/>
      <c r="AM15" s="10"/>
      <c r="AN15" s="10"/>
      <c r="AO15" s="10"/>
      <c r="AP15" s="10"/>
      <c r="AQ15" s="10"/>
      <c r="AR15" s="10"/>
      <c r="AS15" s="9"/>
      <c r="AT15" s="9"/>
      <c r="AU15" s="9"/>
      <c r="AV15" s="9"/>
      <c r="AW15" s="9"/>
      <c r="AX15" s="9"/>
      <c r="AY15" s="9"/>
      <c r="AZ15" s="9"/>
      <c r="BA15" s="9"/>
      <c r="BB15" s="9"/>
      <c r="BC15" s="9"/>
      <c r="BD15" s="9"/>
      <c r="BE15" s="10"/>
    </row>
    <row r="16" spans="1:58">
      <c r="A16" s="10"/>
      <c r="B16" s="21"/>
      <c r="C16" s="10"/>
      <c r="D16" s="10"/>
      <c r="E16" s="10"/>
      <c r="F16" s="10"/>
      <c r="G16" s="10"/>
      <c r="H16" s="10"/>
      <c r="I16" s="10"/>
      <c r="J16" s="10"/>
      <c r="K16" s="10"/>
      <c r="L16" s="10"/>
      <c r="M16" s="10"/>
      <c r="N16" s="10"/>
      <c r="O16" s="10"/>
      <c r="P16" s="19"/>
      <c r="Q16" s="10"/>
      <c r="R16" s="19"/>
      <c r="S16" s="19"/>
      <c r="T16" s="19"/>
      <c r="U16" s="19"/>
      <c r="V16" s="19"/>
      <c r="W16" s="19"/>
      <c r="X16" s="10"/>
      <c r="Y16" s="10"/>
      <c r="Z16" s="10"/>
      <c r="AA16" s="10"/>
      <c r="AB16" s="19"/>
      <c r="AC16" s="10"/>
      <c r="AD16" s="10"/>
      <c r="AE16" s="10"/>
      <c r="AF16" s="10"/>
      <c r="AG16" s="10"/>
      <c r="AH16" s="10"/>
      <c r="AI16" s="10"/>
      <c r="AJ16" s="10"/>
      <c r="AK16" s="10"/>
      <c r="AL16" s="10"/>
      <c r="AM16" s="10"/>
      <c r="AN16" s="10"/>
      <c r="AO16" s="10"/>
      <c r="AP16" s="10"/>
      <c r="AQ16" s="10"/>
      <c r="AR16" s="10"/>
      <c r="AS16" s="9"/>
      <c r="AT16" s="9"/>
      <c r="AU16" s="9"/>
      <c r="AV16" s="9"/>
      <c r="AW16" s="9"/>
      <c r="AX16" s="9"/>
      <c r="AY16" s="9"/>
      <c r="AZ16" s="9"/>
      <c r="BA16" s="9"/>
      <c r="BB16" s="9"/>
      <c r="BC16" s="9"/>
      <c r="BD16" s="9"/>
      <c r="BE16" s="10"/>
    </row>
    <row r="17" spans="1:57">
      <c r="A17" s="10"/>
      <c r="B17" s="21"/>
      <c r="C17" s="10"/>
      <c r="D17" s="10"/>
      <c r="E17" s="10"/>
      <c r="F17" s="10"/>
      <c r="G17" s="10"/>
      <c r="H17" s="10"/>
      <c r="I17" s="10"/>
      <c r="J17" s="10"/>
      <c r="K17" s="10"/>
      <c r="L17" s="10"/>
      <c r="M17" s="10"/>
      <c r="N17" s="10"/>
      <c r="O17" s="10"/>
      <c r="P17" s="19"/>
      <c r="Q17" s="10"/>
      <c r="R17" s="19"/>
      <c r="S17" s="19"/>
      <c r="T17" s="19"/>
      <c r="U17" s="19"/>
      <c r="V17" s="19"/>
      <c r="W17" s="19"/>
      <c r="X17" s="10"/>
      <c r="Y17" s="10"/>
      <c r="Z17" s="10"/>
      <c r="AA17" s="10"/>
      <c r="AB17" s="19"/>
      <c r="AC17" s="10"/>
      <c r="AD17" s="10"/>
      <c r="AE17" s="10"/>
      <c r="AF17" s="10"/>
      <c r="AG17" s="10"/>
      <c r="AH17" s="10"/>
      <c r="AI17" s="10"/>
      <c r="AJ17" s="10"/>
      <c r="AK17" s="10"/>
      <c r="AL17" s="10"/>
      <c r="AM17" s="10"/>
      <c r="AN17" s="10"/>
      <c r="AO17" s="10"/>
      <c r="AP17" s="10"/>
      <c r="AQ17" s="10"/>
      <c r="AR17" s="10"/>
      <c r="AS17" s="9"/>
      <c r="AT17" s="9"/>
      <c r="AU17" s="9"/>
      <c r="AV17" s="9"/>
      <c r="AW17" s="9"/>
      <c r="AX17" s="9"/>
      <c r="AY17" s="9"/>
      <c r="AZ17" s="9"/>
      <c r="BA17" s="9"/>
      <c r="BB17" s="9"/>
      <c r="BC17" s="9"/>
      <c r="BD17" s="9"/>
      <c r="BE17" s="10"/>
    </row>
    <row r="18" spans="1:57">
      <c r="A18" s="10"/>
      <c r="B18" s="21"/>
      <c r="C18" s="10"/>
      <c r="D18" s="10"/>
      <c r="E18" s="10"/>
      <c r="F18" s="10"/>
      <c r="G18" s="10"/>
      <c r="H18" s="10"/>
      <c r="I18" s="10"/>
      <c r="J18" s="10"/>
      <c r="K18" s="10"/>
      <c r="L18" s="10"/>
      <c r="M18" s="10"/>
      <c r="N18" s="10"/>
      <c r="O18" s="10"/>
      <c r="P18" s="19"/>
      <c r="Q18" s="10"/>
      <c r="R18" s="19"/>
      <c r="S18" s="19"/>
      <c r="T18" s="19"/>
      <c r="U18" s="19"/>
      <c r="V18" s="19"/>
      <c r="W18" s="19"/>
      <c r="X18" s="10"/>
      <c r="Y18" s="10"/>
      <c r="Z18" s="10"/>
      <c r="AA18" s="10"/>
      <c r="AB18" s="19"/>
      <c r="AC18" s="10"/>
      <c r="AD18" s="10"/>
      <c r="AE18" s="10"/>
      <c r="AF18" s="10"/>
      <c r="AG18" s="10"/>
      <c r="AH18" s="10"/>
      <c r="AI18" s="10"/>
      <c r="AJ18" s="10"/>
      <c r="AK18" s="10"/>
      <c r="AL18" s="10"/>
      <c r="AM18" s="10"/>
      <c r="AN18" s="10"/>
      <c r="AO18" s="10"/>
      <c r="AP18" s="10"/>
      <c r="AQ18" s="10"/>
      <c r="AR18" s="10"/>
      <c r="AS18" s="9"/>
      <c r="AT18" s="9"/>
      <c r="AU18" s="9"/>
      <c r="AV18" s="9"/>
      <c r="AW18" s="9"/>
      <c r="AX18" s="9"/>
      <c r="AY18" s="9"/>
      <c r="AZ18" s="9"/>
      <c r="BA18" s="9"/>
      <c r="BB18" s="9"/>
      <c r="BC18" s="9"/>
      <c r="BD18" s="9"/>
      <c r="BE18" s="10"/>
    </row>
    <row r="19" spans="1:57">
      <c r="A19" s="10"/>
      <c r="B19" s="21"/>
      <c r="C19" s="10"/>
      <c r="D19" s="10"/>
      <c r="E19" s="10"/>
      <c r="F19" s="10"/>
      <c r="G19" s="10"/>
      <c r="H19" s="10"/>
      <c r="I19" s="10"/>
      <c r="J19" s="10"/>
      <c r="K19" s="10"/>
      <c r="L19" s="10"/>
      <c r="M19" s="10"/>
      <c r="N19" s="10"/>
      <c r="O19" s="10"/>
      <c r="P19" s="19"/>
      <c r="Q19" s="10"/>
      <c r="R19" s="19"/>
      <c r="S19" s="19"/>
      <c r="T19" s="19"/>
      <c r="U19" s="19"/>
      <c r="V19" s="19"/>
      <c r="W19" s="19"/>
      <c r="X19" s="10"/>
      <c r="Y19" s="10"/>
      <c r="Z19" s="10"/>
      <c r="AA19" s="10"/>
      <c r="AB19" s="19"/>
      <c r="AC19" s="10"/>
      <c r="AD19" s="10"/>
      <c r="AE19" s="10"/>
      <c r="AF19" s="10"/>
      <c r="AG19" s="10"/>
      <c r="AH19" s="10"/>
      <c r="AI19" s="10"/>
      <c r="AJ19" s="10"/>
      <c r="AK19" s="10"/>
      <c r="AL19" s="10"/>
      <c r="AM19" s="10"/>
      <c r="AN19" s="10"/>
      <c r="AO19" s="10"/>
      <c r="AP19" s="10"/>
      <c r="AQ19" s="10"/>
      <c r="AR19" s="10"/>
      <c r="AS19" s="9"/>
      <c r="AT19" s="9"/>
      <c r="AU19" s="9"/>
      <c r="AV19" s="9"/>
      <c r="AW19" s="9"/>
      <c r="AX19" s="9"/>
      <c r="AY19" s="9"/>
      <c r="AZ19" s="9"/>
      <c r="BA19" s="9"/>
      <c r="BB19" s="9"/>
      <c r="BC19" s="9"/>
      <c r="BD19" s="9"/>
      <c r="BE19" s="10"/>
    </row>
    <row r="20" spans="1:57">
      <c r="A20" s="10"/>
      <c r="B20" s="21"/>
      <c r="C20" s="10"/>
      <c r="D20" s="10"/>
      <c r="E20" s="10"/>
      <c r="F20" s="10"/>
      <c r="G20" s="10"/>
      <c r="H20" s="10"/>
      <c r="I20" s="10"/>
      <c r="J20" s="10"/>
      <c r="K20" s="10"/>
      <c r="L20" s="10"/>
      <c r="M20" s="10"/>
      <c r="N20" s="10"/>
      <c r="O20" s="10"/>
      <c r="P20" s="19"/>
      <c r="Q20" s="10"/>
      <c r="R20" s="19"/>
      <c r="S20" s="19"/>
      <c r="T20" s="19"/>
      <c r="U20" s="19"/>
      <c r="V20" s="19"/>
      <c r="W20" s="19"/>
      <c r="X20" s="10"/>
      <c r="Y20" s="10"/>
      <c r="Z20" s="10"/>
      <c r="AA20" s="10"/>
      <c r="AB20" s="19"/>
      <c r="AC20" s="10"/>
      <c r="AD20" s="10"/>
      <c r="AE20" s="10"/>
      <c r="AF20" s="10"/>
      <c r="AG20" s="10"/>
      <c r="AH20" s="10"/>
      <c r="AI20" s="10"/>
      <c r="AJ20" s="10"/>
      <c r="AK20" s="10"/>
      <c r="AL20" s="10"/>
      <c r="AM20" s="10"/>
      <c r="AN20" s="10"/>
      <c r="AO20" s="10"/>
      <c r="AP20" s="10"/>
      <c r="AQ20" s="10"/>
      <c r="AR20" s="10"/>
      <c r="AS20" s="9"/>
      <c r="AT20" s="9"/>
      <c r="AU20" s="9"/>
      <c r="AV20" s="9"/>
      <c r="AW20" s="9"/>
      <c r="AX20" s="9"/>
      <c r="AY20" s="9"/>
      <c r="AZ20" s="9"/>
      <c r="BA20" s="9"/>
      <c r="BB20" s="9"/>
      <c r="BC20" s="9"/>
      <c r="BD20" s="9"/>
      <c r="BE20" s="10"/>
    </row>
    <row r="21" spans="1:57">
      <c r="A21" s="10"/>
      <c r="B21" s="21"/>
      <c r="C21" s="10"/>
      <c r="D21" s="10"/>
      <c r="E21" s="10"/>
      <c r="F21" s="10"/>
      <c r="G21" s="10"/>
      <c r="H21" s="10"/>
      <c r="I21" s="10"/>
      <c r="J21" s="10"/>
      <c r="K21" s="10"/>
      <c r="L21" s="10"/>
      <c r="M21" s="10"/>
      <c r="N21" s="10"/>
      <c r="O21" s="10"/>
      <c r="P21" s="19"/>
      <c r="Q21" s="10"/>
      <c r="R21" s="19"/>
      <c r="S21" s="19"/>
      <c r="T21" s="19"/>
      <c r="U21" s="19"/>
      <c r="V21" s="19"/>
      <c r="W21" s="19"/>
      <c r="X21" s="10"/>
      <c r="Y21" s="10"/>
      <c r="Z21" s="10"/>
      <c r="AA21" s="10"/>
      <c r="AB21" s="19"/>
      <c r="AC21" s="10"/>
      <c r="AD21" s="10"/>
      <c r="AE21" s="10"/>
      <c r="AF21" s="10"/>
      <c r="AG21" s="10"/>
      <c r="AH21" s="10"/>
      <c r="AI21" s="10"/>
      <c r="AJ21" s="10"/>
      <c r="AK21" s="10"/>
      <c r="AL21" s="10"/>
      <c r="AM21" s="10"/>
      <c r="AN21" s="10"/>
      <c r="AO21" s="10"/>
      <c r="AP21" s="10"/>
      <c r="AQ21" s="10"/>
      <c r="AR21" s="10"/>
      <c r="AS21" s="9"/>
      <c r="AT21" s="9"/>
      <c r="AU21" s="9"/>
      <c r="AV21" s="9"/>
      <c r="AW21" s="9"/>
      <c r="AX21" s="9"/>
      <c r="AY21" s="9"/>
      <c r="AZ21" s="9"/>
      <c r="BA21" s="9"/>
      <c r="BB21" s="9"/>
      <c r="BC21" s="9"/>
      <c r="BD21" s="9"/>
      <c r="BE21" s="10"/>
    </row>
    <row r="22" spans="1:57">
      <c r="A22" s="10"/>
      <c r="B22" s="21"/>
      <c r="C22" s="10"/>
      <c r="D22" s="10"/>
      <c r="E22" s="10"/>
      <c r="F22" s="10"/>
      <c r="G22" s="10"/>
      <c r="H22" s="10"/>
      <c r="I22" s="10"/>
      <c r="J22" s="10"/>
      <c r="K22" s="10"/>
      <c r="L22" s="10"/>
      <c r="M22" s="10"/>
      <c r="N22" s="10"/>
      <c r="O22" s="10"/>
      <c r="P22" s="19"/>
      <c r="Q22" s="10"/>
      <c r="R22" s="19"/>
      <c r="S22" s="19"/>
      <c r="T22" s="19"/>
      <c r="U22" s="19"/>
      <c r="V22" s="19"/>
      <c r="W22" s="19"/>
      <c r="X22" s="10"/>
      <c r="Y22" s="10"/>
      <c r="Z22" s="10"/>
      <c r="AA22" s="10"/>
      <c r="AB22" s="19"/>
      <c r="AC22" s="10"/>
      <c r="AD22" s="10"/>
      <c r="AE22" s="10"/>
      <c r="AF22" s="10"/>
      <c r="AG22" s="10"/>
      <c r="AH22" s="10"/>
      <c r="AI22" s="10"/>
      <c r="AJ22" s="10"/>
      <c r="AK22" s="10"/>
      <c r="AL22" s="10"/>
      <c r="AM22" s="10"/>
      <c r="AN22" s="10"/>
      <c r="AO22" s="10"/>
      <c r="AP22" s="10"/>
      <c r="AQ22" s="10"/>
      <c r="AR22" s="10"/>
      <c r="AS22" s="9"/>
      <c r="AT22" s="9"/>
      <c r="AU22" s="9"/>
      <c r="AV22" s="9"/>
      <c r="AW22" s="9"/>
      <c r="AX22" s="9"/>
      <c r="AY22" s="9"/>
      <c r="AZ22" s="9"/>
      <c r="BA22" s="9"/>
      <c r="BB22" s="9"/>
      <c r="BC22" s="9"/>
      <c r="BD22" s="9"/>
      <c r="BE22" s="10"/>
    </row>
    <row r="23" spans="1:57">
      <c r="A23" s="10"/>
      <c r="B23" s="21"/>
      <c r="C23" s="10"/>
      <c r="D23" s="10"/>
      <c r="E23" s="10"/>
      <c r="F23" s="10"/>
      <c r="G23" s="10"/>
      <c r="H23" s="10"/>
      <c r="I23" s="10"/>
      <c r="J23" s="10"/>
      <c r="K23" s="10"/>
      <c r="L23" s="10"/>
      <c r="M23" s="10"/>
      <c r="N23" s="10"/>
      <c r="O23" s="10"/>
      <c r="P23" s="19"/>
      <c r="Q23" s="10"/>
      <c r="R23" s="19"/>
      <c r="S23" s="19"/>
      <c r="T23" s="19"/>
      <c r="U23" s="19"/>
      <c r="V23" s="19"/>
      <c r="W23" s="19"/>
      <c r="X23" s="10"/>
      <c r="Y23" s="10"/>
      <c r="Z23" s="10"/>
      <c r="AA23" s="10"/>
      <c r="AB23" s="19"/>
      <c r="AC23" s="10"/>
      <c r="AD23" s="10"/>
      <c r="AE23" s="10"/>
      <c r="AF23" s="10"/>
      <c r="AG23" s="10"/>
      <c r="AH23" s="10"/>
      <c r="AI23" s="10"/>
      <c r="AJ23" s="10"/>
      <c r="AK23" s="10"/>
      <c r="AL23" s="10"/>
      <c r="AM23" s="10"/>
      <c r="AN23" s="10"/>
      <c r="AO23" s="10"/>
      <c r="AP23" s="10"/>
      <c r="AQ23" s="10"/>
      <c r="AR23" s="10"/>
      <c r="AS23" s="9"/>
      <c r="AT23" s="9"/>
      <c r="AU23" s="9"/>
      <c r="AV23" s="9"/>
      <c r="AW23" s="9"/>
      <c r="AX23" s="9"/>
      <c r="AY23" s="9"/>
      <c r="AZ23" s="9"/>
      <c r="BA23" s="9"/>
      <c r="BB23" s="9"/>
      <c r="BC23" s="9"/>
      <c r="BD23" s="9"/>
      <c r="BE23" s="10"/>
    </row>
    <row r="24" spans="1:57">
      <c r="A24" s="10"/>
      <c r="B24" s="21"/>
      <c r="C24" s="10"/>
      <c r="D24" s="10"/>
      <c r="E24" s="10"/>
      <c r="F24" s="10"/>
      <c r="G24" s="10"/>
      <c r="H24" s="10"/>
      <c r="I24" s="10"/>
      <c r="J24" s="10"/>
      <c r="K24" s="10"/>
      <c r="L24" s="10"/>
      <c r="M24" s="10"/>
      <c r="N24" s="10"/>
      <c r="O24" s="10"/>
      <c r="P24" s="19"/>
      <c r="Q24" s="10"/>
      <c r="R24" s="19"/>
      <c r="S24" s="19"/>
      <c r="T24" s="19"/>
      <c r="U24" s="19"/>
      <c r="V24" s="19"/>
      <c r="W24" s="19"/>
      <c r="X24" s="10"/>
      <c r="Y24" s="10"/>
      <c r="Z24" s="10"/>
      <c r="AA24" s="10"/>
      <c r="AB24" s="19"/>
      <c r="AC24" s="10"/>
      <c r="AD24" s="10"/>
      <c r="AE24" s="10"/>
      <c r="AF24" s="10"/>
      <c r="AG24" s="10"/>
      <c r="AH24" s="10"/>
      <c r="AI24" s="10"/>
      <c r="AJ24" s="10"/>
      <c r="AK24" s="10"/>
      <c r="AL24" s="10"/>
      <c r="AM24" s="10"/>
      <c r="AN24" s="10"/>
      <c r="AO24" s="10"/>
      <c r="AP24" s="10"/>
      <c r="AQ24" s="10"/>
      <c r="AR24" s="10"/>
      <c r="AS24" s="9"/>
      <c r="AT24" s="9"/>
      <c r="AU24" s="9"/>
      <c r="AV24" s="9"/>
      <c r="AW24" s="9"/>
      <c r="AX24" s="9"/>
      <c r="AY24" s="9"/>
      <c r="AZ24" s="9"/>
      <c r="BA24" s="9"/>
      <c r="BB24" s="9"/>
      <c r="BC24" s="9"/>
      <c r="BD24" s="9"/>
      <c r="BE24" s="10"/>
    </row>
    <row r="25" spans="1:57">
      <c r="A25" s="10"/>
      <c r="B25" s="21"/>
      <c r="C25" s="10"/>
      <c r="D25" s="10"/>
      <c r="E25" s="10"/>
      <c r="F25" s="10"/>
      <c r="G25" s="10"/>
      <c r="H25" s="10"/>
      <c r="I25" s="10"/>
      <c r="J25" s="10"/>
      <c r="K25" s="10"/>
      <c r="L25" s="10"/>
      <c r="M25" s="10"/>
      <c r="N25" s="10"/>
      <c r="O25" s="10"/>
      <c r="P25" s="19"/>
      <c r="Q25" s="10"/>
      <c r="R25" s="19"/>
      <c r="S25" s="19"/>
      <c r="T25" s="19"/>
      <c r="U25" s="19"/>
      <c r="V25" s="19"/>
      <c r="W25" s="19"/>
      <c r="X25" s="10"/>
      <c r="Y25" s="10"/>
      <c r="Z25" s="10"/>
      <c r="AA25" s="10"/>
      <c r="AB25" s="19"/>
      <c r="AC25" s="10"/>
      <c r="AD25" s="10"/>
      <c r="AE25" s="10"/>
      <c r="AF25" s="10"/>
      <c r="AG25" s="10"/>
      <c r="AH25" s="10"/>
      <c r="AI25" s="10"/>
      <c r="AJ25" s="10"/>
      <c r="AK25" s="10"/>
      <c r="AL25" s="10"/>
      <c r="AM25" s="10"/>
      <c r="AN25" s="10"/>
      <c r="AO25" s="10"/>
      <c r="AP25" s="10"/>
      <c r="AQ25" s="10"/>
      <c r="AR25" s="10"/>
      <c r="AS25" s="9"/>
      <c r="AT25" s="9"/>
      <c r="AU25" s="9"/>
      <c r="AV25" s="9"/>
      <c r="AW25" s="9"/>
      <c r="AX25" s="9"/>
      <c r="AY25" s="9"/>
      <c r="AZ25" s="9"/>
      <c r="BA25" s="9"/>
      <c r="BB25" s="9"/>
      <c r="BC25" s="9"/>
      <c r="BD25" s="9"/>
      <c r="BE25" s="10"/>
    </row>
    <row r="26" spans="1:57">
      <c r="A26" s="10"/>
      <c r="B26" s="21"/>
      <c r="C26" s="10"/>
      <c r="D26" s="10"/>
      <c r="E26" s="10"/>
      <c r="F26" s="10"/>
      <c r="G26" s="10"/>
      <c r="H26" s="10"/>
      <c r="I26" s="10"/>
      <c r="J26" s="10"/>
      <c r="K26" s="10"/>
      <c r="L26" s="10"/>
      <c r="M26" s="10"/>
      <c r="N26" s="10"/>
      <c r="O26" s="10"/>
      <c r="P26" s="19"/>
      <c r="Q26" s="10"/>
      <c r="R26" s="19"/>
      <c r="S26" s="19"/>
      <c r="T26" s="19"/>
      <c r="U26" s="19"/>
      <c r="V26" s="19"/>
      <c r="W26" s="19"/>
      <c r="X26" s="10"/>
      <c r="Y26" s="10"/>
      <c r="Z26" s="10"/>
      <c r="AA26" s="10"/>
      <c r="AB26" s="19"/>
      <c r="AC26" s="10"/>
      <c r="AD26" s="10"/>
      <c r="AE26" s="10"/>
      <c r="AF26" s="10"/>
      <c r="AG26" s="10"/>
      <c r="AH26" s="10"/>
      <c r="AI26" s="10"/>
      <c r="AJ26" s="10"/>
      <c r="AK26" s="10"/>
      <c r="AL26" s="10"/>
      <c r="AM26" s="10"/>
      <c r="AN26" s="10"/>
      <c r="AO26" s="10"/>
      <c r="AP26" s="10"/>
      <c r="AQ26" s="10"/>
      <c r="AR26" s="10"/>
      <c r="AS26" s="9"/>
      <c r="AT26" s="9"/>
      <c r="AU26" s="9"/>
      <c r="AV26" s="9"/>
      <c r="AW26" s="9"/>
      <c r="AX26" s="9"/>
      <c r="AY26" s="9"/>
      <c r="AZ26" s="9"/>
      <c r="BA26" s="9"/>
      <c r="BB26" s="9"/>
      <c r="BC26" s="9"/>
      <c r="BD26" s="9"/>
      <c r="BE26" s="10"/>
    </row>
    <row r="27" spans="1:57">
      <c r="A27" s="10"/>
      <c r="B27" s="21"/>
      <c r="C27" s="10"/>
      <c r="D27" s="10"/>
      <c r="E27" s="10"/>
      <c r="F27" s="10"/>
      <c r="G27" s="10"/>
      <c r="H27" s="10"/>
      <c r="I27" s="10"/>
      <c r="J27" s="10"/>
      <c r="K27" s="10"/>
      <c r="L27" s="10"/>
      <c r="M27" s="10"/>
      <c r="N27" s="10"/>
      <c r="O27" s="10"/>
      <c r="P27" s="19"/>
      <c r="Q27" s="10"/>
      <c r="R27" s="19"/>
      <c r="S27" s="19"/>
      <c r="T27" s="19"/>
      <c r="U27" s="19"/>
      <c r="V27" s="19"/>
      <c r="W27" s="19"/>
      <c r="X27" s="10"/>
      <c r="Y27" s="10"/>
      <c r="Z27" s="10"/>
      <c r="AA27" s="10"/>
      <c r="AB27" s="19"/>
      <c r="AC27" s="10"/>
      <c r="AD27" s="10"/>
      <c r="AE27" s="10"/>
      <c r="AF27" s="10"/>
      <c r="AG27" s="10"/>
      <c r="AH27" s="10"/>
      <c r="AI27" s="10"/>
      <c r="AJ27" s="10"/>
      <c r="AK27" s="10"/>
      <c r="AL27" s="10"/>
      <c r="AM27" s="10"/>
      <c r="AN27" s="10"/>
      <c r="AO27" s="10"/>
      <c r="AP27" s="10"/>
      <c r="AQ27" s="10"/>
      <c r="AR27" s="10"/>
      <c r="AS27" s="9"/>
      <c r="AT27" s="9"/>
      <c r="AU27" s="9"/>
      <c r="AV27" s="9"/>
      <c r="AW27" s="9"/>
      <c r="AX27" s="9"/>
      <c r="AY27" s="9"/>
      <c r="AZ27" s="9"/>
      <c r="BA27" s="9"/>
      <c r="BB27" s="9"/>
      <c r="BC27" s="9"/>
      <c r="BD27" s="9"/>
      <c r="BE27" s="10"/>
    </row>
    <row r="28" spans="1:57">
      <c r="A28" s="10"/>
      <c r="B28" s="21"/>
      <c r="C28" s="10"/>
      <c r="D28" s="10"/>
      <c r="E28" s="10"/>
      <c r="F28" s="10"/>
      <c r="G28" s="10"/>
      <c r="H28" s="10"/>
      <c r="I28" s="10"/>
      <c r="J28" s="10"/>
      <c r="K28" s="10"/>
      <c r="L28" s="10"/>
      <c r="M28" s="10"/>
      <c r="N28" s="10"/>
      <c r="O28" s="10"/>
      <c r="P28" s="19"/>
      <c r="Q28" s="10"/>
      <c r="R28" s="19"/>
      <c r="S28" s="19"/>
      <c r="T28" s="19"/>
      <c r="U28" s="19"/>
      <c r="V28" s="19"/>
      <c r="W28" s="19"/>
      <c r="X28" s="10"/>
      <c r="Y28" s="10"/>
      <c r="Z28" s="10"/>
      <c r="AA28" s="10"/>
      <c r="AB28" s="19"/>
      <c r="AC28" s="10"/>
      <c r="AD28" s="10"/>
      <c r="AE28" s="10"/>
      <c r="AF28" s="10"/>
      <c r="AG28" s="10"/>
      <c r="AH28" s="10"/>
      <c r="AI28" s="10"/>
      <c r="AJ28" s="10"/>
      <c r="AK28" s="10"/>
      <c r="AL28" s="10"/>
      <c r="AM28" s="10"/>
      <c r="AN28" s="10"/>
      <c r="AO28" s="10"/>
      <c r="AP28" s="10"/>
      <c r="AQ28" s="10"/>
      <c r="AR28" s="10"/>
      <c r="AS28" s="9"/>
      <c r="AT28" s="9"/>
      <c r="AU28" s="9"/>
      <c r="AV28" s="9"/>
      <c r="AW28" s="9"/>
      <c r="AX28" s="9"/>
      <c r="AY28" s="9"/>
      <c r="AZ28" s="9"/>
      <c r="BA28" s="9"/>
      <c r="BB28" s="9"/>
      <c r="BC28" s="9"/>
      <c r="BD28" s="9"/>
      <c r="BE28" s="10"/>
    </row>
    <row r="29" spans="1:57">
      <c r="A29" s="10"/>
      <c r="B29" s="21"/>
      <c r="C29" s="10"/>
      <c r="D29" s="10"/>
      <c r="E29" s="10"/>
      <c r="F29" s="10"/>
      <c r="G29" s="10"/>
      <c r="H29" s="10"/>
      <c r="I29" s="10"/>
      <c r="J29" s="10"/>
      <c r="K29" s="10"/>
      <c r="L29" s="10"/>
      <c r="M29" s="10"/>
      <c r="N29" s="10"/>
      <c r="O29" s="10"/>
      <c r="P29" s="19"/>
      <c r="Q29" s="10"/>
      <c r="R29" s="19"/>
      <c r="S29" s="19"/>
      <c r="T29" s="19"/>
      <c r="U29" s="19"/>
      <c r="V29" s="19"/>
      <c r="W29" s="19"/>
      <c r="X29" s="10"/>
      <c r="Y29" s="10"/>
      <c r="Z29" s="10"/>
      <c r="AA29" s="10"/>
      <c r="AB29" s="19"/>
      <c r="AC29" s="10"/>
      <c r="AD29" s="10"/>
      <c r="AE29" s="10"/>
      <c r="AF29" s="10"/>
      <c r="AG29" s="10"/>
      <c r="AH29" s="10"/>
      <c r="AI29" s="10"/>
      <c r="AJ29" s="10"/>
      <c r="AK29" s="10"/>
      <c r="AL29" s="10"/>
      <c r="AM29" s="10"/>
      <c r="AN29" s="10"/>
      <c r="AO29" s="10"/>
      <c r="AP29" s="10"/>
      <c r="AQ29" s="10"/>
      <c r="AR29" s="10"/>
      <c r="AS29" s="9"/>
      <c r="AT29" s="9"/>
      <c r="AU29" s="9"/>
      <c r="AV29" s="9"/>
      <c r="AW29" s="9"/>
      <c r="AX29" s="9"/>
      <c r="AY29" s="9"/>
      <c r="AZ29" s="9"/>
      <c r="BA29" s="9"/>
      <c r="BB29" s="9"/>
      <c r="BC29" s="9"/>
      <c r="BD29" s="9"/>
      <c r="BE29" s="10"/>
    </row>
    <row r="30" spans="1:57">
      <c r="A30" s="10"/>
      <c r="B30" s="21"/>
      <c r="C30" s="10"/>
      <c r="D30" s="10"/>
      <c r="E30" s="10"/>
      <c r="F30" s="10"/>
      <c r="G30" s="10"/>
      <c r="H30" s="10"/>
      <c r="I30" s="10"/>
      <c r="J30" s="10"/>
      <c r="K30" s="10"/>
      <c r="L30" s="10"/>
      <c r="M30" s="10"/>
      <c r="N30" s="10"/>
      <c r="O30" s="10"/>
      <c r="P30" s="19"/>
      <c r="Q30" s="10"/>
      <c r="R30" s="19"/>
      <c r="S30" s="19"/>
      <c r="T30" s="19"/>
      <c r="U30" s="19"/>
      <c r="V30" s="19"/>
      <c r="W30" s="19"/>
      <c r="X30" s="10"/>
      <c r="Y30" s="10"/>
      <c r="Z30" s="10"/>
      <c r="AA30" s="10"/>
      <c r="AB30" s="19"/>
      <c r="AC30" s="10"/>
      <c r="AD30" s="10"/>
      <c r="AE30" s="10"/>
      <c r="AF30" s="10"/>
      <c r="AG30" s="10"/>
      <c r="AH30" s="10"/>
      <c r="AI30" s="10"/>
      <c r="AJ30" s="10"/>
      <c r="AK30" s="10"/>
      <c r="AL30" s="10"/>
      <c r="AM30" s="10"/>
      <c r="AN30" s="10"/>
      <c r="AO30" s="10"/>
      <c r="AP30" s="10"/>
      <c r="AQ30" s="10"/>
      <c r="AR30" s="10"/>
      <c r="AS30" s="9"/>
      <c r="AT30" s="9"/>
      <c r="AU30" s="9"/>
      <c r="AV30" s="9"/>
      <c r="AW30" s="9"/>
      <c r="AX30" s="9"/>
      <c r="AY30" s="9"/>
      <c r="AZ30" s="9"/>
      <c r="BA30" s="9"/>
      <c r="BB30" s="9"/>
      <c r="BC30" s="9"/>
      <c r="BD30" s="9"/>
      <c r="BE30" s="10"/>
    </row>
    <row r="31" spans="1:57">
      <c r="A31" s="10"/>
      <c r="B31" s="21"/>
      <c r="C31" s="10"/>
      <c r="D31" s="10"/>
      <c r="E31" s="10"/>
      <c r="F31" s="10"/>
      <c r="G31" s="10"/>
      <c r="H31" s="10"/>
      <c r="I31" s="10"/>
      <c r="J31" s="10"/>
      <c r="K31" s="10"/>
      <c r="L31" s="10"/>
      <c r="M31" s="10"/>
      <c r="N31" s="10"/>
      <c r="O31" s="10"/>
      <c r="P31" s="19"/>
      <c r="Q31" s="10"/>
      <c r="R31" s="19"/>
      <c r="S31" s="19"/>
      <c r="T31" s="19"/>
      <c r="U31" s="19"/>
      <c r="V31" s="19"/>
      <c r="W31" s="19"/>
      <c r="X31" s="10"/>
      <c r="Y31" s="10"/>
      <c r="Z31" s="10"/>
      <c r="AA31" s="10"/>
      <c r="AB31" s="19"/>
      <c r="AC31" s="10"/>
      <c r="AD31" s="10"/>
      <c r="AE31" s="10"/>
      <c r="AF31" s="10"/>
      <c r="AG31" s="10"/>
      <c r="AH31" s="10"/>
      <c r="AI31" s="10"/>
      <c r="AJ31" s="10"/>
      <c r="AK31" s="10"/>
      <c r="AL31" s="10"/>
      <c r="AM31" s="10"/>
      <c r="AN31" s="10"/>
      <c r="AO31" s="10"/>
      <c r="AP31" s="10"/>
      <c r="AQ31" s="10"/>
      <c r="AR31" s="10"/>
      <c r="AS31" s="9"/>
      <c r="AT31" s="9"/>
      <c r="AU31" s="9"/>
      <c r="AV31" s="9"/>
      <c r="AW31" s="9"/>
      <c r="AX31" s="9"/>
      <c r="AY31" s="9"/>
      <c r="AZ31" s="9"/>
      <c r="BA31" s="9"/>
      <c r="BB31" s="9"/>
      <c r="BC31" s="9"/>
      <c r="BD31" s="9"/>
      <c r="BE31" s="10"/>
    </row>
    <row r="32" spans="1:57">
      <c r="A32" s="10"/>
      <c r="B32" s="21"/>
      <c r="C32" s="10"/>
      <c r="D32" s="10"/>
      <c r="E32" s="10"/>
      <c r="F32" s="10"/>
      <c r="G32" s="10"/>
      <c r="H32" s="10"/>
      <c r="I32" s="10"/>
      <c r="J32" s="10"/>
      <c r="K32" s="10"/>
      <c r="L32" s="10"/>
      <c r="M32" s="10"/>
      <c r="N32" s="10"/>
      <c r="O32" s="10"/>
      <c r="P32" s="19"/>
      <c r="Q32" s="10"/>
      <c r="R32" s="19"/>
      <c r="S32" s="19"/>
      <c r="T32" s="19"/>
      <c r="U32" s="19"/>
      <c r="V32" s="19"/>
      <c r="W32" s="19"/>
      <c r="X32" s="10"/>
      <c r="Y32" s="10"/>
      <c r="Z32" s="10"/>
      <c r="AA32" s="10"/>
      <c r="AB32" s="19"/>
      <c r="AC32" s="10"/>
      <c r="AD32" s="10"/>
      <c r="AE32" s="10"/>
      <c r="AF32" s="10"/>
      <c r="AG32" s="10"/>
      <c r="AH32" s="10"/>
      <c r="AI32" s="10"/>
      <c r="AJ32" s="10"/>
      <c r="AK32" s="10"/>
      <c r="AL32" s="10"/>
      <c r="AM32" s="10"/>
      <c r="AN32" s="10"/>
      <c r="AO32" s="10"/>
      <c r="AP32" s="10"/>
      <c r="AQ32" s="10"/>
      <c r="AR32" s="10"/>
      <c r="AS32" s="9"/>
      <c r="AT32" s="9"/>
      <c r="AU32" s="9"/>
      <c r="AV32" s="9"/>
      <c r="AW32" s="9"/>
      <c r="AX32" s="9"/>
      <c r="AY32" s="9"/>
      <c r="AZ32" s="9"/>
      <c r="BA32" s="9"/>
      <c r="BB32" s="9"/>
      <c r="BC32" s="9"/>
      <c r="BD32" s="9"/>
      <c r="BE32" s="10"/>
    </row>
    <row r="33" spans="1:57">
      <c r="A33" s="10"/>
      <c r="B33" s="21"/>
      <c r="C33" s="10"/>
      <c r="D33" s="10"/>
      <c r="E33" s="10"/>
      <c r="F33" s="10"/>
      <c r="G33" s="10"/>
      <c r="H33" s="10"/>
      <c r="I33" s="10"/>
      <c r="J33" s="10"/>
      <c r="K33" s="10"/>
      <c r="L33" s="10"/>
      <c r="M33" s="10"/>
      <c r="N33" s="10"/>
      <c r="O33" s="10"/>
      <c r="P33" s="19"/>
      <c r="Q33" s="10"/>
      <c r="R33" s="19"/>
      <c r="S33" s="19"/>
      <c r="T33" s="19"/>
      <c r="U33" s="19"/>
      <c r="V33" s="19"/>
      <c r="W33" s="19"/>
      <c r="X33" s="10"/>
      <c r="Y33" s="10"/>
      <c r="Z33" s="10"/>
      <c r="AA33" s="10"/>
      <c r="AB33" s="19"/>
      <c r="AC33" s="10"/>
      <c r="AD33" s="10"/>
      <c r="AE33" s="10"/>
      <c r="AF33" s="10"/>
      <c r="AG33" s="10"/>
      <c r="AH33" s="10"/>
      <c r="AI33" s="10"/>
      <c r="AJ33" s="10"/>
      <c r="AK33" s="10"/>
      <c r="AL33" s="10"/>
      <c r="AM33" s="10"/>
      <c r="AN33" s="10"/>
      <c r="AO33" s="10"/>
      <c r="AP33" s="10"/>
      <c r="AQ33" s="10"/>
      <c r="AR33" s="10"/>
      <c r="AS33" s="9"/>
      <c r="AT33" s="9"/>
      <c r="AU33" s="9"/>
      <c r="AV33" s="9"/>
      <c r="AW33" s="9"/>
      <c r="AX33" s="9"/>
      <c r="AY33" s="9"/>
      <c r="AZ33" s="9"/>
      <c r="BA33" s="9"/>
      <c r="BB33" s="9"/>
      <c r="BC33" s="9"/>
      <c r="BD33" s="9"/>
      <c r="BE33" s="10"/>
    </row>
  </sheetData>
  <pageMargins left="0.7" right="0.7" top="0.75" bottom="0.75" header="0.3" footer="0.3"/>
  <pageSetup paperSize="9"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757AD-D268-4F13-8EBF-C62F7348B102}">
  <sheetPr codeName="Sheet16"/>
  <dimension ref="A1:BF34"/>
  <sheetViews>
    <sheetView workbookViewId="0">
      <selection activeCell="E5" sqref="E5"/>
    </sheetView>
  </sheetViews>
  <sheetFormatPr baseColWidth="10" defaultColWidth="8.796875" defaultRowHeight="15.6"/>
  <cols>
    <col min="1" max="1" width="14.296875" style="12" customWidth="1"/>
    <col min="2" max="2" width="20.5" style="12" bestFit="1" customWidth="1"/>
    <col min="3" max="3" width="20.69921875" style="12" bestFit="1" customWidth="1"/>
    <col min="4" max="4" width="18" style="12" bestFit="1" customWidth="1"/>
    <col min="5" max="5" width="22.59765625" style="12" bestFit="1" customWidth="1"/>
    <col min="6" max="6" width="14.296875" style="12" bestFit="1" customWidth="1"/>
    <col min="7" max="7" width="19.69921875" style="12" bestFit="1" customWidth="1"/>
    <col min="8" max="8" width="19" style="12" bestFit="1" customWidth="1"/>
    <col min="9" max="9" width="24.3984375" style="12" bestFit="1" customWidth="1"/>
    <col min="10" max="10" width="16.296875" style="12" bestFit="1" customWidth="1"/>
    <col min="11" max="11" width="8.69921875" style="12" bestFit="1" customWidth="1"/>
    <col min="12" max="12" width="19.19921875" style="12" bestFit="1" customWidth="1"/>
    <col min="13" max="13" width="35" style="12" bestFit="1" customWidth="1"/>
    <col min="14" max="14" width="15.5" style="12" bestFit="1" customWidth="1"/>
    <col min="15" max="15" width="20.5" style="12" bestFit="1" customWidth="1"/>
    <col min="16" max="16" width="27.5" style="12" bestFit="1" customWidth="1"/>
    <col min="17" max="17" width="64.5" style="12" bestFit="1" customWidth="1"/>
    <col min="18" max="18" width="18.3984375" style="12" bestFit="1" customWidth="1"/>
    <col min="19" max="19" width="16.59765625" style="12" bestFit="1" customWidth="1"/>
    <col min="20" max="20" width="51.59765625" style="12" bestFit="1" customWidth="1"/>
    <col min="21" max="21" width="26.59765625" style="12" bestFit="1" customWidth="1"/>
    <col min="22" max="22" width="37.69921875" style="12" bestFit="1" customWidth="1"/>
    <col min="23" max="23" width="14.3984375" style="12" bestFit="1" customWidth="1"/>
    <col min="24" max="24" width="28.296875" style="12" bestFit="1" customWidth="1"/>
    <col min="25" max="25" width="30.796875" style="12" bestFit="1" customWidth="1"/>
    <col min="26" max="26" width="24.09765625" style="12" bestFit="1" customWidth="1"/>
    <col min="27" max="27" width="22.8984375" style="12" bestFit="1" customWidth="1"/>
    <col min="28" max="28" width="65.5" style="12" bestFit="1" customWidth="1"/>
    <col min="29" max="29" width="58.5" style="12" bestFit="1" customWidth="1"/>
    <col min="30" max="30" width="25.5" style="12" bestFit="1" customWidth="1"/>
    <col min="31" max="31" width="26.09765625" style="12" bestFit="1" customWidth="1"/>
    <col min="32" max="32" width="22" style="12" bestFit="1" customWidth="1"/>
    <col min="33" max="33" width="5.796875" style="12" bestFit="1" customWidth="1"/>
    <col min="34" max="34" width="9.5" style="12" bestFit="1" customWidth="1"/>
    <col min="35" max="35" width="12.296875" style="12" bestFit="1" customWidth="1"/>
    <col min="36" max="36" width="10.5" style="12" bestFit="1" customWidth="1"/>
    <col min="37" max="37" width="12.796875" style="12" bestFit="1" customWidth="1"/>
    <col min="38" max="38" width="10.5" style="12" bestFit="1" customWidth="1"/>
    <col min="39" max="39" width="5.19921875" style="12" bestFit="1" customWidth="1"/>
    <col min="40" max="40" width="10.5" style="12" bestFit="1" customWidth="1"/>
    <col min="41" max="41" width="6.796875" style="12" bestFit="1" customWidth="1"/>
    <col min="42" max="42" width="10.5" style="12" bestFit="1" customWidth="1"/>
    <col min="43" max="43" width="16.59765625" style="12" bestFit="1" customWidth="1"/>
    <col min="44" max="44" width="10.5" style="12" bestFit="1" customWidth="1"/>
    <col min="45" max="45" width="5.796875" style="12" bestFit="1" customWidth="1"/>
    <col min="46" max="46" width="10.5" style="12" bestFit="1" customWidth="1"/>
    <col min="47" max="47" width="28.296875" style="12" bestFit="1" customWidth="1"/>
    <col min="48" max="48" width="10.5" style="12" bestFit="1" customWidth="1"/>
    <col min="49" max="49" width="17.5" style="12" bestFit="1" customWidth="1"/>
    <col min="50" max="50" width="10.5" style="12" bestFit="1" customWidth="1"/>
    <col min="51" max="51" width="7.796875" style="12" bestFit="1" customWidth="1"/>
    <col min="52" max="52" width="11.5" style="12" bestFit="1" customWidth="1"/>
    <col min="53" max="53" width="25.59765625" style="12" bestFit="1" customWidth="1"/>
    <col min="54" max="54" width="11.5" style="12" bestFit="1" customWidth="1"/>
    <col min="55" max="55" width="34.09765625" style="12" bestFit="1" customWidth="1"/>
    <col min="56" max="56" width="11.5" style="12" bestFit="1" customWidth="1"/>
    <col min="57" max="57" width="25.09765625" style="12" bestFit="1" customWidth="1"/>
    <col min="58" max="16384" width="8.796875" style="12"/>
  </cols>
  <sheetData>
    <row r="1" spans="1:58">
      <c r="A1" s="9" t="s">
        <v>4</v>
      </c>
      <c r="B1" s="15" t="s">
        <v>5</v>
      </c>
      <c r="C1" s="15" t="s">
        <v>6</v>
      </c>
      <c r="D1" s="15" t="s">
        <v>7</v>
      </c>
      <c r="E1" s="15" t="s">
        <v>8</v>
      </c>
      <c r="F1" s="15" t="s">
        <v>9</v>
      </c>
      <c r="G1" s="15" t="s">
        <v>10</v>
      </c>
      <c r="H1" s="15" t="s">
        <v>11</v>
      </c>
      <c r="I1" s="15" t="s">
        <v>12</v>
      </c>
      <c r="J1" s="15" t="s">
        <v>13</v>
      </c>
      <c r="K1" s="15" t="s">
        <v>14</v>
      </c>
      <c r="L1" s="15" t="s">
        <v>15</v>
      </c>
      <c r="M1" s="15" t="s">
        <v>16</v>
      </c>
      <c r="N1" s="15" t="s">
        <v>17</v>
      </c>
      <c r="O1" s="15" t="s">
        <v>18</v>
      </c>
      <c r="P1" s="16" t="s">
        <v>19</v>
      </c>
      <c r="Q1" s="16" t="s">
        <v>20</v>
      </c>
      <c r="R1" s="16" t="s">
        <v>21</v>
      </c>
      <c r="S1" s="16" t="s">
        <v>22</v>
      </c>
      <c r="T1" s="16" t="s">
        <v>23</v>
      </c>
      <c r="U1" s="16" t="s">
        <v>24</v>
      </c>
      <c r="V1" s="16" t="s">
        <v>25</v>
      </c>
      <c r="W1" s="16" t="s">
        <v>26</v>
      </c>
      <c r="X1" s="15" t="s">
        <v>27</v>
      </c>
      <c r="Y1" s="15" t="s">
        <v>28</v>
      </c>
      <c r="Z1" s="15" t="s">
        <v>29</v>
      </c>
      <c r="AA1" s="15" t="s">
        <v>30</v>
      </c>
      <c r="AB1" s="16" t="s">
        <v>31</v>
      </c>
      <c r="AC1" s="15" t="s">
        <v>32</v>
      </c>
      <c r="AD1" s="15" t="s">
        <v>33</v>
      </c>
      <c r="AE1" s="15" t="s">
        <v>34</v>
      </c>
      <c r="AF1" s="15" t="s">
        <v>35</v>
      </c>
      <c r="AG1" s="15" t="s">
        <v>36</v>
      </c>
      <c r="AH1" s="15" t="s">
        <v>37</v>
      </c>
      <c r="AI1" s="15" t="s">
        <v>38</v>
      </c>
      <c r="AJ1" s="15" t="s">
        <v>1939</v>
      </c>
      <c r="AK1" s="15" t="s">
        <v>39</v>
      </c>
      <c r="AL1" s="15" t="s">
        <v>1940</v>
      </c>
      <c r="AM1" s="15" t="s">
        <v>40</v>
      </c>
      <c r="AN1" s="15" t="s">
        <v>1941</v>
      </c>
      <c r="AO1" s="15" t="s">
        <v>41</v>
      </c>
      <c r="AP1" s="15" t="s">
        <v>1942</v>
      </c>
      <c r="AQ1" s="15" t="s">
        <v>42</v>
      </c>
      <c r="AR1" s="15" t="s">
        <v>1943</v>
      </c>
      <c r="AS1" s="15" t="s">
        <v>43</v>
      </c>
      <c r="AT1" s="15" t="s">
        <v>1944</v>
      </c>
      <c r="AU1" s="15" t="s">
        <v>44</v>
      </c>
      <c r="AV1" s="15" t="s">
        <v>1945</v>
      </c>
      <c r="AW1" s="15" t="s">
        <v>45</v>
      </c>
      <c r="AX1" s="15" t="s">
        <v>1946</v>
      </c>
      <c r="AY1" s="15" t="s">
        <v>46</v>
      </c>
      <c r="AZ1" s="15" t="s">
        <v>1947</v>
      </c>
      <c r="BA1" s="15" t="s">
        <v>47</v>
      </c>
      <c r="BB1" s="15" t="s">
        <v>1948</v>
      </c>
      <c r="BC1" s="15" t="s">
        <v>48</v>
      </c>
      <c r="BD1" s="15" t="s">
        <v>1949</v>
      </c>
      <c r="BE1" s="15" t="s">
        <v>49</v>
      </c>
    </row>
    <row r="2" spans="1:58" ht="109.2">
      <c r="A2" s="115" t="s">
        <v>1100</v>
      </c>
      <c r="B2" s="113" t="s">
        <v>1125</v>
      </c>
      <c r="C2" s="115" t="s">
        <v>1119</v>
      </c>
      <c r="D2" s="115" t="s">
        <v>1126</v>
      </c>
      <c r="E2" s="115" t="s">
        <v>1127</v>
      </c>
      <c r="F2" s="115" t="s">
        <v>485</v>
      </c>
      <c r="G2" s="115" t="s">
        <v>58</v>
      </c>
      <c r="H2" s="115" t="s">
        <v>761</v>
      </c>
      <c r="I2" s="115" t="s">
        <v>88</v>
      </c>
      <c r="J2" s="115" t="s">
        <v>140</v>
      </c>
      <c r="K2" s="115" t="s">
        <v>133</v>
      </c>
      <c r="L2" s="115" t="s">
        <v>6</v>
      </c>
      <c r="M2" s="115">
        <v>1</v>
      </c>
      <c r="N2" s="115">
        <v>1999</v>
      </c>
      <c r="O2" s="115">
        <v>2000</v>
      </c>
      <c r="P2" s="117" t="s">
        <v>58</v>
      </c>
      <c r="Q2" s="117"/>
      <c r="R2" s="117" t="s">
        <v>58</v>
      </c>
      <c r="S2" s="117"/>
      <c r="T2" s="117"/>
      <c r="U2" s="117" t="s">
        <v>58</v>
      </c>
      <c r="V2" s="117" t="s">
        <v>58</v>
      </c>
      <c r="W2" s="117"/>
      <c r="X2" s="115" t="s">
        <v>1128</v>
      </c>
      <c r="Y2" s="115" t="s">
        <v>1129</v>
      </c>
      <c r="Z2" s="115" t="s">
        <v>1130</v>
      </c>
      <c r="AA2" s="115" t="s">
        <v>1822</v>
      </c>
      <c r="AB2" s="117"/>
      <c r="AC2" s="115"/>
      <c r="AD2" s="115" t="s">
        <v>1131</v>
      </c>
      <c r="AE2" s="115" t="s">
        <v>65</v>
      </c>
      <c r="AF2" s="115" t="s">
        <v>65</v>
      </c>
      <c r="AG2" s="115"/>
      <c r="AH2" s="115"/>
      <c r="AI2" s="115"/>
      <c r="AJ2" s="115"/>
      <c r="AK2" s="115"/>
      <c r="AL2" s="115"/>
      <c r="AM2" s="115"/>
      <c r="AN2" s="115"/>
      <c r="AO2" s="115"/>
      <c r="AP2" s="115"/>
      <c r="AQ2" s="115"/>
      <c r="AR2" s="115"/>
      <c r="AS2" s="118"/>
      <c r="AT2" s="118"/>
      <c r="AU2" s="118"/>
      <c r="AV2" s="118"/>
      <c r="AW2" s="118"/>
      <c r="AX2" s="118"/>
      <c r="AY2" s="118"/>
      <c r="AZ2" s="118"/>
      <c r="BA2" s="118"/>
      <c r="BB2" s="118"/>
      <c r="BC2" s="118"/>
      <c r="BD2" s="118"/>
      <c r="BE2" s="115" t="s">
        <v>1132</v>
      </c>
      <c r="BF2" s="10"/>
    </row>
    <row r="3" spans="1:58" ht="78">
      <c r="A3" s="10" t="s">
        <v>1100</v>
      </c>
      <c r="B3" s="21" t="s">
        <v>1118</v>
      </c>
      <c r="C3" s="10" t="s">
        <v>1119</v>
      </c>
      <c r="D3" s="10"/>
      <c r="E3" s="10" t="s">
        <v>110</v>
      </c>
      <c r="F3" s="10" t="s">
        <v>54</v>
      </c>
      <c r="G3" s="10" t="s">
        <v>1120</v>
      </c>
      <c r="H3" s="10" t="s">
        <v>761</v>
      </c>
      <c r="I3" s="10" t="s">
        <v>88</v>
      </c>
      <c r="J3" s="10" t="s">
        <v>140</v>
      </c>
      <c r="K3" s="10" t="s">
        <v>133</v>
      </c>
      <c r="L3" s="10" t="s">
        <v>6</v>
      </c>
      <c r="M3" s="10">
        <v>1</v>
      </c>
      <c r="N3" s="10">
        <v>2007</v>
      </c>
      <c r="O3" s="10">
        <v>2011</v>
      </c>
      <c r="P3" s="19">
        <v>5569148</v>
      </c>
      <c r="Q3" s="19"/>
      <c r="R3" s="19">
        <v>5730893</v>
      </c>
      <c r="S3" s="19"/>
      <c r="T3" s="19"/>
      <c r="U3" s="19">
        <v>5730893</v>
      </c>
      <c r="V3" s="19">
        <v>5730893</v>
      </c>
      <c r="W3" s="19"/>
      <c r="X3" s="10" t="s">
        <v>58</v>
      </c>
      <c r="Y3" s="10" t="s">
        <v>58</v>
      </c>
      <c r="Z3" s="10" t="s">
        <v>1121</v>
      </c>
      <c r="AA3" s="10" t="s">
        <v>1122</v>
      </c>
      <c r="AB3" s="19"/>
      <c r="AC3" s="10"/>
      <c r="AD3" s="10" t="s">
        <v>1123</v>
      </c>
      <c r="AE3" s="10" t="s">
        <v>65</v>
      </c>
      <c r="AF3" s="10" t="s">
        <v>65</v>
      </c>
      <c r="AG3" s="10"/>
      <c r="AH3" s="10"/>
      <c r="AI3" s="10"/>
      <c r="AJ3" s="10"/>
      <c r="AK3" s="10"/>
      <c r="AL3" s="10"/>
      <c r="AM3" s="10"/>
      <c r="AN3" s="10"/>
      <c r="AO3" s="10"/>
      <c r="AP3" s="10"/>
      <c r="AQ3" s="10"/>
      <c r="AR3" s="10"/>
      <c r="AS3" s="9"/>
      <c r="AT3" s="9"/>
      <c r="AU3" s="9"/>
      <c r="AV3" s="9"/>
      <c r="AW3" s="9"/>
      <c r="AX3" s="9"/>
      <c r="AY3" s="9"/>
      <c r="AZ3" s="9"/>
      <c r="BA3" s="9"/>
      <c r="BB3" s="9"/>
      <c r="BC3" s="9"/>
      <c r="BD3" s="9"/>
      <c r="BE3" s="10" t="s">
        <v>1124</v>
      </c>
      <c r="BF3" s="10"/>
    </row>
    <row r="4" spans="1:58" ht="62.4">
      <c r="A4" s="10" t="s">
        <v>1100</v>
      </c>
      <c r="B4" s="21" t="s">
        <v>1112</v>
      </c>
      <c r="C4" s="10" t="s">
        <v>1113</v>
      </c>
      <c r="D4" s="10"/>
      <c r="E4" s="10" t="s">
        <v>53</v>
      </c>
      <c r="F4" s="10" t="s">
        <v>54</v>
      </c>
      <c r="G4" s="10" t="s">
        <v>1114</v>
      </c>
      <c r="H4" s="10" t="s">
        <v>761</v>
      </c>
      <c r="I4" s="10" t="s">
        <v>88</v>
      </c>
      <c r="J4" s="10" t="s">
        <v>140</v>
      </c>
      <c r="K4" s="10" t="s">
        <v>133</v>
      </c>
      <c r="L4" s="10" t="s">
        <v>6</v>
      </c>
      <c r="M4" s="10">
        <v>1</v>
      </c>
      <c r="N4" s="10">
        <v>2013</v>
      </c>
      <c r="O4" s="10">
        <v>2015</v>
      </c>
      <c r="P4" s="19">
        <v>11546198</v>
      </c>
      <c r="Q4" s="19"/>
      <c r="R4" s="19">
        <v>8075990</v>
      </c>
      <c r="S4" s="19"/>
      <c r="T4" s="19"/>
      <c r="U4" s="19">
        <v>8075990</v>
      </c>
      <c r="V4" s="19">
        <v>8075990</v>
      </c>
      <c r="W4" s="19"/>
      <c r="X4" s="10" t="s">
        <v>58</v>
      </c>
      <c r="Y4" s="10" t="s">
        <v>58</v>
      </c>
      <c r="Z4" s="10" t="s">
        <v>282</v>
      </c>
      <c r="AA4" s="10" t="s">
        <v>1115</v>
      </c>
      <c r="AB4" s="19"/>
      <c r="AC4" s="10"/>
      <c r="AD4" s="10" t="s">
        <v>1116</v>
      </c>
      <c r="AE4" s="10" t="s">
        <v>65</v>
      </c>
      <c r="AF4" s="10" t="s">
        <v>65</v>
      </c>
      <c r="AG4" s="10"/>
      <c r="AH4" s="10"/>
      <c r="AI4" s="10"/>
      <c r="AJ4" s="10"/>
      <c r="AK4" s="10"/>
      <c r="AL4" s="10"/>
      <c r="AM4" s="10"/>
      <c r="AN4" s="10"/>
      <c r="AO4" s="10"/>
      <c r="AP4" s="10"/>
      <c r="AQ4" s="10"/>
      <c r="AR4" s="10"/>
      <c r="AS4" s="9"/>
      <c r="AT4" s="9"/>
      <c r="AU4" s="9"/>
      <c r="AV4" s="9"/>
      <c r="AW4" s="9"/>
      <c r="AX4" s="9"/>
      <c r="AY4" s="9"/>
      <c r="AZ4" s="9"/>
      <c r="BA4" s="9"/>
      <c r="BB4" s="9"/>
      <c r="BC4" s="9"/>
      <c r="BD4" s="9"/>
      <c r="BE4" s="10" t="s">
        <v>1117</v>
      </c>
      <c r="BF4" s="10"/>
    </row>
    <row r="5" spans="1:58" ht="46.8">
      <c r="A5" s="10" t="s">
        <v>1100</v>
      </c>
      <c r="B5" s="21" t="s">
        <v>1108</v>
      </c>
      <c r="C5" s="10" t="s">
        <v>1109</v>
      </c>
      <c r="D5" s="10"/>
      <c r="E5" s="10" t="s">
        <v>79</v>
      </c>
      <c r="F5" s="10" t="s">
        <v>80</v>
      </c>
      <c r="G5" s="10" t="s">
        <v>1110</v>
      </c>
      <c r="H5" s="10" t="s">
        <v>55</v>
      </c>
      <c r="I5" s="10" t="s">
        <v>88</v>
      </c>
      <c r="J5" s="10"/>
      <c r="K5" s="10" t="s">
        <v>90</v>
      </c>
      <c r="L5" s="10"/>
      <c r="M5" s="10">
        <v>1</v>
      </c>
      <c r="N5" s="10">
        <v>2017</v>
      </c>
      <c r="O5" s="10">
        <v>2019</v>
      </c>
      <c r="P5" s="19">
        <v>251800000</v>
      </c>
      <c r="Q5" s="19"/>
      <c r="R5" s="19"/>
      <c r="S5" s="19"/>
      <c r="T5" s="19"/>
      <c r="U5" s="19"/>
      <c r="V5" s="19"/>
      <c r="W5" s="19"/>
      <c r="X5" s="10" t="s">
        <v>677</v>
      </c>
      <c r="Y5" s="10" t="s">
        <v>439</v>
      </c>
      <c r="Z5" s="10" t="s">
        <v>732</v>
      </c>
      <c r="AA5" s="10" t="s">
        <v>1106</v>
      </c>
      <c r="AB5" s="19"/>
      <c r="AC5" s="10"/>
      <c r="AD5" s="10" t="s">
        <v>1111</v>
      </c>
      <c r="AE5" s="10" t="s">
        <v>667</v>
      </c>
      <c r="AF5" s="10" t="s">
        <v>106</v>
      </c>
      <c r="AG5" s="10"/>
      <c r="AH5" s="10"/>
      <c r="AI5" s="10" t="s">
        <v>66</v>
      </c>
      <c r="AJ5" s="10"/>
      <c r="AK5" s="10"/>
      <c r="AL5" s="10"/>
      <c r="AM5" s="10"/>
      <c r="AN5" s="10"/>
      <c r="AO5" s="10"/>
      <c r="AP5" s="10"/>
      <c r="AQ5" s="10"/>
      <c r="AR5" s="10"/>
      <c r="AS5" s="9"/>
      <c r="AT5" s="9"/>
      <c r="AU5" s="9"/>
      <c r="AV5" s="9"/>
      <c r="AW5" s="9"/>
      <c r="AX5" s="9"/>
      <c r="AY5" s="9"/>
      <c r="AZ5" s="9"/>
      <c r="BA5" s="9"/>
      <c r="BB5" s="9"/>
      <c r="BC5" s="9"/>
      <c r="BD5" s="9"/>
      <c r="BE5" s="10"/>
      <c r="BF5" s="10"/>
    </row>
    <row r="6" spans="1:58" ht="78">
      <c r="A6" s="10" t="s">
        <v>1100</v>
      </c>
      <c r="B6" s="21" t="s">
        <v>1101</v>
      </c>
      <c r="C6" s="10" t="s">
        <v>1102</v>
      </c>
      <c r="D6" s="10"/>
      <c r="E6" s="10" t="s">
        <v>813</v>
      </c>
      <c r="F6" s="10" t="s">
        <v>759</v>
      </c>
      <c r="G6" s="10" t="s">
        <v>1103</v>
      </c>
      <c r="H6" s="10" t="s">
        <v>531</v>
      </c>
      <c r="I6" s="10" t="s">
        <v>71</v>
      </c>
      <c r="J6" s="10"/>
      <c r="K6" s="10" t="s">
        <v>57</v>
      </c>
      <c r="L6" s="10"/>
      <c r="M6" s="10">
        <v>0</v>
      </c>
      <c r="N6" s="10">
        <v>2018</v>
      </c>
      <c r="O6" s="10"/>
      <c r="P6" s="19">
        <v>1000000000</v>
      </c>
      <c r="Q6" s="19"/>
      <c r="R6" s="19"/>
      <c r="S6" s="19"/>
      <c r="T6" s="19"/>
      <c r="U6" s="19"/>
      <c r="V6" s="19"/>
      <c r="W6" s="19"/>
      <c r="X6" s="10" t="s">
        <v>1104</v>
      </c>
      <c r="Y6" s="10" t="s">
        <v>1105</v>
      </c>
      <c r="Z6" s="10" t="s">
        <v>487</v>
      </c>
      <c r="AA6" s="10" t="s">
        <v>1106</v>
      </c>
      <c r="AB6" s="19"/>
      <c r="AC6" s="10"/>
      <c r="AD6" s="10" t="s">
        <v>1107</v>
      </c>
      <c r="AE6" s="10" t="s">
        <v>65</v>
      </c>
      <c r="AF6" s="10" t="s">
        <v>65</v>
      </c>
      <c r="AG6" s="10"/>
      <c r="AH6" s="10"/>
      <c r="AI6" s="10"/>
      <c r="AJ6" s="10"/>
      <c r="AK6" s="10"/>
      <c r="AL6" s="10"/>
      <c r="AM6" s="10"/>
      <c r="AN6" s="10"/>
      <c r="AO6" s="10"/>
      <c r="AP6" s="10"/>
      <c r="AQ6" s="10"/>
      <c r="AR6" s="10"/>
      <c r="AS6" s="9"/>
      <c r="AT6" s="9"/>
      <c r="AU6" s="9"/>
      <c r="AV6" s="9"/>
      <c r="AW6" s="9"/>
      <c r="AX6" s="9"/>
      <c r="AY6" s="9"/>
      <c r="AZ6" s="9"/>
      <c r="BA6" s="9"/>
      <c r="BB6" s="9"/>
      <c r="BC6" s="9"/>
      <c r="BD6" s="9"/>
      <c r="BE6" s="10" t="s">
        <v>2219</v>
      </c>
      <c r="BF6" s="10"/>
    </row>
    <row r="7" spans="1:58" ht="124.8">
      <c r="A7" s="22" t="s">
        <v>1100</v>
      </c>
      <c r="B7" s="35" t="s">
        <v>1950</v>
      </c>
      <c r="C7" s="22" t="s">
        <v>1951</v>
      </c>
      <c r="D7" s="22"/>
      <c r="E7" s="22" t="s">
        <v>1055</v>
      </c>
      <c r="F7" s="22" t="s">
        <v>206</v>
      </c>
      <c r="G7" s="22" t="s">
        <v>714</v>
      </c>
      <c r="H7" s="22" t="s">
        <v>531</v>
      </c>
      <c r="I7" s="22" t="s">
        <v>2142</v>
      </c>
      <c r="J7" s="22"/>
      <c r="K7" s="22" t="s">
        <v>57</v>
      </c>
      <c r="L7" s="22"/>
      <c r="M7" s="10">
        <v>0</v>
      </c>
      <c r="N7" s="10">
        <v>2023</v>
      </c>
      <c r="O7" s="10"/>
      <c r="P7" s="19" t="s">
        <v>58</v>
      </c>
      <c r="Q7" s="10"/>
      <c r="R7" s="19"/>
      <c r="S7" s="19"/>
      <c r="T7" s="19"/>
      <c r="U7" s="19"/>
      <c r="V7" s="19"/>
      <c r="W7" s="19"/>
      <c r="X7" s="22" t="s">
        <v>128</v>
      </c>
      <c r="Y7" s="22" t="s">
        <v>343</v>
      </c>
      <c r="Z7" s="22"/>
      <c r="AA7" s="22" t="s">
        <v>510</v>
      </c>
      <c r="AB7" s="19"/>
      <c r="AC7" s="22"/>
      <c r="AD7" s="22" t="s">
        <v>64</v>
      </c>
      <c r="AE7" s="22" t="s">
        <v>65</v>
      </c>
      <c r="AF7" s="22" t="s">
        <v>1029</v>
      </c>
      <c r="AG7" s="22"/>
      <c r="AH7" s="22"/>
      <c r="AI7" s="22"/>
      <c r="AJ7" s="22"/>
      <c r="AK7" s="22"/>
      <c r="AL7" s="22"/>
      <c r="AM7" s="22"/>
      <c r="AN7" s="22"/>
      <c r="AO7" s="22"/>
      <c r="AP7" s="22"/>
      <c r="AQ7" s="22"/>
      <c r="AR7" s="22"/>
      <c r="AS7" s="36"/>
      <c r="AT7" s="36"/>
      <c r="AU7" s="36"/>
      <c r="AV7" s="36"/>
      <c r="AW7" s="36"/>
      <c r="AX7" s="36"/>
      <c r="AY7" s="36"/>
      <c r="AZ7" s="36"/>
      <c r="BA7" s="36"/>
      <c r="BB7" s="9"/>
      <c r="BC7" s="36"/>
      <c r="BD7" s="9"/>
      <c r="BE7" s="22" t="s">
        <v>2263</v>
      </c>
      <c r="BF7" s="10"/>
    </row>
    <row r="8" spans="1:58" ht="109.2">
      <c r="A8" s="22" t="s">
        <v>1100</v>
      </c>
      <c r="B8" s="35" t="s">
        <v>1952</v>
      </c>
      <c r="C8" s="22" t="s">
        <v>1953</v>
      </c>
      <c r="D8" s="22"/>
      <c r="E8" s="22" t="s">
        <v>1100</v>
      </c>
      <c r="F8" s="22" t="s">
        <v>206</v>
      </c>
      <c r="G8" s="22" t="s">
        <v>761</v>
      </c>
      <c r="H8" s="22" t="s">
        <v>761</v>
      </c>
      <c r="I8" s="22" t="s">
        <v>2144</v>
      </c>
      <c r="J8" s="22" t="s">
        <v>141</v>
      </c>
      <c r="K8" s="22" t="s">
        <v>57</v>
      </c>
      <c r="L8" s="22"/>
      <c r="M8" s="10">
        <v>0</v>
      </c>
      <c r="N8" s="10">
        <v>2023</v>
      </c>
      <c r="O8" s="10"/>
      <c r="P8" s="19" t="s">
        <v>58</v>
      </c>
      <c r="Q8" s="10"/>
      <c r="R8" s="19"/>
      <c r="S8" s="19"/>
      <c r="T8" s="19"/>
      <c r="U8" s="19"/>
      <c r="V8" s="19"/>
      <c r="W8" s="19"/>
      <c r="X8" s="22" t="s">
        <v>1752</v>
      </c>
      <c r="Y8" s="22" t="s">
        <v>677</v>
      </c>
      <c r="Z8" s="22" t="s">
        <v>2179</v>
      </c>
      <c r="AA8" s="22" t="s">
        <v>2180</v>
      </c>
      <c r="AB8" s="19"/>
      <c r="AC8" s="22"/>
      <c r="AD8" s="22" t="s">
        <v>1954</v>
      </c>
      <c r="AE8" s="22" t="s">
        <v>65</v>
      </c>
      <c r="AF8" s="22" t="s">
        <v>1955</v>
      </c>
      <c r="AG8" s="22"/>
      <c r="AH8" s="22"/>
      <c r="AI8" s="22"/>
      <c r="AJ8" s="22"/>
      <c r="AK8" s="22"/>
      <c r="AL8" s="22"/>
      <c r="AM8" s="22"/>
      <c r="AN8" s="22"/>
      <c r="AO8" s="22"/>
      <c r="AP8" s="22"/>
      <c r="AQ8" s="22"/>
      <c r="AR8" s="22"/>
      <c r="AS8" s="36"/>
      <c r="AT8" s="36"/>
      <c r="AU8" s="36"/>
      <c r="AV8" s="36"/>
      <c r="AW8" s="36"/>
      <c r="AX8" s="36"/>
      <c r="AY8" s="36"/>
      <c r="AZ8" s="36"/>
      <c r="BA8" s="36"/>
      <c r="BB8" s="9"/>
      <c r="BC8" s="36"/>
      <c r="BD8" s="9"/>
      <c r="BE8" s="22" t="s">
        <v>2264</v>
      </c>
      <c r="BF8" s="10"/>
    </row>
    <row r="9" spans="1:58" s="22" customFormat="1" ht="156">
      <c r="A9" s="22" t="s">
        <v>1100</v>
      </c>
      <c r="B9" s="35" t="s">
        <v>1957</v>
      </c>
      <c r="C9" s="22" t="s">
        <v>1958</v>
      </c>
      <c r="E9" s="22" t="s">
        <v>2092</v>
      </c>
      <c r="F9" s="22" t="s">
        <v>206</v>
      </c>
      <c r="G9" s="22" t="s">
        <v>1058</v>
      </c>
      <c r="H9" s="22" t="s">
        <v>531</v>
      </c>
      <c r="I9" s="22" t="s">
        <v>2142</v>
      </c>
      <c r="J9" s="22" t="s">
        <v>690</v>
      </c>
      <c r="K9" s="22" t="s">
        <v>57</v>
      </c>
      <c r="M9" s="10">
        <v>0</v>
      </c>
      <c r="N9" s="10">
        <v>2023</v>
      </c>
      <c r="O9" s="10"/>
      <c r="P9" s="19" t="s">
        <v>58</v>
      </c>
      <c r="Q9" s="10"/>
      <c r="R9" s="19"/>
      <c r="S9" s="19"/>
      <c r="T9" s="19"/>
      <c r="U9" s="19"/>
      <c r="V9" s="19"/>
      <c r="W9" s="19"/>
      <c r="X9" s="22" t="s">
        <v>2181</v>
      </c>
      <c r="Y9" s="22" t="s">
        <v>2106</v>
      </c>
      <c r="AA9" s="22" t="s">
        <v>510</v>
      </c>
      <c r="AB9" s="19"/>
      <c r="AD9" s="22" t="s">
        <v>64</v>
      </c>
      <c r="AE9" s="22" t="s">
        <v>65</v>
      </c>
      <c r="AF9" s="22" t="s">
        <v>1029</v>
      </c>
      <c r="AS9" s="36"/>
      <c r="AT9" s="36"/>
      <c r="AU9" s="36"/>
      <c r="AV9" s="36"/>
      <c r="AW9" s="36"/>
      <c r="AX9" s="36"/>
      <c r="AY9" s="36"/>
      <c r="AZ9" s="36"/>
      <c r="BA9" s="36"/>
      <c r="BB9" s="9"/>
      <c r="BC9" s="36"/>
      <c r="BD9" s="9"/>
      <c r="BE9" s="22" t="s">
        <v>2265</v>
      </c>
      <c r="BF9" s="10"/>
    </row>
    <row r="10" spans="1:58" s="22" customFormat="1" ht="78">
      <c r="A10" s="22" t="s">
        <v>1100</v>
      </c>
      <c r="B10" s="35" t="s">
        <v>1987</v>
      </c>
      <c r="C10" s="22" t="s">
        <v>1988</v>
      </c>
      <c r="E10" s="22" t="s">
        <v>2093</v>
      </c>
      <c r="F10" s="22" t="s">
        <v>80</v>
      </c>
      <c r="G10" s="22" t="s">
        <v>714</v>
      </c>
      <c r="H10" s="22" t="s">
        <v>531</v>
      </c>
      <c r="I10" s="22" t="s">
        <v>88</v>
      </c>
      <c r="K10" s="22" t="s">
        <v>57</v>
      </c>
      <c r="M10" s="10">
        <v>0</v>
      </c>
      <c r="N10" s="10">
        <v>2023</v>
      </c>
      <c r="O10" s="10"/>
      <c r="P10" s="19">
        <v>100000000</v>
      </c>
      <c r="Q10" s="10"/>
      <c r="R10" s="19"/>
      <c r="S10" s="19"/>
      <c r="T10" s="19"/>
      <c r="U10" s="19"/>
      <c r="V10" s="19"/>
      <c r="W10" s="19"/>
      <c r="X10" s="22" t="s">
        <v>437</v>
      </c>
      <c r="Y10" s="22" t="s">
        <v>1989</v>
      </c>
      <c r="AB10" s="19"/>
      <c r="AD10" s="22" t="s">
        <v>247</v>
      </c>
      <c r="AE10" s="22" t="s">
        <v>65</v>
      </c>
      <c r="AF10" s="22" t="s">
        <v>1029</v>
      </c>
      <c r="AG10" s="22" t="s">
        <v>66</v>
      </c>
      <c r="AI10" s="22" t="s">
        <v>66</v>
      </c>
      <c r="AK10" s="22" t="s">
        <v>66</v>
      </c>
      <c r="AS10" s="36" t="s">
        <v>66</v>
      </c>
      <c r="AT10" s="36"/>
      <c r="AU10" s="36"/>
      <c r="AV10" s="36"/>
      <c r="AW10" s="36"/>
      <c r="AX10" s="36"/>
      <c r="AY10" s="36"/>
      <c r="AZ10" s="36"/>
      <c r="BA10" s="36"/>
      <c r="BB10" s="9"/>
      <c r="BC10" s="36"/>
      <c r="BD10" s="9"/>
      <c r="BE10" s="22" t="s">
        <v>2276</v>
      </c>
      <c r="BF10" s="10"/>
    </row>
    <row r="11" spans="1:58" s="22" customFormat="1" ht="78">
      <c r="A11" s="22" t="s">
        <v>1100</v>
      </c>
      <c r="B11" s="35" t="s">
        <v>1997</v>
      </c>
      <c r="C11" s="22" t="s">
        <v>1998</v>
      </c>
      <c r="E11" s="22" t="s">
        <v>1999</v>
      </c>
      <c r="F11" s="22" t="s">
        <v>54</v>
      </c>
      <c r="G11" s="22" t="s">
        <v>2000</v>
      </c>
      <c r="H11" s="22" t="s">
        <v>1005</v>
      </c>
      <c r="I11" s="22" t="s">
        <v>2142</v>
      </c>
      <c r="K11" s="22" t="s">
        <v>57</v>
      </c>
      <c r="M11" s="10">
        <v>0</v>
      </c>
      <c r="N11" s="10">
        <v>2023</v>
      </c>
      <c r="O11" s="10"/>
      <c r="P11" s="19"/>
      <c r="Q11" s="10"/>
      <c r="R11" s="19"/>
      <c r="S11" s="19"/>
      <c r="T11" s="19"/>
      <c r="U11" s="19"/>
      <c r="V11" s="19"/>
      <c r="W11" s="19"/>
      <c r="AA11" s="22" t="s">
        <v>62</v>
      </c>
      <c r="AB11" s="19"/>
      <c r="AD11" s="22" t="s">
        <v>64</v>
      </c>
      <c r="AE11" s="22" t="s">
        <v>65</v>
      </c>
      <c r="AF11" s="22" t="s">
        <v>1029</v>
      </c>
      <c r="AS11" s="36"/>
      <c r="AT11" s="36"/>
      <c r="AU11" s="36"/>
      <c r="AV11" s="36"/>
      <c r="AW11" s="36"/>
      <c r="AX11" s="36"/>
      <c r="AY11" s="36"/>
      <c r="AZ11" s="36"/>
      <c r="BA11" s="36"/>
      <c r="BB11" s="9"/>
      <c r="BC11" s="36"/>
      <c r="BD11" s="9"/>
      <c r="BE11" s="22" t="s">
        <v>2279</v>
      </c>
      <c r="BF11" s="10"/>
    </row>
    <row r="12" spans="1:58" s="22" customFormat="1" ht="93.6">
      <c r="A12" s="22" t="s">
        <v>1100</v>
      </c>
      <c r="B12" s="35" t="s">
        <v>2001</v>
      </c>
      <c r="C12" s="22" t="s">
        <v>2002</v>
      </c>
      <c r="E12" s="22" t="s">
        <v>1999</v>
      </c>
      <c r="F12" s="22" t="s">
        <v>54</v>
      </c>
      <c r="G12" s="22" t="s">
        <v>2000</v>
      </c>
      <c r="H12" s="22" t="s">
        <v>1005</v>
      </c>
      <c r="I12" s="22" t="s">
        <v>2142</v>
      </c>
      <c r="K12" s="22" t="s">
        <v>57</v>
      </c>
      <c r="M12" s="10">
        <v>0</v>
      </c>
      <c r="N12" s="10">
        <v>2023</v>
      </c>
      <c r="O12" s="10"/>
      <c r="P12" s="19"/>
      <c r="Q12" s="10"/>
      <c r="R12" s="19"/>
      <c r="S12" s="19"/>
      <c r="T12" s="19"/>
      <c r="U12" s="19"/>
      <c r="V12" s="19"/>
      <c r="W12" s="19"/>
      <c r="AA12" s="22" t="s">
        <v>62</v>
      </c>
      <c r="AB12" s="19"/>
      <c r="AD12" s="22" t="s">
        <v>64</v>
      </c>
      <c r="AE12" s="22" t="s">
        <v>65</v>
      </c>
      <c r="AF12" s="22" t="s">
        <v>1029</v>
      </c>
      <c r="AS12" s="36"/>
      <c r="AT12" s="36"/>
      <c r="AU12" s="36"/>
      <c r="AV12" s="36"/>
      <c r="AW12" s="36"/>
      <c r="AX12" s="36"/>
      <c r="AY12" s="36"/>
      <c r="AZ12" s="36"/>
      <c r="BA12" s="36"/>
      <c r="BB12" s="9"/>
      <c r="BC12" s="36"/>
      <c r="BD12" s="9"/>
      <c r="BE12" s="22" t="s">
        <v>2280</v>
      </c>
      <c r="BF12" s="10"/>
    </row>
    <row r="13" spans="1:58" s="22" customFormat="1" ht="234">
      <c r="A13" s="22" t="s">
        <v>1100</v>
      </c>
      <c r="B13" s="35" t="s">
        <v>2007</v>
      </c>
      <c r="C13" s="22" t="s">
        <v>2009</v>
      </c>
      <c r="E13" s="22" t="s">
        <v>2008</v>
      </c>
      <c r="F13" s="22" t="s">
        <v>485</v>
      </c>
      <c r="G13" s="22" t="s">
        <v>761</v>
      </c>
      <c r="H13" s="22" t="s">
        <v>761</v>
      </c>
      <c r="I13" s="22" t="s">
        <v>2144</v>
      </c>
      <c r="K13" s="22" t="s">
        <v>57</v>
      </c>
      <c r="M13" s="10">
        <v>0</v>
      </c>
      <c r="N13" s="10">
        <v>2023</v>
      </c>
      <c r="O13" s="10"/>
      <c r="P13" s="19"/>
      <c r="Q13" s="10"/>
      <c r="R13" s="19"/>
      <c r="S13" s="19"/>
      <c r="T13" s="19"/>
      <c r="U13" s="19"/>
      <c r="V13" s="19"/>
      <c r="W13" s="19"/>
      <c r="X13" s="22" t="s">
        <v>2011</v>
      </c>
      <c r="Y13" s="22" t="s">
        <v>792</v>
      </c>
      <c r="Z13" s="22" t="s">
        <v>2012</v>
      </c>
      <c r="AA13" s="22" t="s">
        <v>62</v>
      </c>
      <c r="AB13" s="19"/>
      <c r="AD13" s="22" t="s">
        <v>2010</v>
      </c>
      <c r="AE13" s="22" t="s">
        <v>65</v>
      </c>
      <c r="AF13" s="22" t="s">
        <v>1029</v>
      </c>
      <c r="AS13" s="36"/>
      <c r="AT13" s="36"/>
      <c r="AU13" s="36"/>
      <c r="AV13" s="36"/>
      <c r="AW13" s="36"/>
      <c r="AX13" s="36"/>
      <c r="AY13" s="36"/>
      <c r="AZ13" s="36"/>
      <c r="BA13" s="36"/>
      <c r="BB13" s="9"/>
      <c r="BC13" s="36"/>
      <c r="BD13" s="9"/>
      <c r="BE13" s="22" t="s">
        <v>2282</v>
      </c>
      <c r="BF13" s="10"/>
    </row>
    <row r="14" spans="1:58" ht="405.6">
      <c r="A14" s="22" t="s">
        <v>1100</v>
      </c>
      <c r="B14" s="35" t="s">
        <v>2026</v>
      </c>
      <c r="C14" s="22" t="s">
        <v>2027</v>
      </c>
      <c r="D14" s="22"/>
      <c r="E14" s="22" t="s">
        <v>2028</v>
      </c>
      <c r="F14" s="22" t="s">
        <v>759</v>
      </c>
      <c r="G14" s="22" t="s">
        <v>2029</v>
      </c>
      <c r="H14" s="22" t="s">
        <v>531</v>
      </c>
      <c r="I14" s="22" t="s">
        <v>71</v>
      </c>
      <c r="J14" s="22"/>
      <c r="K14" s="22" t="s">
        <v>57</v>
      </c>
      <c r="L14" s="22"/>
      <c r="M14" s="10">
        <v>0</v>
      </c>
      <c r="N14" s="10">
        <v>2023</v>
      </c>
      <c r="O14" s="10"/>
      <c r="P14" s="19">
        <v>100000000</v>
      </c>
      <c r="Q14" s="10"/>
      <c r="R14" s="19"/>
      <c r="S14" s="19"/>
      <c r="T14" s="19"/>
      <c r="U14" s="19"/>
      <c r="V14" s="19"/>
      <c r="W14" s="19"/>
      <c r="X14" s="22" t="s">
        <v>463</v>
      </c>
      <c r="Y14" s="22" t="s">
        <v>2030</v>
      </c>
      <c r="Z14" s="22" t="s">
        <v>2031</v>
      </c>
      <c r="AA14" s="22" t="s">
        <v>2032</v>
      </c>
      <c r="AB14" s="19"/>
      <c r="AC14" s="22"/>
      <c r="AD14" s="22" t="s">
        <v>2021</v>
      </c>
      <c r="AE14" s="22" t="s">
        <v>65</v>
      </c>
      <c r="AF14" s="22" t="s">
        <v>1955</v>
      </c>
      <c r="AG14" s="22"/>
      <c r="AH14" s="22"/>
      <c r="AI14" s="22"/>
      <c r="AJ14" s="22"/>
      <c r="AK14" s="22"/>
      <c r="AL14" s="22"/>
      <c r="AM14" s="22"/>
      <c r="AN14" s="22"/>
      <c r="AO14" s="22"/>
      <c r="AP14" s="22"/>
      <c r="AQ14" s="22"/>
      <c r="AR14" s="22"/>
      <c r="AS14" s="36"/>
      <c r="AT14" s="36"/>
      <c r="AU14" s="36"/>
      <c r="AV14" s="36"/>
      <c r="AW14" s="36"/>
      <c r="AX14" s="36"/>
      <c r="AY14" s="36"/>
      <c r="AZ14" s="36"/>
      <c r="BA14" s="36"/>
      <c r="BB14" s="9"/>
      <c r="BC14" s="36"/>
      <c r="BD14" s="9"/>
      <c r="BE14" s="22" t="s">
        <v>2285</v>
      </c>
      <c r="BF14" s="10"/>
    </row>
    <row r="15" spans="1:58" ht="124.8">
      <c r="A15" s="22" t="s">
        <v>1100</v>
      </c>
      <c r="B15" s="35" t="s">
        <v>2033</v>
      </c>
      <c r="C15" s="22" t="s">
        <v>2034</v>
      </c>
      <c r="D15" s="22"/>
      <c r="E15" s="22" t="s">
        <v>2093</v>
      </c>
      <c r="F15" s="22" t="s">
        <v>80</v>
      </c>
      <c r="G15" s="22" t="s">
        <v>2035</v>
      </c>
      <c r="H15" s="22" t="s">
        <v>531</v>
      </c>
      <c r="I15" s="22" t="s">
        <v>2145</v>
      </c>
      <c r="J15" s="22"/>
      <c r="K15" s="22" t="s">
        <v>57</v>
      </c>
      <c r="L15" s="22"/>
      <c r="M15" s="10">
        <v>0</v>
      </c>
      <c r="N15" s="10">
        <v>2023</v>
      </c>
      <c r="O15" s="10"/>
      <c r="P15" s="19">
        <v>10775000000</v>
      </c>
      <c r="Q15" s="10"/>
      <c r="R15" s="19"/>
      <c r="S15" s="19"/>
      <c r="T15" s="19"/>
      <c r="U15" s="19"/>
      <c r="V15" s="19"/>
      <c r="W15" s="19"/>
      <c r="X15" s="22" t="s">
        <v>487</v>
      </c>
      <c r="Y15" s="22" t="s">
        <v>2036</v>
      </c>
      <c r="Z15" s="22"/>
      <c r="AA15" s="22" t="s">
        <v>2032</v>
      </c>
      <c r="AB15" s="19"/>
      <c r="AC15" s="22" t="s">
        <v>1344</v>
      </c>
      <c r="AD15" s="22" t="s">
        <v>64</v>
      </c>
      <c r="AE15" s="22" t="s">
        <v>65</v>
      </c>
      <c r="AF15" s="22" t="s">
        <v>1029</v>
      </c>
      <c r="AG15" s="22" t="s">
        <v>1754</v>
      </c>
      <c r="AH15" s="22"/>
      <c r="AI15" s="22" t="s">
        <v>1754</v>
      </c>
      <c r="AJ15" s="22"/>
      <c r="AK15" s="22" t="s">
        <v>1754</v>
      </c>
      <c r="AL15" s="22"/>
      <c r="AM15" s="22"/>
      <c r="AN15" s="22"/>
      <c r="AO15" s="22" t="s">
        <v>1754</v>
      </c>
      <c r="AP15" s="22"/>
      <c r="AQ15" s="22"/>
      <c r="AR15" s="22"/>
      <c r="AS15" s="36"/>
      <c r="AT15" s="36"/>
      <c r="AU15" s="36"/>
      <c r="AV15" s="36"/>
      <c r="AW15" s="36" t="s">
        <v>1754</v>
      </c>
      <c r="AX15" s="36"/>
      <c r="AY15" s="36"/>
      <c r="AZ15" s="36"/>
      <c r="BA15" s="36"/>
      <c r="BB15" s="9"/>
      <c r="BC15" s="36"/>
      <c r="BD15" s="9"/>
      <c r="BE15" s="22" t="s">
        <v>2286</v>
      </c>
      <c r="BF15" s="10"/>
    </row>
    <row r="16" spans="1:58" ht="93.6">
      <c r="A16" s="116" t="s">
        <v>1100</v>
      </c>
      <c r="B16" s="114" t="s">
        <v>2316</v>
      </c>
      <c r="C16" s="116" t="s">
        <v>2317</v>
      </c>
      <c r="D16" s="116"/>
      <c r="E16" s="116" t="s">
        <v>530</v>
      </c>
      <c r="F16" s="116" t="s">
        <v>206</v>
      </c>
      <c r="G16" s="116" t="s">
        <v>1063</v>
      </c>
      <c r="H16" s="116" t="s">
        <v>531</v>
      </c>
      <c r="I16" s="116" t="s">
        <v>2318</v>
      </c>
      <c r="J16" s="116"/>
      <c r="K16" s="116" t="s">
        <v>57</v>
      </c>
      <c r="L16" s="116"/>
      <c r="M16" s="31">
        <v>0</v>
      </c>
      <c r="N16" s="31">
        <v>2024</v>
      </c>
      <c r="O16" s="31"/>
      <c r="P16" s="32"/>
      <c r="Q16" s="31"/>
      <c r="R16" s="32"/>
      <c r="S16" s="32"/>
      <c r="T16" s="32"/>
      <c r="U16" s="32"/>
      <c r="V16" s="32"/>
      <c r="W16" s="32"/>
      <c r="X16" s="116" t="s">
        <v>532</v>
      </c>
      <c r="Y16" s="116" t="s">
        <v>448</v>
      </c>
      <c r="Z16" s="116" t="s">
        <v>422</v>
      </c>
      <c r="AA16" s="116" t="s">
        <v>2319</v>
      </c>
      <c r="AB16" s="32"/>
      <c r="AC16" s="116"/>
      <c r="AD16" s="116" t="s">
        <v>2320</v>
      </c>
      <c r="AE16" s="116" t="s">
        <v>65</v>
      </c>
      <c r="AF16" s="116" t="s">
        <v>1029</v>
      </c>
      <c r="AG16" s="116"/>
      <c r="AH16" s="116"/>
      <c r="AI16" s="116"/>
      <c r="AJ16" s="116"/>
      <c r="AK16" s="116"/>
      <c r="AL16" s="116"/>
      <c r="AM16" s="116"/>
      <c r="AN16" s="116"/>
      <c r="AO16" s="116"/>
      <c r="AP16" s="116"/>
      <c r="AQ16" s="116"/>
      <c r="AR16" s="116"/>
      <c r="AS16" s="119"/>
      <c r="AT16" s="119"/>
      <c r="AU16" s="119"/>
      <c r="AV16" s="119"/>
      <c r="AW16" s="119"/>
      <c r="AX16" s="119"/>
      <c r="AY16" s="119"/>
      <c r="AZ16" s="119"/>
      <c r="BA16" s="119"/>
      <c r="BB16" s="120"/>
      <c r="BC16" s="119"/>
      <c r="BD16" s="120"/>
      <c r="BE16" s="116" t="s">
        <v>2321</v>
      </c>
    </row>
    <row r="17" spans="1:57">
      <c r="A17" s="10"/>
      <c r="B17" s="21"/>
      <c r="C17" s="10"/>
      <c r="D17" s="10"/>
      <c r="E17" s="10"/>
      <c r="F17" s="10"/>
      <c r="G17" s="10"/>
      <c r="H17" s="10"/>
      <c r="I17" s="10"/>
      <c r="J17" s="10"/>
      <c r="K17" s="10"/>
      <c r="L17" s="10"/>
      <c r="M17" s="10"/>
      <c r="N17" s="10"/>
      <c r="O17" s="10"/>
      <c r="P17" s="19"/>
      <c r="Q17" s="10"/>
      <c r="R17" s="19"/>
      <c r="S17" s="19"/>
      <c r="T17" s="19"/>
      <c r="U17" s="19"/>
      <c r="V17" s="19"/>
      <c r="W17" s="19"/>
      <c r="X17" s="10"/>
      <c r="Y17" s="10"/>
      <c r="Z17" s="10"/>
      <c r="AA17" s="10"/>
      <c r="AB17" s="19"/>
      <c r="AC17" s="10"/>
      <c r="AD17" s="10"/>
      <c r="AE17" s="10"/>
      <c r="AF17" s="10"/>
      <c r="AG17" s="10"/>
      <c r="AH17" s="10"/>
      <c r="AI17" s="10"/>
      <c r="AJ17" s="10"/>
      <c r="AK17" s="10"/>
      <c r="AL17" s="10"/>
      <c r="AM17" s="10"/>
      <c r="AN17" s="10"/>
      <c r="AO17" s="10"/>
      <c r="AP17" s="10"/>
      <c r="AQ17" s="10"/>
      <c r="AR17" s="10"/>
      <c r="AS17" s="9"/>
      <c r="AT17" s="9"/>
      <c r="AU17" s="9"/>
      <c r="AV17" s="9"/>
      <c r="AW17" s="9"/>
      <c r="AX17" s="9"/>
      <c r="AY17" s="9"/>
      <c r="AZ17" s="9"/>
      <c r="BA17" s="9"/>
      <c r="BB17" s="9"/>
      <c r="BC17" s="9"/>
      <c r="BD17" s="9"/>
      <c r="BE17" s="10"/>
    </row>
    <row r="18" spans="1:57">
      <c r="A18" s="10"/>
      <c r="B18" s="21"/>
      <c r="C18" s="10"/>
      <c r="D18" s="10"/>
      <c r="E18" s="10"/>
      <c r="F18" s="10"/>
      <c r="G18" s="10"/>
      <c r="H18" s="10"/>
      <c r="I18" s="10"/>
      <c r="J18" s="10"/>
      <c r="K18" s="10"/>
      <c r="L18" s="10"/>
      <c r="M18" s="10"/>
      <c r="N18" s="10"/>
      <c r="O18" s="10"/>
      <c r="P18" s="19"/>
      <c r="Q18" s="10"/>
      <c r="R18" s="19"/>
      <c r="S18" s="19"/>
      <c r="T18" s="19"/>
      <c r="U18" s="19"/>
      <c r="V18" s="19"/>
      <c r="W18" s="19"/>
      <c r="X18" s="10"/>
      <c r="Y18" s="10"/>
      <c r="Z18" s="10"/>
      <c r="AA18" s="10"/>
      <c r="AB18" s="19"/>
      <c r="AC18" s="10"/>
      <c r="AD18" s="10"/>
      <c r="AE18" s="10"/>
      <c r="AF18" s="10"/>
      <c r="AG18" s="10"/>
      <c r="AH18" s="10"/>
      <c r="AI18" s="10"/>
      <c r="AJ18" s="10"/>
      <c r="AK18" s="10"/>
      <c r="AL18" s="10"/>
      <c r="AM18" s="10"/>
      <c r="AN18" s="10"/>
      <c r="AO18" s="10"/>
      <c r="AP18" s="10"/>
      <c r="AQ18" s="10"/>
      <c r="AR18" s="10"/>
      <c r="AS18" s="9"/>
      <c r="AT18" s="9"/>
      <c r="AU18" s="9"/>
      <c r="AV18" s="9"/>
      <c r="AW18" s="9"/>
      <c r="AX18" s="9"/>
      <c r="AY18" s="9"/>
      <c r="AZ18" s="9"/>
      <c r="BA18" s="9"/>
      <c r="BB18" s="9"/>
      <c r="BC18" s="9"/>
      <c r="BD18" s="9"/>
      <c r="BE18" s="10"/>
    </row>
    <row r="19" spans="1:57">
      <c r="A19" s="10"/>
      <c r="B19" s="21"/>
      <c r="C19" s="10"/>
      <c r="D19" s="10"/>
      <c r="E19" s="10"/>
      <c r="F19" s="10"/>
      <c r="G19" s="10"/>
      <c r="H19" s="10"/>
      <c r="I19" s="10"/>
      <c r="J19" s="10"/>
      <c r="K19" s="10"/>
      <c r="L19" s="10"/>
      <c r="M19" s="10"/>
      <c r="N19" s="10"/>
      <c r="O19" s="10"/>
      <c r="P19" s="19"/>
      <c r="Q19" s="10"/>
      <c r="R19" s="19"/>
      <c r="S19" s="19"/>
      <c r="T19" s="19"/>
      <c r="U19" s="19"/>
      <c r="V19" s="19"/>
      <c r="W19" s="19"/>
      <c r="X19" s="10"/>
      <c r="Y19" s="10"/>
      <c r="Z19" s="10"/>
      <c r="AA19" s="10"/>
      <c r="AB19" s="19"/>
      <c r="AC19" s="10"/>
      <c r="AD19" s="10"/>
      <c r="AE19" s="10"/>
      <c r="AF19" s="10"/>
      <c r="AG19" s="10"/>
      <c r="AH19" s="10"/>
      <c r="AI19" s="10"/>
      <c r="AJ19" s="10"/>
      <c r="AK19" s="10"/>
      <c r="AL19" s="10"/>
      <c r="AM19" s="10"/>
      <c r="AN19" s="10"/>
      <c r="AO19" s="10"/>
      <c r="AP19" s="10"/>
      <c r="AQ19" s="10"/>
      <c r="AR19" s="10"/>
      <c r="AS19" s="9"/>
      <c r="AT19" s="9"/>
      <c r="AU19" s="9"/>
      <c r="AV19" s="9"/>
      <c r="AW19" s="9"/>
      <c r="AX19" s="9"/>
      <c r="AY19" s="9"/>
      <c r="AZ19" s="9"/>
      <c r="BA19" s="9"/>
      <c r="BB19" s="9"/>
      <c r="BC19" s="9"/>
      <c r="BD19" s="9"/>
      <c r="BE19" s="10"/>
    </row>
    <row r="20" spans="1:57">
      <c r="A20" s="10"/>
      <c r="B20" s="21"/>
      <c r="C20" s="10"/>
      <c r="D20" s="10"/>
      <c r="E20" s="10"/>
      <c r="F20" s="10"/>
      <c r="G20" s="10"/>
      <c r="H20" s="10"/>
      <c r="I20" s="10"/>
      <c r="J20" s="10"/>
      <c r="K20" s="10"/>
      <c r="L20" s="10"/>
      <c r="M20" s="10"/>
      <c r="N20" s="10"/>
      <c r="O20" s="10"/>
      <c r="P20" s="19"/>
      <c r="Q20" s="10"/>
      <c r="R20" s="19"/>
      <c r="S20" s="19"/>
      <c r="T20" s="19"/>
      <c r="U20" s="19"/>
      <c r="V20" s="19"/>
      <c r="W20" s="19"/>
      <c r="X20" s="10"/>
      <c r="Y20" s="10"/>
      <c r="Z20" s="10"/>
      <c r="AA20" s="10"/>
      <c r="AB20" s="19"/>
      <c r="AC20" s="10"/>
      <c r="AD20" s="10"/>
      <c r="AE20" s="10"/>
      <c r="AF20" s="10"/>
      <c r="AG20" s="10"/>
      <c r="AH20" s="10"/>
      <c r="AI20" s="10"/>
      <c r="AJ20" s="10"/>
      <c r="AK20" s="10"/>
      <c r="AL20" s="10"/>
      <c r="AM20" s="10"/>
      <c r="AN20" s="10"/>
      <c r="AO20" s="10"/>
      <c r="AP20" s="10"/>
      <c r="AQ20" s="10"/>
      <c r="AR20" s="10"/>
      <c r="AS20" s="9"/>
      <c r="AT20" s="9"/>
      <c r="AU20" s="9"/>
      <c r="AV20" s="9"/>
      <c r="AW20" s="9"/>
      <c r="AX20" s="9"/>
      <c r="AY20" s="9"/>
      <c r="AZ20" s="9"/>
      <c r="BA20" s="9"/>
      <c r="BB20" s="9"/>
      <c r="BC20" s="9"/>
      <c r="BD20" s="9"/>
      <c r="BE20" s="10"/>
    </row>
    <row r="21" spans="1:57">
      <c r="A21" s="10"/>
      <c r="B21" s="21"/>
      <c r="C21" s="10"/>
      <c r="D21" s="10"/>
      <c r="E21" s="10"/>
      <c r="F21" s="10"/>
      <c r="G21" s="10"/>
      <c r="H21" s="10"/>
      <c r="I21" s="10"/>
      <c r="J21" s="10"/>
      <c r="K21" s="10"/>
      <c r="L21" s="10"/>
      <c r="M21" s="10"/>
      <c r="N21" s="10"/>
      <c r="O21" s="10"/>
      <c r="P21" s="19"/>
      <c r="Q21" s="10"/>
      <c r="R21" s="19"/>
      <c r="S21" s="19"/>
      <c r="T21" s="19"/>
      <c r="U21" s="19"/>
      <c r="V21" s="19"/>
      <c r="W21" s="19"/>
      <c r="X21" s="10"/>
      <c r="Y21" s="10"/>
      <c r="Z21" s="10"/>
      <c r="AA21" s="10"/>
      <c r="AB21" s="19"/>
      <c r="AC21" s="10"/>
      <c r="AD21" s="10"/>
      <c r="AE21" s="10"/>
      <c r="AF21" s="10"/>
      <c r="AG21" s="10"/>
      <c r="AH21" s="10"/>
      <c r="AI21" s="10"/>
      <c r="AJ21" s="10"/>
      <c r="AK21" s="10"/>
      <c r="AL21" s="10"/>
      <c r="AM21" s="10"/>
      <c r="AN21" s="10"/>
      <c r="AO21" s="10"/>
      <c r="AP21" s="10"/>
      <c r="AQ21" s="10"/>
      <c r="AR21" s="10"/>
      <c r="AS21" s="9"/>
      <c r="AT21" s="9"/>
      <c r="AU21" s="9"/>
      <c r="AV21" s="9"/>
      <c r="AW21" s="9"/>
      <c r="AX21" s="9"/>
      <c r="AY21" s="9"/>
      <c r="AZ21" s="9"/>
      <c r="BA21" s="9"/>
      <c r="BB21" s="9"/>
      <c r="BC21" s="9"/>
      <c r="BD21" s="9"/>
      <c r="BE21" s="10"/>
    </row>
    <row r="22" spans="1:57">
      <c r="A22" s="10"/>
      <c r="B22" s="21"/>
      <c r="C22" s="10"/>
      <c r="D22" s="10"/>
      <c r="E22" s="10"/>
      <c r="F22" s="10"/>
      <c r="G22" s="10"/>
      <c r="H22" s="10"/>
      <c r="I22" s="10"/>
      <c r="J22" s="10"/>
      <c r="K22" s="10"/>
      <c r="L22" s="10"/>
      <c r="M22" s="10"/>
      <c r="N22" s="10"/>
      <c r="O22" s="10"/>
      <c r="P22" s="19"/>
      <c r="Q22" s="10"/>
      <c r="R22" s="19"/>
      <c r="S22" s="19"/>
      <c r="T22" s="19"/>
      <c r="U22" s="19"/>
      <c r="V22" s="19"/>
      <c r="W22" s="19"/>
      <c r="X22" s="10"/>
      <c r="Y22" s="10"/>
      <c r="Z22" s="10"/>
      <c r="AA22" s="10"/>
      <c r="AB22" s="19"/>
      <c r="AC22" s="10"/>
      <c r="AD22" s="10"/>
      <c r="AE22" s="10"/>
      <c r="AF22" s="10"/>
      <c r="AG22" s="10"/>
      <c r="AH22" s="10"/>
      <c r="AI22" s="10"/>
      <c r="AJ22" s="10"/>
      <c r="AK22" s="10"/>
      <c r="AL22" s="10"/>
      <c r="AM22" s="10"/>
      <c r="AN22" s="10"/>
      <c r="AO22" s="10"/>
      <c r="AP22" s="10"/>
      <c r="AQ22" s="10"/>
      <c r="AR22" s="10"/>
      <c r="AS22" s="9"/>
      <c r="AT22" s="9"/>
      <c r="AU22" s="9"/>
      <c r="AV22" s="9"/>
      <c r="AW22" s="9"/>
      <c r="AX22" s="9"/>
      <c r="AY22" s="9"/>
      <c r="AZ22" s="9"/>
      <c r="BA22" s="9"/>
      <c r="BB22" s="9"/>
      <c r="BC22" s="9"/>
      <c r="BD22" s="9"/>
      <c r="BE22" s="10"/>
    </row>
    <row r="23" spans="1:57">
      <c r="A23" s="10"/>
      <c r="B23" s="21"/>
      <c r="C23" s="10"/>
      <c r="D23" s="10"/>
      <c r="E23" s="10"/>
      <c r="F23" s="10"/>
      <c r="G23" s="10"/>
      <c r="H23" s="10"/>
      <c r="I23" s="10"/>
      <c r="J23" s="10"/>
      <c r="K23" s="10"/>
      <c r="L23" s="10"/>
      <c r="M23" s="10"/>
      <c r="N23" s="10"/>
      <c r="O23" s="10"/>
      <c r="P23" s="19"/>
      <c r="Q23" s="10"/>
      <c r="R23" s="19"/>
      <c r="S23" s="19"/>
      <c r="T23" s="19"/>
      <c r="U23" s="19"/>
      <c r="V23" s="19"/>
      <c r="W23" s="19"/>
      <c r="X23" s="10"/>
      <c r="Y23" s="10"/>
      <c r="Z23" s="10"/>
      <c r="AA23" s="10"/>
      <c r="AB23" s="19"/>
      <c r="AC23" s="10"/>
      <c r="AD23" s="10"/>
      <c r="AE23" s="10"/>
      <c r="AF23" s="10"/>
      <c r="AG23" s="10"/>
      <c r="AH23" s="10"/>
      <c r="AI23" s="10"/>
      <c r="AJ23" s="10"/>
      <c r="AK23" s="10"/>
      <c r="AL23" s="10"/>
      <c r="AM23" s="10"/>
      <c r="AN23" s="10"/>
      <c r="AO23" s="10"/>
      <c r="AP23" s="10"/>
      <c r="AQ23" s="10"/>
      <c r="AR23" s="10"/>
      <c r="AS23" s="9"/>
      <c r="AT23" s="9"/>
      <c r="AU23" s="9"/>
      <c r="AV23" s="9"/>
      <c r="AW23" s="9"/>
      <c r="AX23" s="9"/>
      <c r="AY23" s="9"/>
      <c r="AZ23" s="9"/>
      <c r="BA23" s="9"/>
      <c r="BB23" s="9"/>
      <c r="BC23" s="9"/>
      <c r="BD23" s="9"/>
      <c r="BE23" s="10"/>
    </row>
    <row r="24" spans="1:57">
      <c r="A24" s="10"/>
      <c r="B24" s="21"/>
      <c r="C24" s="10"/>
      <c r="D24" s="10"/>
      <c r="E24" s="10"/>
      <c r="F24" s="10"/>
      <c r="G24" s="10"/>
      <c r="H24" s="10"/>
      <c r="I24" s="10"/>
      <c r="J24" s="10"/>
      <c r="K24" s="10"/>
      <c r="L24" s="10"/>
      <c r="M24" s="10"/>
      <c r="N24" s="10"/>
      <c r="O24" s="10"/>
      <c r="P24" s="19"/>
      <c r="Q24" s="10"/>
      <c r="R24" s="19"/>
      <c r="S24" s="19"/>
      <c r="T24" s="19"/>
      <c r="U24" s="19"/>
      <c r="V24" s="19"/>
      <c r="W24" s="19"/>
      <c r="X24" s="10"/>
      <c r="Y24" s="10"/>
      <c r="Z24" s="10"/>
      <c r="AA24" s="10"/>
      <c r="AB24" s="19"/>
      <c r="AC24" s="10"/>
      <c r="AD24" s="10"/>
      <c r="AE24" s="10"/>
      <c r="AF24" s="10"/>
      <c r="AG24" s="10"/>
      <c r="AH24" s="10"/>
      <c r="AI24" s="10"/>
      <c r="AJ24" s="10"/>
      <c r="AK24" s="10"/>
      <c r="AL24" s="10"/>
      <c r="AM24" s="10"/>
      <c r="AN24" s="10"/>
      <c r="AO24" s="10"/>
      <c r="AP24" s="10"/>
      <c r="AQ24" s="10"/>
      <c r="AR24" s="10"/>
      <c r="AS24" s="9"/>
      <c r="AT24" s="9"/>
      <c r="AU24" s="9"/>
      <c r="AV24" s="9"/>
      <c r="AW24" s="9"/>
      <c r="AX24" s="9"/>
      <c r="AY24" s="9"/>
      <c r="AZ24" s="9"/>
      <c r="BA24" s="9"/>
      <c r="BB24" s="9"/>
      <c r="BC24" s="9"/>
      <c r="BD24" s="9"/>
      <c r="BE24" s="10"/>
    </row>
    <row r="25" spans="1:57">
      <c r="A25" s="10"/>
      <c r="B25" s="21"/>
      <c r="C25" s="10"/>
      <c r="D25" s="10"/>
      <c r="E25" s="10"/>
      <c r="F25" s="10"/>
      <c r="G25" s="10"/>
      <c r="H25" s="10"/>
      <c r="I25" s="10"/>
      <c r="J25" s="10"/>
      <c r="K25" s="10"/>
      <c r="L25" s="10"/>
      <c r="M25" s="10"/>
      <c r="N25" s="10"/>
      <c r="O25" s="10"/>
      <c r="P25" s="19"/>
      <c r="Q25" s="10"/>
      <c r="R25" s="19"/>
      <c r="S25" s="19"/>
      <c r="T25" s="19"/>
      <c r="U25" s="19"/>
      <c r="V25" s="19"/>
      <c r="W25" s="19"/>
      <c r="X25" s="10"/>
      <c r="Y25" s="10"/>
      <c r="Z25" s="10"/>
      <c r="AA25" s="10"/>
      <c r="AB25" s="19"/>
      <c r="AC25" s="10"/>
      <c r="AD25" s="10"/>
      <c r="AE25" s="10"/>
      <c r="AF25" s="10"/>
      <c r="AG25" s="10"/>
      <c r="AH25" s="10"/>
      <c r="AI25" s="10"/>
      <c r="AJ25" s="10"/>
      <c r="AK25" s="10"/>
      <c r="AL25" s="10"/>
      <c r="AM25" s="10"/>
      <c r="AN25" s="10"/>
      <c r="AO25" s="10"/>
      <c r="AP25" s="10"/>
      <c r="AQ25" s="10"/>
      <c r="AR25" s="10"/>
      <c r="AS25" s="9"/>
      <c r="AT25" s="9"/>
      <c r="AU25" s="9"/>
      <c r="AV25" s="9"/>
      <c r="AW25" s="9"/>
      <c r="AX25" s="9"/>
      <c r="AY25" s="9"/>
      <c r="AZ25" s="9"/>
      <c r="BA25" s="9"/>
      <c r="BB25" s="9"/>
      <c r="BC25" s="9"/>
      <c r="BD25" s="9"/>
      <c r="BE25" s="10"/>
    </row>
    <row r="26" spans="1:57">
      <c r="A26" s="10"/>
      <c r="B26" s="21"/>
      <c r="C26" s="10"/>
      <c r="D26" s="10"/>
      <c r="E26" s="10"/>
      <c r="F26" s="10"/>
      <c r="G26" s="10"/>
      <c r="H26" s="10"/>
      <c r="I26" s="10"/>
      <c r="J26" s="10"/>
      <c r="K26" s="10"/>
      <c r="L26" s="10"/>
      <c r="M26" s="10"/>
      <c r="N26" s="10"/>
      <c r="O26" s="10"/>
      <c r="P26" s="19"/>
      <c r="Q26" s="10"/>
      <c r="R26" s="19"/>
      <c r="S26" s="19"/>
      <c r="T26" s="19"/>
      <c r="U26" s="19"/>
      <c r="V26" s="19"/>
      <c r="W26" s="19"/>
      <c r="X26" s="10"/>
      <c r="Y26" s="10"/>
      <c r="Z26" s="10"/>
      <c r="AA26" s="10"/>
      <c r="AB26" s="19"/>
      <c r="AC26" s="10"/>
      <c r="AD26" s="10"/>
      <c r="AE26" s="10"/>
      <c r="AF26" s="10"/>
      <c r="AG26" s="10"/>
      <c r="AH26" s="10"/>
      <c r="AI26" s="10"/>
      <c r="AJ26" s="10"/>
      <c r="AK26" s="10"/>
      <c r="AL26" s="10"/>
      <c r="AM26" s="10"/>
      <c r="AN26" s="10"/>
      <c r="AO26" s="10"/>
      <c r="AP26" s="10"/>
      <c r="AQ26" s="10"/>
      <c r="AR26" s="10"/>
      <c r="AS26" s="9"/>
      <c r="AT26" s="9"/>
      <c r="AU26" s="9"/>
      <c r="AV26" s="9"/>
      <c r="AW26" s="9"/>
      <c r="AX26" s="9"/>
      <c r="AY26" s="9"/>
      <c r="AZ26" s="9"/>
      <c r="BA26" s="9"/>
      <c r="BB26" s="9"/>
      <c r="BC26" s="9"/>
      <c r="BD26" s="9"/>
      <c r="BE26" s="10"/>
    </row>
    <row r="27" spans="1:57">
      <c r="A27" s="10"/>
      <c r="B27" s="21"/>
      <c r="C27" s="10"/>
      <c r="D27" s="10"/>
      <c r="E27" s="10"/>
      <c r="F27" s="10"/>
      <c r="G27" s="10"/>
      <c r="H27" s="10"/>
      <c r="I27" s="10"/>
      <c r="J27" s="10"/>
      <c r="K27" s="10"/>
      <c r="L27" s="10"/>
      <c r="M27" s="10"/>
      <c r="N27" s="10"/>
      <c r="O27" s="10"/>
      <c r="P27" s="19"/>
      <c r="Q27" s="10"/>
      <c r="R27" s="19"/>
      <c r="S27" s="19"/>
      <c r="T27" s="19"/>
      <c r="U27" s="19"/>
      <c r="V27" s="19"/>
      <c r="W27" s="19"/>
      <c r="X27" s="10"/>
      <c r="Y27" s="10"/>
      <c r="Z27" s="10"/>
      <c r="AA27" s="10"/>
      <c r="AB27" s="19"/>
      <c r="AC27" s="10"/>
      <c r="AD27" s="10"/>
      <c r="AE27" s="10"/>
      <c r="AF27" s="10"/>
      <c r="AG27" s="10"/>
      <c r="AH27" s="10"/>
      <c r="AI27" s="10"/>
      <c r="AJ27" s="10"/>
      <c r="AK27" s="10"/>
      <c r="AL27" s="10"/>
      <c r="AM27" s="10"/>
      <c r="AN27" s="10"/>
      <c r="AO27" s="10"/>
      <c r="AP27" s="10"/>
      <c r="AQ27" s="10"/>
      <c r="AR27" s="10"/>
      <c r="AS27" s="9"/>
      <c r="AT27" s="9"/>
      <c r="AU27" s="9"/>
      <c r="AV27" s="9"/>
      <c r="AW27" s="9"/>
      <c r="AX27" s="9"/>
      <c r="AY27" s="9"/>
      <c r="AZ27" s="9"/>
      <c r="BA27" s="9"/>
      <c r="BB27" s="9"/>
      <c r="BC27" s="9"/>
      <c r="BD27" s="9"/>
      <c r="BE27" s="10"/>
    </row>
    <row r="28" spans="1:57">
      <c r="A28" s="10"/>
      <c r="B28" s="21"/>
      <c r="C28" s="10"/>
      <c r="D28" s="10"/>
      <c r="E28" s="10"/>
      <c r="F28" s="10"/>
      <c r="G28" s="10"/>
      <c r="H28" s="10"/>
      <c r="I28" s="10"/>
      <c r="J28" s="10"/>
      <c r="K28" s="10"/>
      <c r="L28" s="10"/>
      <c r="M28" s="10"/>
      <c r="N28" s="10"/>
      <c r="O28" s="10"/>
      <c r="P28" s="19"/>
      <c r="Q28" s="10"/>
      <c r="R28" s="19"/>
      <c r="S28" s="19"/>
      <c r="T28" s="19"/>
      <c r="U28" s="19"/>
      <c r="V28" s="19"/>
      <c r="W28" s="19"/>
      <c r="X28" s="10"/>
      <c r="Y28" s="10"/>
      <c r="Z28" s="10"/>
      <c r="AA28" s="10"/>
      <c r="AB28" s="19"/>
      <c r="AC28" s="10"/>
      <c r="AD28" s="10"/>
      <c r="AE28" s="10"/>
      <c r="AF28" s="10"/>
      <c r="AG28" s="10"/>
      <c r="AH28" s="10"/>
      <c r="AI28" s="10"/>
      <c r="AJ28" s="10"/>
      <c r="AK28" s="10"/>
      <c r="AL28" s="10"/>
      <c r="AM28" s="10"/>
      <c r="AN28" s="10"/>
      <c r="AO28" s="10"/>
      <c r="AP28" s="10"/>
      <c r="AQ28" s="10"/>
      <c r="AR28" s="10"/>
      <c r="AS28" s="9"/>
      <c r="AT28" s="9"/>
      <c r="AU28" s="9"/>
      <c r="AV28" s="9"/>
      <c r="AW28" s="9"/>
      <c r="AX28" s="9"/>
      <c r="AY28" s="9"/>
      <c r="AZ28" s="9"/>
      <c r="BA28" s="9"/>
      <c r="BB28" s="9"/>
      <c r="BC28" s="9"/>
      <c r="BD28" s="9"/>
      <c r="BE28" s="10"/>
    </row>
    <row r="29" spans="1:57">
      <c r="A29" s="10"/>
      <c r="B29" s="21"/>
      <c r="C29" s="10"/>
      <c r="D29" s="10"/>
      <c r="E29" s="10"/>
      <c r="F29" s="10"/>
      <c r="G29" s="10"/>
      <c r="H29" s="10"/>
      <c r="I29" s="10"/>
      <c r="J29" s="10"/>
      <c r="K29" s="10"/>
      <c r="L29" s="10"/>
      <c r="M29" s="10"/>
      <c r="N29" s="10"/>
      <c r="O29" s="10"/>
      <c r="P29" s="19"/>
      <c r="Q29" s="10"/>
      <c r="R29" s="19"/>
      <c r="S29" s="19"/>
      <c r="T29" s="19"/>
      <c r="U29" s="19"/>
      <c r="V29" s="19"/>
      <c r="W29" s="19"/>
      <c r="X29" s="10"/>
      <c r="Y29" s="10"/>
      <c r="Z29" s="10"/>
      <c r="AA29" s="10"/>
      <c r="AB29" s="19"/>
      <c r="AC29" s="10"/>
      <c r="AD29" s="10"/>
      <c r="AE29" s="10"/>
      <c r="AF29" s="10"/>
      <c r="AG29" s="10"/>
      <c r="AH29" s="10"/>
      <c r="AI29" s="10"/>
      <c r="AJ29" s="10"/>
      <c r="AK29" s="10"/>
      <c r="AL29" s="10"/>
      <c r="AM29" s="10"/>
      <c r="AN29" s="10"/>
      <c r="AO29" s="10"/>
      <c r="AP29" s="10"/>
      <c r="AQ29" s="10"/>
      <c r="AR29" s="10"/>
      <c r="AS29" s="9"/>
      <c r="AT29" s="9"/>
      <c r="AU29" s="9"/>
      <c r="AV29" s="9"/>
      <c r="AW29" s="9"/>
      <c r="AX29" s="9"/>
      <c r="AY29" s="9"/>
      <c r="AZ29" s="9"/>
      <c r="BA29" s="9"/>
      <c r="BB29" s="9"/>
      <c r="BC29" s="9"/>
      <c r="BD29" s="9"/>
      <c r="BE29" s="10"/>
    </row>
    <row r="30" spans="1:57">
      <c r="A30" s="10"/>
      <c r="B30" s="21"/>
      <c r="C30" s="10"/>
      <c r="D30" s="10"/>
      <c r="E30" s="10"/>
      <c r="F30" s="10"/>
      <c r="G30" s="10"/>
      <c r="H30" s="10"/>
      <c r="I30" s="10"/>
      <c r="J30" s="10"/>
      <c r="K30" s="10"/>
      <c r="L30" s="10"/>
      <c r="M30" s="10"/>
      <c r="N30" s="10"/>
      <c r="O30" s="10"/>
      <c r="P30" s="19"/>
      <c r="Q30" s="10"/>
      <c r="R30" s="19"/>
      <c r="S30" s="19"/>
      <c r="T30" s="19"/>
      <c r="U30" s="19"/>
      <c r="V30" s="19"/>
      <c r="W30" s="19"/>
      <c r="X30" s="10"/>
      <c r="Y30" s="10"/>
      <c r="Z30" s="10"/>
      <c r="AA30" s="10"/>
      <c r="AB30" s="19"/>
      <c r="AC30" s="10"/>
      <c r="AD30" s="10"/>
      <c r="AE30" s="10"/>
      <c r="AF30" s="10"/>
      <c r="AG30" s="10"/>
      <c r="AH30" s="10"/>
      <c r="AI30" s="10"/>
      <c r="AJ30" s="10"/>
      <c r="AK30" s="10"/>
      <c r="AL30" s="10"/>
      <c r="AM30" s="10"/>
      <c r="AN30" s="10"/>
      <c r="AO30" s="10"/>
      <c r="AP30" s="10"/>
      <c r="AQ30" s="10"/>
      <c r="AR30" s="10"/>
      <c r="AS30" s="9"/>
      <c r="AT30" s="9"/>
      <c r="AU30" s="9"/>
      <c r="AV30" s="9"/>
      <c r="AW30" s="9"/>
      <c r="AX30" s="9"/>
      <c r="AY30" s="9"/>
      <c r="AZ30" s="9"/>
      <c r="BA30" s="9"/>
      <c r="BB30" s="9"/>
      <c r="BC30" s="9"/>
      <c r="BD30" s="9"/>
      <c r="BE30" s="10"/>
    </row>
    <row r="31" spans="1:57">
      <c r="A31" s="10"/>
      <c r="B31" s="21"/>
      <c r="C31" s="10"/>
      <c r="D31" s="10"/>
      <c r="E31" s="10"/>
      <c r="F31" s="10"/>
      <c r="G31" s="10"/>
      <c r="H31" s="10"/>
      <c r="I31" s="10"/>
      <c r="J31" s="10"/>
      <c r="K31" s="10"/>
      <c r="L31" s="10"/>
      <c r="M31" s="10"/>
      <c r="N31" s="10"/>
      <c r="O31" s="10"/>
      <c r="P31" s="19"/>
      <c r="Q31" s="10"/>
      <c r="R31" s="19"/>
      <c r="S31" s="19"/>
      <c r="T31" s="19"/>
      <c r="U31" s="19"/>
      <c r="V31" s="19"/>
      <c r="W31" s="19"/>
      <c r="X31" s="10"/>
      <c r="Y31" s="10"/>
      <c r="Z31" s="10"/>
      <c r="AA31" s="10"/>
      <c r="AB31" s="19"/>
      <c r="AC31" s="10"/>
      <c r="AD31" s="10"/>
      <c r="AE31" s="10"/>
      <c r="AF31" s="10"/>
      <c r="AG31" s="10"/>
      <c r="AH31" s="10"/>
      <c r="AI31" s="10"/>
      <c r="AJ31" s="10"/>
      <c r="AK31" s="10"/>
      <c r="AL31" s="10"/>
      <c r="AM31" s="10"/>
      <c r="AN31" s="10"/>
      <c r="AO31" s="10"/>
      <c r="AP31" s="10"/>
      <c r="AQ31" s="10"/>
      <c r="AR31" s="10"/>
      <c r="AS31" s="9"/>
      <c r="AT31" s="9"/>
      <c r="AU31" s="9"/>
      <c r="AV31" s="9"/>
      <c r="AW31" s="9"/>
      <c r="AX31" s="9"/>
      <c r="AY31" s="9"/>
      <c r="AZ31" s="9"/>
      <c r="BA31" s="9"/>
      <c r="BB31" s="9"/>
      <c r="BC31" s="9"/>
      <c r="BD31" s="9"/>
      <c r="BE31" s="10"/>
    </row>
    <row r="32" spans="1:57">
      <c r="A32" s="10"/>
      <c r="B32" s="21"/>
      <c r="C32" s="10"/>
      <c r="D32" s="10"/>
      <c r="E32" s="10"/>
      <c r="F32" s="10"/>
      <c r="G32" s="10"/>
      <c r="H32" s="10"/>
      <c r="I32" s="10"/>
      <c r="J32" s="10"/>
      <c r="K32" s="10"/>
      <c r="L32" s="10"/>
      <c r="M32" s="10"/>
      <c r="N32" s="10"/>
      <c r="O32" s="10"/>
      <c r="P32" s="19"/>
      <c r="Q32" s="10"/>
      <c r="R32" s="19"/>
      <c r="S32" s="19"/>
      <c r="T32" s="19"/>
      <c r="U32" s="19"/>
      <c r="V32" s="19"/>
      <c r="W32" s="19"/>
      <c r="X32" s="10"/>
      <c r="Y32" s="10"/>
      <c r="Z32" s="10"/>
      <c r="AA32" s="10"/>
      <c r="AB32" s="19"/>
      <c r="AC32" s="10"/>
      <c r="AD32" s="10"/>
      <c r="AE32" s="10"/>
      <c r="AF32" s="10"/>
      <c r="AG32" s="10"/>
      <c r="AH32" s="10"/>
      <c r="AI32" s="10"/>
      <c r="AJ32" s="10"/>
      <c r="AK32" s="10"/>
      <c r="AL32" s="10"/>
      <c r="AM32" s="10"/>
      <c r="AN32" s="10"/>
      <c r="AO32" s="10"/>
      <c r="AP32" s="10"/>
      <c r="AQ32" s="10"/>
      <c r="AR32" s="10"/>
      <c r="AS32" s="9"/>
      <c r="AT32" s="9"/>
      <c r="AU32" s="9"/>
      <c r="AV32" s="9"/>
      <c r="AW32" s="9"/>
      <c r="AX32" s="9"/>
      <c r="AY32" s="9"/>
      <c r="AZ32" s="9"/>
      <c r="BA32" s="9"/>
      <c r="BB32" s="9"/>
      <c r="BC32" s="9"/>
      <c r="BD32" s="9"/>
      <c r="BE32" s="10"/>
    </row>
    <row r="33" spans="1:57">
      <c r="A33" s="10"/>
      <c r="B33" s="21"/>
      <c r="C33" s="10"/>
      <c r="D33" s="10"/>
      <c r="E33" s="10"/>
      <c r="F33" s="10"/>
      <c r="G33" s="10"/>
      <c r="H33" s="10"/>
      <c r="I33" s="10"/>
      <c r="J33" s="10"/>
      <c r="K33" s="10"/>
      <c r="L33" s="10"/>
      <c r="M33" s="10"/>
      <c r="N33" s="10"/>
      <c r="O33" s="10"/>
      <c r="P33" s="19"/>
      <c r="Q33" s="10"/>
      <c r="R33" s="19"/>
      <c r="S33" s="19"/>
      <c r="T33" s="19"/>
      <c r="U33" s="19"/>
      <c r="V33" s="19"/>
      <c r="W33" s="19"/>
      <c r="X33" s="10"/>
      <c r="Y33" s="10"/>
      <c r="Z33" s="10"/>
      <c r="AA33" s="10"/>
      <c r="AB33" s="19"/>
      <c r="AC33" s="10"/>
      <c r="AD33" s="10"/>
      <c r="AE33" s="10"/>
      <c r="AF33" s="10"/>
      <c r="AG33" s="10"/>
      <c r="AH33" s="10"/>
      <c r="AI33" s="10"/>
      <c r="AJ33" s="10"/>
      <c r="AK33" s="10"/>
      <c r="AL33" s="10"/>
      <c r="AM33" s="10"/>
      <c r="AN33" s="10"/>
      <c r="AO33" s="10"/>
      <c r="AP33" s="10"/>
      <c r="AQ33" s="10"/>
      <c r="AR33" s="10"/>
      <c r="AS33" s="9"/>
      <c r="AT33" s="9"/>
      <c r="AU33" s="9"/>
      <c r="AV33" s="9"/>
      <c r="AW33" s="9"/>
      <c r="AX33" s="9"/>
      <c r="AY33" s="9"/>
      <c r="AZ33" s="9"/>
      <c r="BA33" s="9"/>
      <c r="BB33" s="9"/>
      <c r="BC33" s="9"/>
      <c r="BD33" s="9"/>
      <c r="BE33" s="10"/>
    </row>
    <row r="34" spans="1:57">
      <c r="A34" s="10"/>
      <c r="B34" s="21"/>
      <c r="C34" s="10"/>
      <c r="D34" s="10"/>
      <c r="E34" s="10"/>
      <c r="F34" s="10"/>
      <c r="G34" s="10"/>
      <c r="H34" s="10"/>
      <c r="I34" s="10"/>
      <c r="J34" s="10"/>
      <c r="K34" s="10"/>
      <c r="L34" s="10"/>
      <c r="M34" s="10"/>
      <c r="N34" s="10"/>
      <c r="O34" s="10"/>
      <c r="P34" s="19"/>
      <c r="Q34" s="10"/>
      <c r="R34" s="19"/>
      <c r="S34" s="19"/>
      <c r="T34" s="19"/>
      <c r="U34" s="19"/>
      <c r="V34" s="19"/>
      <c r="W34" s="19"/>
      <c r="X34" s="10"/>
      <c r="Y34" s="10"/>
      <c r="Z34" s="10"/>
      <c r="AA34" s="10"/>
      <c r="AB34" s="19"/>
      <c r="AC34" s="10"/>
      <c r="AD34" s="10"/>
      <c r="AE34" s="10"/>
      <c r="AF34" s="10"/>
      <c r="AG34" s="10"/>
      <c r="AH34" s="10"/>
      <c r="AI34" s="10"/>
      <c r="AJ34" s="10"/>
      <c r="AK34" s="10"/>
      <c r="AL34" s="10"/>
      <c r="AM34" s="10"/>
      <c r="AN34" s="10"/>
      <c r="AO34" s="10"/>
      <c r="AP34" s="10"/>
      <c r="AQ34" s="10"/>
      <c r="AR34" s="10"/>
      <c r="AS34" s="9"/>
      <c r="AT34" s="9"/>
      <c r="AU34" s="9"/>
      <c r="AV34" s="9"/>
      <c r="AW34" s="9"/>
      <c r="AX34" s="9"/>
      <c r="AY34" s="9"/>
      <c r="AZ34" s="9"/>
      <c r="BA34" s="9"/>
      <c r="BB34" s="9"/>
      <c r="BC34" s="9"/>
      <c r="BD34" s="9"/>
      <c r="BE34" s="10"/>
    </row>
  </sheetData>
  <pageMargins left="0.7" right="0.7" top="0.75" bottom="0.75" header="0.3" footer="0.3"/>
  <pageSetup paperSize="9"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D859D-5182-4616-ABDB-A2B3E41E3E50}">
  <sheetPr codeName="Sheet18"/>
  <dimension ref="A1:BF55"/>
  <sheetViews>
    <sheetView workbookViewId="0">
      <selection activeCell="A2" sqref="A2"/>
    </sheetView>
  </sheetViews>
  <sheetFormatPr baseColWidth="10" defaultColWidth="8.796875" defaultRowHeight="15"/>
  <cols>
    <col min="1" max="1" width="7.796875" style="55" bestFit="1" customWidth="1"/>
    <col min="2" max="2" width="80.296875" style="55" bestFit="1" customWidth="1"/>
    <col min="3" max="3" width="54.3984375" style="55" bestFit="1" customWidth="1"/>
    <col min="4" max="4" width="42.19921875" style="55" bestFit="1" customWidth="1"/>
    <col min="5" max="5" width="25" style="55" bestFit="1" customWidth="1"/>
    <col min="6" max="6" width="13.69921875" style="55" bestFit="1" customWidth="1"/>
    <col min="7" max="7" width="29.69921875" style="55" bestFit="1" customWidth="1"/>
    <col min="8" max="8" width="21" style="55" bestFit="1" customWidth="1"/>
    <col min="9" max="9" width="33.5" style="55" bestFit="1" customWidth="1"/>
    <col min="10" max="10" width="19.296875" style="55" bestFit="1" customWidth="1"/>
    <col min="11" max="11" width="10.8984375" style="55" bestFit="1" customWidth="1"/>
    <col min="12" max="12" width="21.3984375" style="55" bestFit="1" customWidth="1"/>
    <col min="13" max="13" width="39.19921875" style="55" bestFit="1" customWidth="1"/>
    <col min="14" max="14" width="17.59765625" style="55" bestFit="1" customWidth="1"/>
    <col min="15" max="15" width="23.3984375" style="55" bestFit="1" customWidth="1"/>
    <col min="16" max="16" width="30.3984375" style="55" bestFit="1" customWidth="1"/>
    <col min="17" max="17" width="72.69921875" style="55" bestFit="1" customWidth="1"/>
    <col min="18" max="18" width="19.69921875" style="55" bestFit="1" customWidth="1"/>
    <col min="19" max="19" width="18.09765625" style="55" bestFit="1" customWidth="1"/>
    <col min="20" max="20" width="57.296875" style="55" bestFit="1" customWidth="1"/>
    <col min="21" max="21" width="29.09765625" style="55" bestFit="1" customWidth="1"/>
    <col min="22" max="22" width="41.5" style="55" bestFit="1" customWidth="1"/>
    <col min="23" max="23" width="16.09765625" style="55" bestFit="1" customWidth="1"/>
    <col min="24" max="24" width="30.8984375" style="55" bestFit="1" customWidth="1"/>
    <col min="25" max="25" width="33.796875" style="55" bestFit="1" customWidth="1"/>
    <col min="26" max="26" width="26.59765625" style="55" bestFit="1" customWidth="1"/>
    <col min="27" max="27" width="50.09765625" style="55" bestFit="1" customWidth="1"/>
    <col min="28" max="28" width="74.19921875" style="55" bestFit="1" customWidth="1"/>
    <col min="29" max="29" width="66.09765625" style="55" bestFit="1" customWidth="1"/>
    <col min="30" max="30" width="67.3984375" style="55" bestFit="1" customWidth="1"/>
    <col min="31" max="31" width="28.59765625" style="55" bestFit="1" customWidth="1"/>
    <col min="32" max="32" width="24.3984375" style="55" bestFit="1" customWidth="1"/>
    <col min="33" max="33" width="6.69921875" style="55" bestFit="1" customWidth="1"/>
    <col min="34" max="34" width="10.796875" style="55" bestFit="1" customWidth="1"/>
    <col min="35" max="35" width="13.8984375" style="55" bestFit="1" customWidth="1"/>
    <col min="36" max="36" width="11.8984375" style="55" bestFit="1" customWidth="1"/>
    <col min="37" max="37" width="14.19921875" style="55" bestFit="1" customWidth="1"/>
    <col min="38" max="38" width="11.8984375" style="55" bestFit="1" customWidth="1"/>
    <col min="39" max="39" width="5.59765625" style="55" bestFit="1" customWidth="1"/>
    <col min="40" max="40" width="11.8984375" style="55" bestFit="1" customWidth="1"/>
    <col min="41" max="41" width="7.19921875" style="55" bestFit="1" customWidth="1"/>
    <col min="42" max="42" width="11.8984375" style="55" bestFit="1" customWidth="1"/>
    <col min="43" max="43" width="18.296875" style="55" bestFit="1" customWidth="1"/>
    <col min="44" max="44" width="11.8984375" style="55" bestFit="1" customWidth="1"/>
    <col min="45" max="45" width="6.69921875" style="55" bestFit="1" customWidth="1"/>
    <col min="46" max="46" width="11.8984375" style="55" bestFit="1" customWidth="1"/>
    <col min="47" max="47" width="31.59765625" style="55" bestFit="1" customWidth="1"/>
    <col min="48" max="48" width="11.8984375" style="55" bestFit="1" customWidth="1"/>
    <col min="49" max="49" width="20.09765625" style="55" bestFit="1" customWidth="1"/>
    <col min="50" max="50" width="11.8984375" style="55" bestFit="1" customWidth="1"/>
    <col min="51" max="51" width="8.296875" style="55" bestFit="1" customWidth="1"/>
    <col min="52" max="52" width="13" style="55" bestFit="1" customWidth="1"/>
    <col min="53" max="53" width="28.3984375" style="55" bestFit="1" customWidth="1"/>
    <col min="54" max="54" width="13" style="55" bestFit="1" customWidth="1"/>
    <col min="55" max="55" width="37.5" style="55" bestFit="1" customWidth="1"/>
    <col min="56" max="56" width="13" style="55" bestFit="1" customWidth="1"/>
    <col min="57" max="57" width="80.3984375" style="55" bestFit="1" customWidth="1"/>
    <col min="58" max="16384" width="8.796875" style="55"/>
  </cols>
  <sheetData>
    <row r="1" spans="1:57" ht="15.6">
      <c r="A1" s="52" t="s">
        <v>4</v>
      </c>
      <c r="B1" s="53" t="s">
        <v>5</v>
      </c>
      <c r="C1" s="53" t="s">
        <v>6</v>
      </c>
      <c r="D1" s="53" t="s">
        <v>7</v>
      </c>
      <c r="E1" s="53" t="s">
        <v>8</v>
      </c>
      <c r="F1" s="53" t="s">
        <v>9</v>
      </c>
      <c r="G1" s="53" t="s">
        <v>10</v>
      </c>
      <c r="H1" s="53" t="s">
        <v>11</v>
      </c>
      <c r="I1" s="53" t="s">
        <v>12</v>
      </c>
      <c r="J1" s="53" t="s">
        <v>13</v>
      </c>
      <c r="K1" s="53" t="s">
        <v>14</v>
      </c>
      <c r="L1" s="53" t="s">
        <v>15</v>
      </c>
      <c r="M1" s="53" t="s">
        <v>16</v>
      </c>
      <c r="N1" s="53" t="s">
        <v>17</v>
      </c>
      <c r="O1" s="53" t="s">
        <v>18</v>
      </c>
      <c r="P1" s="54" t="s">
        <v>19</v>
      </c>
      <c r="Q1" s="54" t="s">
        <v>20</v>
      </c>
      <c r="R1" s="54" t="s">
        <v>21</v>
      </c>
      <c r="S1" s="54" t="s">
        <v>22</v>
      </c>
      <c r="T1" s="54" t="s">
        <v>23</v>
      </c>
      <c r="U1" s="54" t="s">
        <v>24</v>
      </c>
      <c r="V1" s="54" t="s">
        <v>25</v>
      </c>
      <c r="W1" s="54" t="s">
        <v>26</v>
      </c>
      <c r="X1" s="53" t="s">
        <v>27</v>
      </c>
      <c r="Y1" s="53" t="s">
        <v>28</v>
      </c>
      <c r="Z1" s="53" t="s">
        <v>29</v>
      </c>
      <c r="AA1" s="53" t="s">
        <v>30</v>
      </c>
      <c r="AB1" s="54" t="s">
        <v>31</v>
      </c>
      <c r="AC1" s="53" t="s">
        <v>32</v>
      </c>
      <c r="AD1" s="53" t="s">
        <v>33</v>
      </c>
      <c r="AE1" s="53" t="s">
        <v>34</v>
      </c>
      <c r="AF1" s="53" t="s">
        <v>35</v>
      </c>
      <c r="AG1" s="53" t="s">
        <v>36</v>
      </c>
      <c r="AH1" s="53" t="s">
        <v>37</v>
      </c>
      <c r="AI1" s="53" t="s">
        <v>38</v>
      </c>
      <c r="AJ1" s="53" t="s">
        <v>1939</v>
      </c>
      <c r="AK1" s="53" t="s">
        <v>39</v>
      </c>
      <c r="AL1" s="53" t="s">
        <v>1940</v>
      </c>
      <c r="AM1" s="53" t="s">
        <v>40</v>
      </c>
      <c r="AN1" s="53" t="s">
        <v>1941</v>
      </c>
      <c r="AO1" s="53" t="s">
        <v>41</v>
      </c>
      <c r="AP1" s="53" t="s">
        <v>1942</v>
      </c>
      <c r="AQ1" s="53" t="s">
        <v>42</v>
      </c>
      <c r="AR1" s="53" t="s">
        <v>1943</v>
      </c>
      <c r="AS1" s="53" t="s">
        <v>43</v>
      </c>
      <c r="AT1" s="53" t="s">
        <v>1944</v>
      </c>
      <c r="AU1" s="53" t="s">
        <v>44</v>
      </c>
      <c r="AV1" s="53" t="s">
        <v>1945</v>
      </c>
      <c r="AW1" s="53" t="s">
        <v>45</v>
      </c>
      <c r="AX1" s="53" t="s">
        <v>1946</v>
      </c>
      <c r="AY1" s="53" t="s">
        <v>46</v>
      </c>
      <c r="AZ1" s="53" t="s">
        <v>1947</v>
      </c>
      <c r="BA1" s="53" t="s">
        <v>47</v>
      </c>
      <c r="BB1" s="53" t="s">
        <v>1948</v>
      </c>
      <c r="BC1" s="53" t="s">
        <v>48</v>
      </c>
      <c r="BD1" s="53" t="s">
        <v>1949</v>
      </c>
      <c r="BE1" s="53" t="s">
        <v>49</v>
      </c>
    </row>
    <row r="2" spans="1:57" ht="30">
      <c r="A2" s="128" t="s">
        <v>673</v>
      </c>
      <c r="B2" s="129" t="s">
        <v>1315</v>
      </c>
      <c r="C2" s="130" t="s">
        <v>1316</v>
      </c>
      <c r="D2" s="130" t="s">
        <v>1317</v>
      </c>
      <c r="E2" s="130" t="s">
        <v>79</v>
      </c>
      <c r="F2" s="130" t="s">
        <v>80</v>
      </c>
      <c r="G2" s="130" t="s">
        <v>1156</v>
      </c>
      <c r="H2" s="130" t="s">
        <v>531</v>
      </c>
      <c r="I2" s="130" t="s">
        <v>2143</v>
      </c>
      <c r="J2" s="130"/>
      <c r="K2" s="130" t="s">
        <v>133</v>
      </c>
      <c r="L2" s="130" t="s">
        <v>4</v>
      </c>
      <c r="M2" s="130">
        <v>0</v>
      </c>
      <c r="N2" s="130">
        <v>1997</v>
      </c>
      <c r="O2" s="130">
        <v>1999</v>
      </c>
      <c r="P2" s="131">
        <v>19200000</v>
      </c>
      <c r="Q2" s="131"/>
      <c r="R2" s="131"/>
      <c r="S2" s="131"/>
      <c r="T2" s="131"/>
      <c r="U2" s="131"/>
      <c r="V2" s="131"/>
      <c r="W2" s="131"/>
      <c r="X2" s="130" t="s">
        <v>130</v>
      </c>
      <c r="Y2" s="130" t="s">
        <v>1302</v>
      </c>
      <c r="Z2" s="130" t="s">
        <v>1279</v>
      </c>
      <c r="AA2" s="130" t="s">
        <v>1230</v>
      </c>
      <c r="AB2" s="131"/>
      <c r="AC2" s="130"/>
      <c r="AD2" s="130" t="s">
        <v>1318</v>
      </c>
      <c r="AE2" s="130" t="s">
        <v>65</v>
      </c>
      <c r="AF2" s="130" t="s">
        <v>442</v>
      </c>
      <c r="AG2" s="130" t="s">
        <v>66</v>
      </c>
      <c r="AH2" s="130"/>
      <c r="AI2" s="130"/>
      <c r="AJ2" s="130"/>
      <c r="AK2" s="130" t="s">
        <v>66</v>
      </c>
      <c r="AL2" s="130"/>
      <c r="AM2" s="130" t="s">
        <v>66</v>
      </c>
      <c r="AN2" s="130"/>
      <c r="AO2" s="130"/>
      <c r="AP2" s="130"/>
      <c r="AQ2" s="130"/>
      <c r="AR2" s="130"/>
      <c r="AS2" s="130"/>
      <c r="AT2" s="130"/>
      <c r="AU2" s="130"/>
      <c r="AV2" s="130"/>
      <c r="AW2" s="130"/>
      <c r="AX2" s="130"/>
      <c r="AY2" s="130"/>
      <c r="AZ2" s="130"/>
      <c r="BA2" s="130"/>
      <c r="BB2" s="130"/>
      <c r="BC2" s="130"/>
      <c r="BD2" s="130"/>
      <c r="BE2" s="133" t="s">
        <v>149</v>
      </c>
    </row>
    <row r="3" spans="1:57" ht="60">
      <c r="A3" s="127" t="s">
        <v>673</v>
      </c>
      <c r="B3" s="56" t="s">
        <v>1319</v>
      </c>
      <c r="C3" s="55" t="s">
        <v>1320</v>
      </c>
      <c r="E3" s="55" t="s">
        <v>79</v>
      </c>
      <c r="F3" s="55" t="s">
        <v>80</v>
      </c>
      <c r="G3" s="55" t="s">
        <v>1156</v>
      </c>
      <c r="H3" s="55" t="s">
        <v>531</v>
      </c>
      <c r="I3" s="55" t="s">
        <v>2143</v>
      </c>
      <c r="J3" s="55" t="s">
        <v>1321</v>
      </c>
      <c r="K3" s="55" t="s">
        <v>133</v>
      </c>
      <c r="L3" s="55" t="s">
        <v>6</v>
      </c>
      <c r="M3" s="55">
        <v>1</v>
      </c>
      <c r="N3" s="55">
        <v>1997</v>
      </c>
      <c r="O3" s="55">
        <v>2001</v>
      </c>
      <c r="P3" s="57">
        <v>90000000</v>
      </c>
      <c r="Q3" s="57"/>
      <c r="R3" s="57">
        <v>16600000</v>
      </c>
      <c r="S3" s="57"/>
      <c r="T3" s="57"/>
      <c r="U3" s="57">
        <v>16600000</v>
      </c>
      <c r="V3" s="57">
        <v>16600000</v>
      </c>
      <c r="W3" s="57"/>
      <c r="X3" s="55" t="s">
        <v>335</v>
      </c>
      <c r="Y3" s="55" t="s">
        <v>1302</v>
      </c>
      <c r="Z3" s="55" t="s">
        <v>764</v>
      </c>
      <c r="AA3" s="55" t="s">
        <v>1230</v>
      </c>
      <c r="AB3" s="57"/>
      <c r="AD3" s="55" t="s">
        <v>1322</v>
      </c>
      <c r="AE3" s="55" t="s">
        <v>65</v>
      </c>
      <c r="AF3" s="55" t="s">
        <v>442</v>
      </c>
      <c r="AG3" s="55" t="s">
        <v>66</v>
      </c>
      <c r="AH3" s="55" t="s">
        <v>145</v>
      </c>
      <c r="AK3" s="55" t="s">
        <v>66</v>
      </c>
      <c r="AL3" s="55" t="s">
        <v>145</v>
      </c>
      <c r="AS3" s="55" t="s">
        <v>66</v>
      </c>
      <c r="AT3" s="55" t="s">
        <v>145</v>
      </c>
      <c r="BE3" s="132" t="s">
        <v>163</v>
      </c>
    </row>
    <row r="4" spans="1:57" ht="30">
      <c r="A4" s="127" t="s">
        <v>673</v>
      </c>
      <c r="B4" s="56" t="s">
        <v>1312</v>
      </c>
      <c r="C4" s="55" t="s">
        <v>1313</v>
      </c>
      <c r="E4" s="55" t="s">
        <v>79</v>
      </c>
      <c r="F4" s="55" t="s">
        <v>80</v>
      </c>
      <c r="G4" s="55" t="s">
        <v>1156</v>
      </c>
      <c r="H4" s="55" t="s">
        <v>531</v>
      </c>
      <c r="I4" s="55" t="s">
        <v>2143</v>
      </c>
      <c r="K4" s="55" t="s">
        <v>133</v>
      </c>
      <c r="L4" s="55" t="s">
        <v>4</v>
      </c>
      <c r="M4" s="55">
        <v>0</v>
      </c>
      <c r="N4" s="55">
        <v>1998</v>
      </c>
      <c r="O4" s="55">
        <v>2000</v>
      </c>
      <c r="P4" s="57">
        <v>36000000</v>
      </c>
      <c r="Q4" s="57"/>
      <c r="R4" s="57"/>
      <c r="S4" s="57"/>
      <c r="T4" s="57"/>
      <c r="U4" s="57"/>
      <c r="V4" s="57"/>
      <c r="W4" s="57"/>
      <c r="X4" s="55" t="s">
        <v>335</v>
      </c>
      <c r="Y4" s="55" t="s">
        <v>1314</v>
      </c>
      <c r="Z4" s="55" t="s">
        <v>383</v>
      </c>
      <c r="AA4" s="55" t="s">
        <v>1230</v>
      </c>
      <c r="AB4" s="57"/>
      <c r="AD4" s="55" t="s">
        <v>1304</v>
      </c>
      <c r="AE4" s="55" t="s">
        <v>65</v>
      </c>
      <c r="AF4" s="55" t="s">
        <v>65</v>
      </c>
      <c r="AG4" s="55" t="s">
        <v>66</v>
      </c>
      <c r="AK4" s="55" t="s">
        <v>66</v>
      </c>
      <c r="BE4" s="132" t="s">
        <v>90</v>
      </c>
    </row>
    <row r="5" spans="1:57" ht="60">
      <c r="A5" s="127" t="s">
        <v>673</v>
      </c>
      <c r="B5" s="56" t="s">
        <v>1305</v>
      </c>
      <c r="C5" s="55" t="s">
        <v>1306</v>
      </c>
      <c r="E5" s="55" t="s">
        <v>79</v>
      </c>
      <c r="F5" s="55" t="s">
        <v>80</v>
      </c>
      <c r="G5" s="55" t="s">
        <v>1156</v>
      </c>
      <c r="H5" s="55" t="s">
        <v>531</v>
      </c>
      <c r="I5" s="55" t="s">
        <v>1307</v>
      </c>
      <c r="J5" s="55" t="s">
        <v>1308</v>
      </c>
      <c r="K5" s="55" t="s">
        <v>133</v>
      </c>
      <c r="L5" s="55" t="s">
        <v>6</v>
      </c>
      <c r="M5" s="55">
        <v>1</v>
      </c>
      <c r="N5" s="55">
        <v>1999</v>
      </c>
      <c r="O5" s="55">
        <v>2005</v>
      </c>
      <c r="P5" s="57">
        <v>30300000</v>
      </c>
      <c r="Q5" s="57"/>
      <c r="R5" s="57">
        <v>740000</v>
      </c>
      <c r="S5" s="57"/>
      <c r="T5" s="57"/>
      <c r="U5" s="57">
        <v>740000</v>
      </c>
      <c r="V5" s="57">
        <v>740000</v>
      </c>
      <c r="W5" s="57">
        <v>2037662</v>
      </c>
      <c r="X5" s="55" t="s">
        <v>1309</v>
      </c>
      <c r="Y5" s="55" t="s">
        <v>1197</v>
      </c>
      <c r="Z5" s="55" t="s">
        <v>1310</v>
      </c>
      <c r="AA5" s="55" t="s">
        <v>1230</v>
      </c>
      <c r="AB5" s="57"/>
      <c r="AD5" s="55" t="s">
        <v>1311</v>
      </c>
      <c r="AE5" s="55" t="s">
        <v>65</v>
      </c>
      <c r="AF5" s="55" t="s">
        <v>442</v>
      </c>
      <c r="AG5" s="55" t="s">
        <v>66</v>
      </c>
      <c r="AH5" s="55" t="s">
        <v>146</v>
      </c>
      <c r="AK5" s="55" t="s">
        <v>66</v>
      </c>
      <c r="AL5" s="55" t="s">
        <v>145</v>
      </c>
      <c r="AM5" s="55" t="s">
        <v>66</v>
      </c>
      <c r="AN5" s="55" t="s">
        <v>145</v>
      </c>
      <c r="BE5" s="132" t="s">
        <v>90</v>
      </c>
    </row>
    <row r="6" spans="1:57" ht="30">
      <c r="A6" s="127" t="s">
        <v>673</v>
      </c>
      <c r="B6" s="56" t="s">
        <v>1296</v>
      </c>
      <c r="C6" s="55" t="s">
        <v>1297</v>
      </c>
      <c r="E6" s="55" t="s">
        <v>53</v>
      </c>
      <c r="F6" s="55" t="s">
        <v>54</v>
      </c>
      <c r="G6" s="55" t="s">
        <v>1228</v>
      </c>
      <c r="H6" s="55" t="s">
        <v>55</v>
      </c>
      <c r="I6" s="55" t="s">
        <v>2143</v>
      </c>
      <c r="K6" s="55" t="s">
        <v>133</v>
      </c>
      <c r="L6" s="55" t="s">
        <v>6</v>
      </c>
      <c r="M6" s="55">
        <v>1</v>
      </c>
      <c r="N6" s="55">
        <v>2000</v>
      </c>
      <c r="O6" s="55">
        <v>2003</v>
      </c>
      <c r="P6" s="57">
        <v>52000000</v>
      </c>
      <c r="Q6" s="57"/>
      <c r="R6" s="57">
        <v>5500000</v>
      </c>
      <c r="S6" s="57"/>
      <c r="T6" s="57"/>
      <c r="U6" s="57">
        <v>5500000</v>
      </c>
      <c r="V6" s="57">
        <v>5500000</v>
      </c>
      <c r="W6" s="57"/>
      <c r="X6" s="55" t="s">
        <v>1298</v>
      </c>
      <c r="Y6" s="55" t="s">
        <v>1299</v>
      </c>
      <c r="Z6" s="55" t="s">
        <v>478</v>
      </c>
      <c r="AA6" s="55" t="s">
        <v>1230</v>
      </c>
      <c r="AB6" s="57"/>
      <c r="AD6" s="55" t="s">
        <v>288</v>
      </c>
      <c r="AE6" s="55" t="s">
        <v>65</v>
      </c>
      <c r="AF6" s="55" t="s">
        <v>442</v>
      </c>
      <c r="AG6" s="55" t="s">
        <v>66</v>
      </c>
      <c r="AH6" s="55" t="s">
        <v>146</v>
      </c>
      <c r="AK6" s="55" t="s">
        <v>66</v>
      </c>
      <c r="AL6" s="55" t="s">
        <v>145</v>
      </c>
      <c r="AS6" s="55" t="s">
        <v>66</v>
      </c>
      <c r="AT6" s="55" t="s">
        <v>146</v>
      </c>
      <c r="BE6" s="132" t="s">
        <v>90</v>
      </c>
    </row>
    <row r="7" spans="1:57" ht="30">
      <c r="A7" s="127" t="s">
        <v>673</v>
      </c>
      <c r="B7" s="56" t="s">
        <v>1300</v>
      </c>
      <c r="C7" s="55" t="s">
        <v>1301</v>
      </c>
      <c r="E7" s="55" t="s">
        <v>79</v>
      </c>
      <c r="F7" s="55" t="s">
        <v>80</v>
      </c>
      <c r="G7" s="55" t="s">
        <v>1156</v>
      </c>
      <c r="H7" s="55" t="s">
        <v>531</v>
      </c>
      <c r="I7" s="55" t="s">
        <v>2143</v>
      </c>
      <c r="K7" s="55" t="s">
        <v>133</v>
      </c>
      <c r="L7" s="55" t="s">
        <v>4</v>
      </c>
      <c r="M7" s="55">
        <v>0</v>
      </c>
      <c r="N7" s="55">
        <v>2000</v>
      </c>
      <c r="O7" s="55">
        <v>2004</v>
      </c>
      <c r="P7" s="57">
        <v>36600000</v>
      </c>
      <c r="Q7" s="57"/>
      <c r="R7" s="57"/>
      <c r="S7" s="57"/>
      <c r="T7" s="57"/>
      <c r="U7" s="57"/>
      <c r="V7" s="57"/>
      <c r="W7" s="57"/>
      <c r="X7" s="55" t="s">
        <v>1263</v>
      </c>
      <c r="Y7" s="55" t="s">
        <v>1302</v>
      </c>
      <c r="Z7" s="55" t="s">
        <v>970</v>
      </c>
      <c r="AA7" s="55" t="s">
        <v>1303</v>
      </c>
      <c r="AB7" s="57"/>
      <c r="AD7" s="55" t="s">
        <v>1304</v>
      </c>
      <c r="AE7" s="55" t="s">
        <v>65</v>
      </c>
      <c r="AF7" s="55" t="s">
        <v>442</v>
      </c>
      <c r="AG7" s="55" t="s">
        <v>66</v>
      </c>
      <c r="AK7" s="55" t="s">
        <v>66</v>
      </c>
      <c r="BE7" s="132" t="s">
        <v>202</v>
      </c>
    </row>
    <row r="8" spans="1:57" ht="30">
      <c r="A8" s="127" t="s">
        <v>673</v>
      </c>
      <c r="B8" s="56" t="s">
        <v>1287</v>
      </c>
      <c r="C8" s="55" t="s">
        <v>1288</v>
      </c>
      <c r="D8" s="55" t="s">
        <v>1289</v>
      </c>
      <c r="E8" s="55" t="s">
        <v>79</v>
      </c>
      <c r="F8" s="55" t="s">
        <v>80</v>
      </c>
      <c r="G8" s="55" t="s">
        <v>1156</v>
      </c>
      <c r="H8" s="55" t="s">
        <v>531</v>
      </c>
      <c r="I8" s="55" t="s">
        <v>2145</v>
      </c>
      <c r="K8" s="55" t="s">
        <v>149</v>
      </c>
      <c r="M8" s="55">
        <v>0</v>
      </c>
      <c r="N8" s="55">
        <v>2001</v>
      </c>
      <c r="O8" s="55">
        <v>2003</v>
      </c>
      <c r="P8" s="57">
        <v>75000000</v>
      </c>
      <c r="Q8" s="57"/>
      <c r="R8" s="57"/>
      <c r="S8" s="57"/>
      <c r="T8" s="57"/>
      <c r="U8" s="57"/>
      <c r="V8" s="57"/>
      <c r="W8" s="57"/>
      <c r="X8" s="55" t="s">
        <v>236</v>
      </c>
      <c r="Y8" s="55" t="s">
        <v>236</v>
      </c>
      <c r="Z8" s="55" t="s">
        <v>236</v>
      </c>
      <c r="AA8" s="55" t="s">
        <v>58</v>
      </c>
      <c r="AB8" s="57"/>
      <c r="AD8" s="55" t="s">
        <v>1290</v>
      </c>
      <c r="AE8" s="55" t="s">
        <v>667</v>
      </c>
      <c r="AF8" s="55" t="s">
        <v>106</v>
      </c>
      <c r="AG8" s="55" t="s">
        <v>66</v>
      </c>
      <c r="AK8" s="55" t="s">
        <v>66</v>
      </c>
      <c r="AM8" s="55" t="s">
        <v>66</v>
      </c>
      <c r="BE8" s="132" t="s">
        <v>263</v>
      </c>
    </row>
    <row r="9" spans="1:57" ht="30">
      <c r="A9" s="127" t="s">
        <v>673</v>
      </c>
      <c r="B9" s="56" t="s">
        <v>1269</v>
      </c>
      <c r="C9" s="55" t="s">
        <v>1270</v>
      </c>
      <c r="E9" s="55" t="s">
        <v>79</v>
      </c>
      <c r="F9" s="55" t="s">
        <v>80</v>
      </c>
      <c r="G9" s="55" t="s">
        <v>1156</v>
      </c>
      <c r="H9" s="55" t="s">
        <v>531</v>
      </c>
      <c r="I9" s="55" t="s">
        <v>71</v>
      </c>
      <c r="K9" s="55" t="s">
        <v>133</v>
      </c>
      <c r="L9" s="55" t="s">
        <v>4</v>
      </c>
      <c r="M9" s="55">
        <v>0</v>
      </c>
      <c r="N9" s="55">
        <v>2002</v>
      </c>
      <c r="O9" s="55">
        <v>2006</v>
      </c>
      <c r="P9" s="57">
        <v>50000000</v>
      </c>
      <c r="Q9" s="57"/>
      <c r="R9" s="57"/>
      <c r="S9" s="57"/>
      <c r="T9" s="57"/>
      <c r="U9" s="57"/>
      <c r="V9" s="57"/>
      <c r="W9" s="57"/>
      <c r="X9" s="55" t="s">
        <v>1271</v>
      </c>
      <c r="Y9" s="55" t="s">
        <v>313</v>
      </c>
      <c r="Z9" s="55" t="s">
        <v>2146</v>
      </c>
      <c r="AA9" s="55" t="s">
        <v>1230</v>
      </c>
      <c r="AB9" s="57"/>
      <c r="AD9" s="55" t="s">
        <v>1272</v>
      </c>
      <c r="AE9" s="55" t="s">
        <v>65</v>
      </c>
      <c r="AF9" s="55" t="s">
        <v>442</v>
      </c>
      <c r="AG9" s="55" t="s">
        <v>66</v>
      </c>
      <c r="AK9" s="55" t="s">
        <v>66</v>
      </c>
      <c r="AM9" s="55" t="s">
        <v>66</v>
      </c>
      <c r="BE9" s="132" t="s">
        <v>480</v>
      </c>
    </row>
    <row r="10" spans="1:57" ht="30">
      <c r="A10" s="127" t="s">
        <v>673</v>
      </c>
      <c r="B10" s="55" t="s">
        <v>1273</v>
      </c>
      <c r="C10" s="55" t="s">
        <v>1274</v>
      </c>
      <c r="E10" s="55" t="s">
        <v>79</v>
      </c>
      <c r="F10" s="55" t="s">
        <v>80</v>
      </c>
      <c r="G10" s="55" t="s">
        <v>1156</v>
      </c>
      <c r="H10" s="55" t="s">
        <v>531</v>
      </c>
      <c r="I10" s="55" t="s">
        <v>2145</v>
      </c>
      <c r="K10" s="55" t="s">
        <v>149</v>
      </c>
      <c r="M10" s="55">
        <v>0</v>
      </c>
      <c r="N10" s="55">
        <v>2002</v>
      </c>
      <c r="O10" s="55" t="s">
        <v>1275</v>
      </c>
      <c r="P10" s="57">
        <v>1500000</v>
      </c>
      <c r="Q10" s="57"/>
      <c r="R10" s="57"/>
      <c r="S10" s="57"/>
      <c r="T10" s="57"/>
      <c r="U10" s="57"/>
      <c r="V10" s="57"/>
      <c r="W10" s="57"/>
      <c r="X10" s="55" t="s">
        <v>236</v>
      </c>
      <c r="Y10" s="55" t="s">
        <v>236</v>
      </c>
      <c r="Z10" s="55" t="s">
        <v>236</v>
      </c>
      <c r="AA10" s="55" t="s">
        <v>58</v>
      </c>
      <c r="AB10" s="57"/>
      <c r="AD10" s="55" t="s">
        <v>58</v>
      </c>
      <c r="AE10" s="55" t="s">
        <v>667</v>
      </c>
      <c r="AF10" s="55" t="s">
        <v>106</v>
      </c>
      <c r="AG10" s="55" t="s">
        <v>66</v>
      </c>
      <c r="AI10" s="55" t="s">
        <v>66</v>
      </c>
      <c r="AM10" s="55" t="s">
        <v>66</v>
      </c>
      <c r="AO10" s="55" t="s">
        <v>66</v>
      </c>
      <c r="BE10" s="132" t="s">
        <v>202</v>
      </c>
    </row>
    <row r="11" spans="1:57">
      <c r="A11" s="127" t="s">
        <v>673</v>
      </c>
      <c r="B11" s="56" t="s">
        <v>1276</v>
      </c>
      <c r="C11" s="55" t="s">
        <v>1277</v>
      </c>
      <c r="E11" s="55" t="s">
        <v>79</v>
      </c>
      <c r="F11" s="55" t="s">
        <v>80</v>
      </c>
      <c r="G11" s="55" t="s">
        <v>1156</v>
      </c>
      <c r="H11" s="55" t="s">
        <v>531</v>
      </c>
      <c r="I11" s="55" t="s">
        <v>557</v>
      </c>
      <c r="K11" s="55" t="s">
        <v>133</v>
      </c>
      <c r="L11" s="55" t="s">
        <v>4</v>
      </c>
      <c r="M11" s="55">
        <v>0</v>
      </c>
      <c r="N11" s="55">
        <v>2002</v>
      </c>
      <c r="O11" s="55">
        <v>2004</v>
      </c>
      <c r="P11" s="57">
        <v>27800000</v>
      </c>
      <c r="Q11" s="57"/>
      <c r="R11" s="57"/>
      <c r="S11" s="57"/>
      <c r="T11" s="57"/>
      <c r="U11" s="57"/>
      <c r="V11" s="57"/>
      <c r="W11" s="57"/>
      <c r="X11" s="55" t="s">
        <v>1278</v>
      </c>
      <c r="Y11" s="55" t="s">
        <v>395</v>
      </c>
      <c r="Z11" s="55" t="s">
        <v>1279</v>
      </c>
      <c r="AA11" s="55" t="s">
        <v>1280</v>
      </c>
      <c r="AB11" s="57"/>
      <c r="AD11" s="55" t="s">
        <v>1281</v>
      </c>
      <c r="AE11" s="55" t="s">
        <v>667</v>
      </c>
      <c r="AF11" s="55" t="s">
        <v>106</v>
      </c>
      <c r="AG11" s="55" t="s">
        <v>66</v>
      </c>
      <c r="AK11" s="55" t="s">
        <v>66</v>
      </c>
      <c r="AM11" s="55" t="s">
        <v>66</v>
      </c>
      <c r="AS11" s="55" t="s">
        <v>66</v>
      </c>
      <c r="AU11" s="55" t="s">
        <v>66</v>
      </c>
      <c r="BE11" s="132" t="s">
        <v>194</v>
      </c>
    </row>
    <row r="12" spans="1:57" ht="30">
      <c r="A12" s="127" t="s">
        <v>673</v>
      </c>
      <c r="B12" s="56" t="s">
        <v>1282</v>
      </c>
      <c r="C12" s="55" t="s">
        <v>1283</v>
      </c>
      <c r="E12" s="55" t="s">
        <v>214</v>
      </c>
      <c r="F12" s="55" t="s">
        <v>80</v>
      </c>
      <c r="G12" s="55" t="s">
        <v>1156</v>
      </c>
      <c r="H12" s="55" t="s">
        <v>531</v>
      </c>
      <c r="I12" s="55" t="s">
        <v>120</v>
      </c>
      <c r="J12" s="55" t="s">
        <v>121</v>
      </c>
      <c r="K12" s="55" t="s">
        <v>133</v>
      </c>
      <c r="L12" s="55" t="s">
        <v>4</v>
      </c>
      <c r="M12" s="55">
        <v>0</v>
      </c>
      <c r="N12" s="55">
        <v>2002</v>
      </c>
      <c r="O12" s="55">
        <v>2008</v>
      </c>
      <c r="P12" s="57">
        <v>100000000</v>
      </c>
      <c r="Q12" s="57"/>
      <c r="R12" s="57"/>
      <c r="S12" s="57"/>
      <c r="T12" s="57"/>
      <c r="U12" s="57"/>
      <c r="V12" s="57"/>
      <c r="W12" s="57"/>
      <c r="X12" s="55" t="s">
        <v>1284</v>
      </c>
      <c r="Y12" s="55" t="s">
        <v>1285</v>
      </c>
      <c r="Z12" s="55" t="s">
        <v>2146</v>
      </c>
      <c r="AA12" s="55" t="s">
        <v>1230</v>
      </c>
      <c r="AB12" s="57"/>
      <c r="AD12" s="55" t="s">
        <v>1286</v>
      </c>
      <c r="AE12" s="55" t="s">
        <v>65</v>
      </c>
      <c r="AF12" s="55" t="s">
        <v>106</v>
      </c>
      <c r="AG12" s="55" t="s">
        <v>66</v>
      </c>
      <c r="AK12" s="55" t="s">
        <v>66</v>
      </c>
      <c r="AM12" s="55" t="s">
        <v>66</v>
      </c>
      <c r="AO12" s="55" t="s">
        <v>66</v>
      </c>
      <c r="BE12" s="132" t="s">
        <v>263</v>
      </c>
    </row>
    <row r="13" spans="1:57" ht="30">
      <c r="A13" s="127" t="s">
        <v>673</v>
      </c>
      <c r="B13" s="56" t="s">
        <v>1249</v>
      </c>
      <c r="C13" s="55" t="s">
        <v>1250</v>
      </c>
      <c r="D13" s="55" t="s">
        <v>1251</v>
      </c>
      <c r="E13" s="55" t="s">
        <v>79</v>
      </c>
      <c r="F13" s="55" t="s">
        <v>80</v>
      </c>
      <c r="G13" s="55" t="s">
        <v>1156</v>
      </c>
      <c r="H13" s="55" t="s">
        <v>531</v>
      </c>
      <c r="I13" s="55" t="s">
        <v>317</v>
      </c>
      <c r="J13" s="55" t="s">
        <v>866</v>
      </c>
      <c r="K13" s="55" t="s">
        <v>133</v>
      </c>
      <c r="L13" s="55" t="s">
        <v>6</v>
      </c>
      <c r="M13" s="55">
        <v>1</v>
      </c>
      <c r="N13" s="55">
        <v>2004</v>
      </c>
      <c r="O13" s="55">
        <v>2008</v>
      </c>
      <c r="P13" s="55">
        <v>100000000</v>
      </c>
      <c r="Q13" s="57"/>
      <c r="R13" s="57">
        <v>33500000</v>
      </c>
      <c r="S13" s="57"/>
      <c r="T13" s="57"/>
      <c r="U13" s="57">
        <v>33500000</v>
      </c>
      <c r="V13" s="57">
        <v>33500000</v>
      </c>
      <c r="W13" s="57"/>
      <c r="X13" s="55" t="s">
        <v>335</v>
      </c>
      <c r="Y13" s="55" t="s">
        <v>1252</v>
      </c>
      <c r="Z13" s="55" t="s">
        <v>383</v>
      </c>
      <c r="AA13" s="55" t="s">
        <v>1253</v>
      </c>
      <c r="AB13" s="57"/>
      <c r="AD13" s="55" t="s">
        <v>1254</v>
      </c>
      <c r="AE13" s="55" t="s">
        <v>65</v>
      </c>
      <c r="AF13" s="55" t="s">
        <v>442</v>
      </c>
      <c r="AK13" s="55" t="s">
        <v>66</v>
      </c>
      <c r="AL13" s="55" t="s">
        <v>146</v>
      </c>
      <c r="AM13" s="55" t="s">
        <v>66</v>
      </c>
      <c r="AN13" s="55" t="s">
        <v>145</v>
      </c>
      <c r="BA13" s="55" t="s">
        <v>66</v>
      </c>
      <c r="BB13" s="55" t="s">
        <v>145</v>
      </c>
      <c r="BE13" s="132" t="s">
        <v>57</v>
      </c>
    </row>
    <row r="14" spans="1:57" ht="30">
      <c r="A14" s="127" t="s">
        <v>673</v>
      </c>
      <c r="B14" s="56" t="s">
        <v>1255</v>
      </c>
      <c r="C14" s="55" t="s">
        <v>1256</v>
      </c>
      <c r="E14" s="55" t="s">
        <v>79</v>
      </c>
      <c r="F14" s="55" t="s">
        <v>80</v>
      </c>
      <c r="G14" s="55" t="s">
        <v>1156</v>
      </c>
      <c r="H14" s="55" t="s">
        <v>531</v>
      </c>
      <c r="I14" s="55" t="s">
        <v>317</v>
      </c>
      <c r="J14" s="55" t="s">
        <v>866</v>
      </c>
      <c r="K14" s="55" t="s">
        <v>133</v>
      </c>
      <c r="L14" s="55" t="s">
        <v>6</v>
      </c>
      <c r="M14" s="55">
        <v>1</v>
      </c>
      <c r="N14" s="55">
        <v>2004</v>
      </c>
      <c r="O14" s="55">
        <v>2010</v>
      </c>
      <c r="P14" s="57">
        <v>325000000</v>
      </c>
      <c r="Q14" s="57"/>
      <c r="R14" s="57">
        <v>58000000</v>
      </c>
      <c r="S14" s="57"/>
      <c r="T14" s="57"/>
      <c r="U14" s="57">
        <v>58000000</v>
      </c>
      <c r="V14" s="57">
        <v>58000000</v>
      </c>
      <c r="W14" s="57">
        <v>58386288</v>
      </c>
      <c r="X14" s="55" t="s">
        <v>335</v>
      </c>
      <c r="Y14" s="55" t="s">
        <v>1252</v>
      </c>
      <c r="Z14" s="55" t="s">
        <v>383</v>
      </c>
      <c r="AA14" s="55" t="s">
        <v>1257</v>
      </c>
      <c r="AB14" s="57"/>
      <c r="AD14" s="55" t="s">
        <v>1258</v>
      </c>
      <c r="AE14" s="55" t="s">
        <v>65</v>
      </c>
      <c r="AF14" s="55" t="s">
        <v>442</v>
      </c>
      <c r="AK14" s="55" t="s">
        <v>66</v>
      </c>
      <c r="AL14" s="55" t="s">
        <v>146</v>
      </c>
      <c r="AM14" s="55" t="s">
        <v>66</v>
      </c>
      <c r="AN14" s="55" t="s">
        <v>145</v>
      </c>
      <c r="BA14" s="55" t="s">
        <v>66</v>
      </c>
      <c r="BB14" s="55" t="s">
        <v>146</v>
      </c>
      <c r="BE14" s="132"/>
    </row>
    <row r="15" spans="1:57" ht="30">
      <c r="A15" s="127" t="s">
        <v>673</v>
      </c>
      <c r="B15" s="56" t="s">
        <v>1259</v>
      </c>
      <c r="C15" s="55" t="s">
        <v>1260</v>
      </c>
      <c r="D15" s="55" t="s">
        <v>1261</v>
      </c>
      <c r="E15" s="55" t="s">
        <v>234</v>
      </c>
      <c r="F15" s="55" t="s">
        <v>54</v>
      </c>
      <c r="G15" s="55" t="s">
        <v>1262</v>
      </c>
      <c r="H15" s="55" t="s">
        <v>55</v>
      </c>
      <c r="I15" s="55" t="s">
        <v>100</v>
      </c>
      <c r="K15" s="55" t="s">
        <v>133</v>
      </c>
      <c r="L15" s="55" t="s">
        <v>6</v>
      </c>
      <c r="M15" s="55">
        <v>1</v>
      </c>
      <c r="N15" s="55">
        <v>2004</v>
      </c>
      <c r="O15" s="55">
        <v>2010</v>
      </c>
      <c r="P15" s="57">
        <v>37000000</v>
      </c>
      <c r="Q15" s="57"/>
      <c r="R15" s="57">
        <v>4500000</v>
      </c>
      <c r="S15" s="57"/>
      <c r="T15" s="57"/>
      <c r="U15" s="57">
        <v>4500000</v>
      </c>
      <c r="V15" s="57">
        <v>4500000</v>
      </c>
      <c r="W15" s="57">
        <v>17782387</v>
      </c>
      <c r="X15" s="55" t="s">
        <v>1263</v>
      </c>
      <c r="Y15" s="55" t="s">
        <v>765</v>
      </c>
      <c r="Z15" s="55" t="s">
        <v>292</v>
      </c>
      <c r="AA15" s="55" t="s">
        <v>1230</v>
      </c>
      <c r="AB15" s="57"/>
      <c r="AD15" s="55" t="s">
        <v>1264</v>
      </c>
      <c r="AE15" s="55" t="s">
        <v>65</v>
      </c>
      <c r="AF15" s="55" t="s">
        <v>442</v>
      </c>
      <c r="AG15" s="55" t="s">
        <v>66</v>
      </c>
      <c r="AH15" s="55" t="s">
        <v>145</v>
      </c>
      <c r="AK15" s="55" t="s">
        <v>66</v>
      </c>
      <c r="AL15" s="55" t="s">
        <v>145</v>
      </c>
      <c r="AO15" s="55" t="s">
        <v>66</v>
      </c>
      <c r="AP15" s="55" t="s">
        <v>146</v>
      </c>
      <c r="AS15" s="55" t="s">
        <v>66</v>
      </c>
      <c r="AT15" s="55" t="s">
        <v>146</v>
      </c>
      <c r="AU15" s="55" t="s">
        <v>66</v>
      </c>
      <c r="AV15" s="55" t="s">
        <v>146</v>
      </c>
      <c r="BE15" s="132" t="s">
        <v>149</v>
      </c>
    </row>
    <row r="16" spans="1:57" ht="30">
      <c r="A16" s="127" t="s">
        <v>673</v>
      </c>
      <c r="B16" s="56" t="s">
        <v>1265</v>
      </c>
      <c r="C16" s="55" t="s">
        <v>1266</v>
      </c>
      <c r="E16" s="55" t="s">
        <v>1267</v>
      </c>
      <c r="F16" s="55" t="s">
        <v>206</v>
      </c>
      <c r="G16" s="55" t="s">
        <v>1268</v>
      </c>
      <c r="H16" s="55" t="s">
        <v>55</v>
      </c>
      <c r="I16" s="55" t="s">
        <v>100</v>
      </c>
      <c r="K16" s="55" t="s">
        <v>133</v>
      </c>
      <c r="L16" s="55" t="s">
        <v>6</v>
      </c>
      <c r="M16" s="55">
        <v>1</v>
      </c>
      <c r="N16" s="55">
        <v>2004</v>
      </c>
      <c r="O16" s="55">
        <v>2010</v>
      </c>
      <c r="P16" s="57">
        <v>37000000</v>
      </c>
      <c r="Q16" s="57"/>
      <c r="R16" s="57">
        <v>6400000</v>
      </c>
      <c r="S16" s="57"/>
      <c r="T16" s="57"/>
      <c r="U16" s="57">
        <v>6400000</v>
      </c>
      <c r="V16" s="57">
        <v>6400000</v>
      </c>
      <c r="W16" s="57"/>
      <c r="X16" s="55" t="s">
        <v>1263</v>
      </c>
      <c r="Y16" s="55" t="s">
        <v>765</v>
      </c>
      <c r="Z16" s="55" t="s">
        <v>292</v>
      </c>
      <c r="AA16" s="55" t="s">
        <v>1257</v>
      </c>
      <c r="AB16" s="57"/>
      <c r="AD16" s="55" t="s">
        <v>821</v>
      </c>
      <c r="AE16" s="55" t="s">
        <v>65</v>
      </c>
      <c r="AF16" s="55" t="s">
        <v>442</v>
      </c>
      <c r="AG16" s="55" t="s">
        <v>66</v>
      </c>
      <c r="AH16" s="55" t="s">
        <v>145</v>
      </c>
      <c r="AK16" s="55" t="s">
        <v>66</v>
      </c>
      <c r="AL16" s="55" t="s">
        <v>145</v>
      </c>
      <c r="AO16" s="55" t="s">
        <v>66</v>
      </c>
      <c r="AP16" s="55" t="s">
        <v>146</v>
      </c>
      <c r="AS16" s="55" t="s">
        <v>66</v>
      </c>
      <c r="AT16" s="55" t="s">
        <v>146</v>
      </c>
      <c r="AU16" s="55" t="s">
        <v>66</v>
      </c>
      <c r="AV16" s="55" t="s">
        <v>146</v>
      </c>
      <c r="BE16" s="132" t="s">
        <v>90</v>
      </c>
    </row>
    <row r="17" spans="1:58" ht="30">
      <c r="A17" s="127" t="s">
        <v>673</v>
      </c>
      <c r="B17" s="56" t="s">
        <v>1238</v>
      </c>
      <c r="C17" s="55" t="s">
        <v>1239</v>
      </c>
      <c r="D17" s="55" t="s">
        <v>1240</v>
      </c>
      <c r="E17" s="55" t="s">
        <v>79</v>
      </c>
      <c r="F17" s="55" t="s">
        <v>80</v>
      </c>
      <c r="G17" s="55" t="s">
        <v>1156</v>
      </c>
      <c r="H17" s="55" t="s">
        <v>531</v>
      </c>
      <c r="I17" s="55" t="s">
        <v>557</v>
      </c>
      <c r="K17" s="55" t="s">
        <v>133</v>
      </c>
      <c r="L17" s="55" t="s">
        <v>4</v>
      </c>
      <c r="M17" s="55">
        <v>0</v>
      </c>
      <c r="N17" s="55">
        <v>2005</v>
      </c>
      <c r="O17" s="55">
        <v>2008</v>
      </c>
      <c r="P17" s="57">
        <v>667600000</v>
      </c>
      <c r="Q17" s="57"/>
      <c r="R17" s="57"/>
      <c r="S17" s="57"/>
      <c r="T17" s="57"/>
      <c r="U17" s="57"/>
      <c r="V17" s="57"/>
      <c r="W17" s="57"/>
      <c r="X17" s="55" t="s">
        <v>1241</v>
      </c>
      <c r="Y17" s="55" t="s">
        <v>1242</v>
      </c>
      <c r="Z17" s="55" t="s">
        <v>174</v>
      </c>
      <c r="AA17" s="55" t="s">
        <v>1230</v>
      </c>
      <c r="AB17" s="57"/>
      <c r="AD17" s="55" t="s">
        <v>1243</v>
      </c>
      <c r="AE17" s="55" t="s">
        <v>65</v>
      </c>
      <c r="AF17" s="55" t="s">
        <v>442</v>
      </c>
      <c r="AG17" s="55" t="s">
        <v>66</v>
      </c>
      <c r="AK17" s="55" t="s">
        <v>66</v>
      </c>
      <c r="AM17" s="55" t="s">
        <v>66</v>
      </c>
      <c r="BE17" s="132" t="s">
        <v>1244</v>
      </c>
    </row>
    <row r="18" spans="1:58" ht="30">
      <c r="A18" s="127" t="s">
        <v>673</v>
      </c>
      <c r="B18" s="56" t="s">
        <v>1245</v>
      </c>
      <c r="C18" s="55" t="s">
        <v>1246</v>
      </c>
      <c r="E18" s="55" t="s">
        <v>79</v>
      </c>
      <c r="F18" s="55" t="s">
        <v>80</v>
      </c>
      <c r="G18" s="55" t="s">
        <v>1156</v>
      </c>
      <c r="H18" s="55" t="s">
        <v>531</v>
      </c>
      <c r="I18" s="55" t="s">
        <v>317</v>
      </c>
      <c r="J18" s="55" t="s">
        <v>866</v>
      </c>
      <c r="K18" s="55" t="s">
        <v>133</v>
      </c>
      <c r="L18" s="55" t="s">
        <v>6</v>
      </c>
      <c r="M18" s="55">
        <v>1</v>
      </c>
      <c r="N18" s="55">
        <v>2005</v>
      </c>
      <c r="O18" s="55">
        <v>2012</v>
      </c>
      <c r="P18" s="57">
        <v>123800000</v>
      </c>
      <c r="Q18" s="57"/>
      <c r="R18" s="57">
        <v>77300000</v>
      </c>
      <c r="S18" s="57"/>
      <c r="T18" s="57"/>
      <c r="U18" s="57">
        <v>77300000</v>
      </c>
      <c r="V18" s="57">
        <v>77300000</v>
      </c>
      <c r="W18" s="57"/>
      <c r="X18" s="55" t="s">
        <v>269</v>
      </c>
      <c r="Y18" s="55" t="s">
        <v>1247</v>
      </c>
      <c r="Z18" s="55" t="s">
        <v>902</v>
      </c>
      <c r="AA18" s="55" t="s">
        <v>1248</v>
      </c>
      <c r="AB18" s="57"/>
      <c r="AD18" s="55" t="s">
        <v>1213</v>
      </c>
      <c r="AE18" s="55" t="s">
        <v>65</v>
      </c>
      <c r="AF18" s="55" t="s">
        <v>442</v>
      </c>
      <c r="AG18" s="55" t="s">
        <v>66</v>
      </c>
      <c r="AH18" s="55" t="s">
        <v>145</v>
      </c>
      <c r="AK18" s="55" t="s">
        <v>66</v>
      </c>
      <c r="AL18" s="55" t="s">
        <v>146</v>
      </c>
      <c r="AM18" s="55" t="s">
        <v>66</v>
      </c>
      <c r="AN18" s="55" t="s">
        <v>145</v>
      </c>
      <c r="AO18" s="55" t="s">
        <v>66</v>
      </c>
      <c r="BA18" s="55" t="s">
        <v>66</v>
      </c>
      <c r="BB18" s="55" t="s">
        <v>145</v>
      </c>
      <c r="BE18" s="132" t="s">
        <v>194</v>
      </c>
    </row>
    <row r="19" spans="1:58" ht="30">
      <c r="A19" s="127" t="s">
        <v>673</v>
      </c>
      <c r="B19" s="56" t="s">
        <v>1233</v>
      </c>
      <c r="C19" s="55" t="s">
        <v>1234</v>
      </c>
      <c r="E19" s="55" t="s">
        <v>53</v>
      </c>
      <c r="F19" s="55" t="s">
        <v>54</v>
      </c>
      <c r="G19" s="55" t="s">
        <v>1222</v>
      </c>
      <c r="H19" s="55" t="s">
        <v>55</v>
      </c>
      <c r="I19" s="55" t="s">
        <v>2143</v>
      </c>
      <c r="K19" s="55" t="s">
        <v>133</v>
      </c>
      <c r="L19" s="55" t="s">
        <v>6</v>
      </c>
      <c r="M19" s="55">
        <v>1</v>
      </c>
      <c r="N19" s="55">
        <v>2009</v>
      </c>
      <c r="O19" s="55">
        <v>2013</v>
      </c>
      <c r="P19" s="57">
        <v>70000000</v>
      </c>
      <c r="Q19" s="57"/>
      <c r="R19" s="57">
        <v>40300000</v>
      </c>
      <c r="S19" s="57"/>
      <c r="T19" s="57"/>
      <c r="U19" s="57">
        <v>40300000</v>
      </c>
      <c r="V19" s="57">
        <v>40300000</v>
      </c>
      <c r="W19" s="57"/>
      <c r="X19" s="55" t="s">
        <v>335</v>
      </c>
      <c r="Y19" s="55" t="s">
        <v>251</v>
      </c>
      <c r="Z19" s="55" t="s">
        <v>580</v>
      </c>
      <c r="AA19" s="55" t="s">
        <v>1235</v>
      </c>
      <c r="AB19" s="57"/>
      <c r="AD19" s="55" t="s">
        <v>1236</v>
      </c>
      <c r="AE19" s="55" t="s">
        <v>65</v>
      </c>
      <c r="AF19" s="55" t="s">
        <v>442</v>
      </c>
      <c r="AG19" s="55" t="s">
        <v>66</v>
      </c>
      <c r="AH19" s="55" t="s">
        <v>145</v>
      </c>
      <c r="AK19" s="55" t="s">
        <v>66</v>
      </c>
      <c r="AL19" s="55" t="s">
        <v>145</v>
      </c>
      <c r="BE19" s="132" t="s">
        <v>1237</v>
      </c>
    </row>
    <row r="20" spans="1:58">
      <c r="A20" s="127" t="s">
        <v>673</v>
      </c>
      <c r="B20" s="56" t="s">
        <v>1227</v>
      </c>
      <c r="C20" s="55" t="s">
        <v>334</v>
      </c>
      <c r="E20" s="55" t="s">
        <v>53</v>
      </c>
      <c r="F20" s="55" t="s">
        <v>54</v>
      </c>
      <c r="G20" s="55" t="s">
        <v>1228</v>
      </c>
      <c r="H20" s="55" t="s">
        <v>55</v>
      </c>
      <c r="I20" s="55" t="s">
        <v>220</v>
      </c>
      <c r="K20" s="55" t="s">
        <v>90</v>
      </c>
      <c r="M20" s="55">
        <v>1</v>
      </c>
      <c r="N20" s="55">
        <v>2012</v>
      </c>
      <c r="O20" s="55">
        <v>2018</v>
      </c>
      <c r="P20" s="57">
        <v>1060000000</v>
      </c>
      <c r="Q20" s="57"/>
      <c r="R20" s="57"/>
      <c r="S20" s="57" t="s">
        <v>58</v>
      </c>
      <c r="T20" s="57"/>
      <c r="U20" s="57"/>
      <c r="V20" s="57"/>
      <c r="W20" s="57"/>
      <c r="X20" s="55" t="s">
        <v>1229</v>
      </c>
      <c r="Y20" s="55" t="s">
        <v>478</v>
      </c>
      <c r="Z20" s="55" t="s">
        <v>474</v>
      </c>
      <c r="AA20" s="55" t="s">
        <v>1230</v>
      </c>
      <c r="AB20" s="57"/>
      <c r="AD20" s="55" t="s">
        <v>1231</v>
      </c>
      <c r="AE20" s="55" t="s">
        <v>65</v>
      </c>
      <c r="AF20" s="55" t="s">
        <v>442</v>
      </c>
      <c r="AG20" s="55" t="s">
        <v>66</v>
      </c>
      <c r="AK20" s="55" t="s">
        <v>66</v>
      </c>
      <c r="AM20" s="55" t="s">
        <v>66</v>
      </c>
      <c r="AO20" s="55" t="s">
        <v>66</v>
      </c>
      <c r="AQ20" s="55" t="s">
        <v>66</v>
      </c>
      <c r="AS20" s="55" t="s">
        <v>66</v>
      </c>
      <c r="AW20" s="55" t="s">
        <v>66</v>
      </c>
      <c r="AY20" s="55" t="s">
        <v>66</v>
      </c>
      <c r="BE20" s="132" t="s">
        <v>1232</v>
      </c>
      <c r="BF20" s="58"/>
    </row>
    <row r="21" spans="1:58" ht="45">
      <c r="A21" s="127" t="s">
        <v>673</v>
      </c>
      <c r="B21" s="56" t="s">
        <v>1219</v>
      </c>
      <c r="C21" s="55" t="s">
        <v>1220</v>
      </c>
      <c r="D21" s="55" t="s">
        <v>1221</v>
      </c>
      <c r="E21" s="55" t="s">
        <v>53</v>
      </c>
      <c r="F21" s="55" t="s">
        <v>54</v>
      </c>
      <c r="G21" s="55" t="s">
        <v>1222</v>
      </c>
      <c r="H21" s="55" t="s">
        <v>55</v>
      </c>
      <c r="I21" s="55" t="s">
        <v>88</v>
      </c>
      <c r="K21" s="55" t="s">
        <v>149</v>
      </c>
      <c r="M21" s="55">
        <v>0</v>
      </c>
      <c r="N21" s="55">
        <v>2013</v>
      </c>
      <c r="O21" s="55">
        <v>2014</v>
      </c>
      <c r="P21" s="57">
        <v>22500000</v>
      </c>
      <c r="Q21" s="57"/>
      <c r="R21" s="57"/>
      <c r="S21" s="57"/>
      <c r="T21" s="57"/>
      <c r="U21" s="57"/>
      <c r="V21" s="57"/>
      <c r="W21" s="57"/>
      <c r="X21" s="55" t="s">
        <v>463</v>
      </c>
      <c r="Y21" s="55" t="s">
        <v>478</v>
      </c>
      <c r="Z21" s="55" t="s">
        <v>58</v>
      </c>
      <c r="AA21" s="55" t="s">
        <v>62</v>
      </c>
      <c r="AB21" s="57"/>
      <c r="AD21" s="55" t="s">
        <v>1223</v>
      </c>
      <c r="AE21" s="55" t="s">
        <v>65</v>
      </c>
      <c r="AF21" s="55" t="s">
        <v>442</v>
      </c>
      <c r="AG21" s="55" t="s">
        <v>66</v>
      </c>
      <c r="AK21" s="55" t="s">
        <v>66</v>
      </c>
      <c r="AS21" s="55" t="s">
        <v>66</v>
      </c>
      <c r="BE21" s="132"/>
    </row>
    <row r="22" spans="1:58">
      <c r="A22" s="127" t="s">
        <v>673</v>
      </c>
      <c r="B22" s="56" t="s">
        <v>1224</v>
      </c>
      <c r="C22" s="55" t="s">
        <v>1225</v>
      </c>
      <c r="E22" s="55" t="s">
        <v>79</v>
      </c>
      <c r="F22" s="55" t="s">
        <v>80</v>
      </c>
      <c r="G22" s="55" t="s">
        <v>1156</v>
      </c>
      <c r="H22" s="55" t="s">
        <v>531</v>
      </c>
      <c r="I22" s="55" t="s">
        <v>88</v>
      </c>
      <c r="K22" s="55" t="s">
        <v>133</v>
      </c>
      <c r="L22" s="55" t="s">
        <v>4</v>
      </c>
      <c r="M22" s="55">
        <v>0</v>
      </c>
      <c r="N22" s="55">
        <v>2013</v>
      </c>
      <c r="O22" s="55">
        <v>2015</v>
      </c>
      <c r="P22" s="57">
        <v>465000000</v>
      </c>
      <c r="Q22" s="57"/>
      <c r="R22" s="57"/>
      <c r="S22" s="57"/>
      <c r="T22" s="57"/>
      <c r="U22" s="57"/>
      <c r="V22" s="57"/>
      <c r="W22" s="57"/>
      <c r="X22" s="55" t="s">
        <v>1226</v>
      </c>
      <c r="Y22" s="55" t="s">
        <v>192</v>
      </c>
      <c r="Z22" s="55" t="s">
        <v>324</v>
      </c>
      <c r="AA22" s="55" t="s">
        <v>623</v>
      </c>
      <c r="AB22" s="57"/>
      <c r="AD22" s="55" t="s">
        <v>58</v>
      </c>
      <c r="AE22" s="55" t="s">
        <v>65</v>
      </c>
      <c r="AF22" s="55" t="s">
        <v>106</v>
      </c>
      <c r="AG22" s="55" t="s">
        <v>66</v>
      </c>
      <c r="AK22" s="55" t="s">
        <v>66</v>
      </c>
      <c r="AM22" s="55" t="s">
        <v>66</v>
      </c>
      <c r="AO22" s="55" t="s">
        <v>66</v>
      </c>
      <c r="AY22" s="55" t="s">
        <v>66</v>
      </c>
      <c r="BE22" s="132" t="s">
        <v>194</v>
      </c>
    </row>
    <row r="23" spans="1:58">
      <c r="A23" s="127" t="s">
        <v>673</v>
      </c>
      <c r="B23" s="56" t="s">
        <v>1210</v>
      </c>
      <c r="C23" s="55" t="s">
        <v>1211</v>
      </c>
      <c r="E23" s="55" t="s">
        <v>214</v>
      </c>
      <c r="F23" s="55" t="s">
        <v>80</v>
      </c>
      <c r="G23" s="55" t="s">
        <v>1156</v>
      </c>
      <c r="H23" s="55" t="s">
        <v>531</v>
      </c>
      <c r="I23" s="55" t="s">
        <v>88</v>
      </c>
      <c r="K23" s="55" t="s">
        <v>133</v>
      </c>
      <c r="L23" s="55" t="s">
        <v>6</v>
      </c>
      <c r="M23" s="55">
        <v>1</v>
      </c>
      <c r="N23" s="55">
        <v>2015</v>
      </c>
      <c r="O23" s="55">
        <v>2021</v>
      </c>
      <c r="P23" s="57">
        <v>76000000</v>
      </c>
      <c r="Q23" s="57"/>
      <c r="R23" s="57">
        <v>47000000</v>
      </c>
      <c r="S23" s="57"/>
      <c r="T23" s="57"/>
      <c r="U23" s="57"/>
      <c r="V23" s="57"/>
      <c r="W23" s="57"/>
      <c r="X23" s="55" t="s">
        <v>1229</v>
      </c>
      <c r="Y23" s="55" t="s">
        <v>430</v>
      </c>
      <c r="Z23" s="55" t="s">
        <v>251</v>
      </c>
      <c r="AA23" s="55" t="s">
        <v>62</v>
      </c>
      <c r="AB23" s="57"/>
      <c r="AC23" s="55" t="s">
        <v>1212</v>
      </c>
      <c r="AD23" s="55" t="s">
        <v>1213</v>
      </c>
      <c r="AE23" s="55" t="s">
        <v>65</v>
      </c>
      <c r="AF23" s="55" t="s">
        <v>442</v>
      </c>
      <c r="AG23" s="55" t="s">
        <v>66</v>
      </c>
      <c r="AK23" s="55" t="s">
        <v>66</v>
      </c>
      <c r="BE23" s="132"/>
    </row>
    <row r="24" spans="1:58" ht="30">
      <c r="A24" s="127" t="s">
        <v>673</v>
      </c>
      <c r="B24" s="56" t="s">
        <v>1214</v>
      </c>
      <c r="C24" s="55" t="s">
        <v>1215</v>
      </c>
      <c r="D24" s="55" t="s">
        <v>1216</v>
      </c>
      <c r="E24" s="55" t="s">
        <v>813</v>
      </c>
      <c r="F24" s="55" t="s">
        <v>759</v>
      </c>
      <c r="G24" s="55" t="s">
        <v>1217</v>
      </c>
      <c r="H24" s="55" t="s">
        <v>55</v>
      </c>
      <c r="I24" s="55" t="s">
        <v>802</v>
      </c>
      <c r="K24" s="55" t="s">
        <v>57</v>
      </c>
      <c r="M24" s="55">
        <v>0</v>
      </c>
      <c r="N24" s="55">
        <v>2015</v>
      </c>
      <c r="P24" s="57">
        <v>408000000</v>
      </c>
      <c r="Q24" s="57"/>
      <c r="R24" s="57"/>
      <c r="S24" s="57"/>
      <c r="T24" s="57"/>
      <c r="U24" s="57"/>
      <c r="V24" s="57"/>
      <c r="W24" s="57"/>
      <c r="X24" s="55" t="s">
        <v>463</v>
      </c>
      <c r="Y24" s="55" t="s">
        <v>2106</v>
      </c>
      <c r="Z24" s="55" t="s">
        <v>627</v>
      </c>
      <c r="AA24" s="55" t="s">
        <v>62</v>
      </c>
      <c r="AB24" s="57"/>
      <c r="AD24" s="55" t="s">
        <v>1218</v>
      </c>
      <c r="AE24" s="55" t="s">
        <v>65</v>
      </c>
      <c r="AF24" s="55" t="s">
        <v>106</v>
      </c>
      <c r="AG24" s="55" t="s">
        <v>66</v>
      </c>
      <c r="AK24" s="55" t="s">
        <v>66</v>
      </c>
      <c r="AM24" s="55" t="s">
        <v>66</v>
      </c>
      <c r="AO24" s="55" t="s">
        <v>66</v>
      </c>
      <c r="AS24" s="55" t="s">
        <v>66</v>
      </c>
      <c r="BE24" s="132"/>
    </row>
    <row r="25" spans="1:58" ht="60">
      <c r="A25" s="127" t="s">
        <v>673</v>
      </c>
      <c r="B25" s="56" t="s">
        <v>1198</v>
      </c>
      <c r="C25" s="55" t="s">
        <v>1199</v>
      </c>
      <c r="D25" s="55" t="s">
        <v>1200</v>
      </c>
      <c r="E25" s="55" t="s">
        <v>79</v>
      </c>
      <c r="F25" s="55" t="s">
        <v>80</v>
      </c>
      <c r="G25" s="55" t="s">
        <v>1156</v>
      </c>
      <c r="H25" s="55" t="s">
        <v>531</v>
      </c>
      <c r="I25" s="55" t="s">
        <v>120</v>
      </c>
      <c r="J25" s="55" t="s">
        <v>121</v>
      </c>
      <c r="K25" s="55" t="s">
        <v>133</v>
      </c>
      <c r="L25" s="55" t="s">
        <v>6</v>
      </c>
      <c r="M25" s="55">
        <v>1</v>
      </c>
      <c r="N25" s="55">
        <v>2016</v>
      </c>
      <c r="O25" s="55">
        <v>2024</v>
      </c>
      <c r="P25" s="57">
        <v>100000000</v>
      </c>
      <c r="Q25" s="57"/>
      <c r="R25" s="57">
        <v>80867170</v>
      </c>
      <c r="S25" s="57"/>
      <c r="T25" s="57"/>
      <c r="U25" s="57">
        <v>80867170</v>
      </c>
      <c r="V25" s="57">
        <v>80867170</v>
      </c>
      <c r="W25" s="57"/>
      <c r="X25" s="55" t="s">
        <v>487</v>
      </c>
      <c r="Y25" s="55" t="s">
        <v>1201</v>
      </c>
      <c r="Z25" s="55" t="s">
        <v>1202</v>
      </c>
      <c r="AA25" s="55" t="s">
        <v>1203</v>
      </c>
      <c r="AB25" s="57"/>
      <c r="AD25" s="55" t="s">
        <v>1204</v>
      </c>
      <c r="AE25" s="55" t="s">
        <v>65</v>
      </c>
      <c r="AF25" s="55" t="s">
        <v>442</v>
      </c>
      <c r="AG25" s="55" t="s">
        <v>66</v>
      </c>
      <c r="AK25" s="55" t="s">
        <v>66</v>
      </c>
      <c r="AM25" s="55" t="s">
        <v>66</v>
      </c>
      <c r="AO25" s="55" t="s">
        <v>66</v>
      </c>
      <c r="BE25" s="132"/>
    </row>
    <row r="26" spans="1:58">
      <c r="A26" s="127" t="s">
        <v>673</v>
      </c>
      <c r="B26" s="56" t="s">
        <v>1205</v>
      </c>
      <c r="C26" s="55" t="s">
        <v>1206</v>
      </c>
      <c r="D26" s="55" t="s">
        <v>1207</v>
      </c>
      <c r="E26" s="55" t="s">
        <v>79</v>
      </c>
      <c r="F26" s="55" t="s">
        <v>80</v>
      </c>
      <c r="G26" s="55" t="s">
        <v>1156</v>
      </c>
      <c r="H26" s="55" t="s">
        <v>531</v>
      </c>
      <c r="I26" s="55" t="s">
        <v>220</v>
      </c>
      <c r="K26" s="55" t="s">
        <v>133</v>
      </c>
      <c r="L26" s="55" t="s">
        <v>4</v>
      </c>
      <c r="M26" s="55">
        <v>0</v>
      </c>
      <c r="N26" s="55">
        <v>2016</v>
      </c>
      <c r="O26" s="55">
        <v>2020</v>
      </c>
      <c r="P26" s="57">
        <v>500000000</v>
      </c>
      <c r="Q26" s="57"/>
      <c r="R26" s="57"/>
      <c r="S26" s="57"/>
      <c r="T26" s="57"/>
      <c r="U26" s="57"/>
      <c r="V26" s="57"/>
      <c r="W26" s="57"/>
      <c r="X26" s="55" t="s">
        <v>1208</v>
      </c>
      <c r="Y26" s="55" t="s">
        <v>292</v>
      </c>
      <c r="Z26" s="55" t="s">
        <v>474</v>
      </c>
      <c r="AA26" s="55" t="s">
        <v>1163</v>
      </c>
      <c r="AB26" s="57"/>
      <c r="AD26" s="55" t="s">
        <v>1209</v>
      </c>
      <c r="AE26" s="55" t="s">
        <v>65</v>
      </c>
      <c r="AF26" s="55" t="s">
        <v>106</v>
      </c>
      <c r="AG26" s="55" t="s">
        <v>66</v>
      </c>
      <c r="AH26" s="55" t="s">
        <v>146</v>
      </c>
      <c r="AK26" s="55" t="s">
        <v>66</v>
      </c>
      <c r="AL26" s="55" t="s">
        <v>146</v>
      </c>
      <c r="BE26" s="132"/>
    </row>
    <row r="27" spans="1:58" ht="30">
      <c r="A27" s="127" t="s">
        <v>673</v>
      </c>
      <c r="B27" s="56" t="s">
        <v>1192</v>
      </c>
      <c r="C27" s="55" t="s">
        <v>1193</v>
      </c>
      <c r="E27" s="55" t="s">
        <v>234</v>
      </c>
      <c r="F27" s="55" t="s">
        <v>54</v>
      </c>
      <c r="G27" s="55" t="s">
        <v>1262</v>
      </c>
      <c r="H27" s="55" t="s">
        <v>55</v>
      </c>
      <c r="I27" s="55" t="s">
        <v>571</v>
      </c>
      <c r="J27" s="55" t="s">
        <v>220</v>
      </c>
      <c r="K27" s="55" t="s">
        <v>133</v>
      </c>
      <c r="L27" s="55" t="s">
        <v>4</v>
      </c>
      <c r="M27" s="55">
        <v>0</v>
      </c>
      <c r="N27" s="55">
        <v>2017</v>
      </c>
      <c r="O27" s="55">
        <v>2021</v>
      </c>
      <c r="P27" s="57" t="s">
        <v>58</v>
      </c>
      <c r="Q27" s="57"/>
      <c r="R27" s="57" t="s">
        <v>58</v>
      </c>
      <c r="S27" s="57"/>
      <c r="T27" s="57"/>
      <c r="U27" s="57"/>
      <c r="V27" s="57"/>
      <c r="W27" s="57"/>
      <c r="X27" s="55" t="s">
        <v>620</v>
      </c>
      <c r="Y27" s="55" t="s">
        <v>448</v>
      </c>
      <c r="Z27" s="55" t="s">
        <v>1194</v>
      </c>
      <c r="AA27" s="55" t="s">
        <v>62</v>
      </c>
      <c r="AB27" s="57"/>
      <c r="AD27" s="55" t="s">
        <v>581</v>
      </c>
      <c r="AE27" s="55" t="s">
        <v>65</v>
      </c>
      <c r="AF27" s="55" t="s">
        <v>442</v>
      </c>
      <c r="AG27" s="55" t="s">
        <v>66</v>
      </c>
      <c r="AI27" s="55" t="s">
        <v>66</v>
      </c>
      <c r="AO27" s="55" t="s">
        <v>66</v>
      </c>
      <c r="AS27" s="55" t="s">
        <v>66</v>
      </c>
      <c r="BE27" s="132"/>
    </row>
    <row r="28" spans="1:58" ht="60">
      <c r="A28" s="127" t="s">
        <v>673</v>
      </c>
      <c r="B28" s="56" t="s">
        <v>1195</v>
      </c>
      <c r="C28" s="55" t="s">
        <v>1196</v>
      </c>
      <c r="E28" s="55" t="s">
        <v>79</v>
      </c>
      <c r="F28" s="55" t="s">
        <v>80</v>
      </c>
      <c r="G28" s="55" t="s">
        <v>1156</v>
      </c>
      <c r="H28" s="55" t="s">
        <v>531</v>
      </c>
      <c r="I28" s="55" t="s">
        <v>317</v>
      </c>
      <c r="J28" s="55" t="s">
        <v>318</v>
      </c>
      <c r="K28" s="55" t="s">
        <v>133</v>
      </c>
      <c r="L28" s="55" t="s">
        <v>4</v>
      </c>
      <c r="M28" s="55">
        <v>0</v>
      </c>
      <c r="N28" s="55">
        <v>2017</v>
      </c>
      <c r="O28" s="55">
        <v>2020</v>
      </c>
      <c r="P28" s="57">
        <v>2748000000</v>
      </c>
      <c r="Q28" s="57"/>
      <c r="R28" s="57"/>
      <c r="S28" s="57"/>
      <c r="T28" s="57"/>
      <c r="U28" s="57"/>
      <c r="V28" s="57"/>
      <c r="W28" s="57"/>
      <c r="X28" s="55" t="s">
        <v>431</v>
      </c>
      <c r="Y28" s="55" t="s">
        <v>1197</v>
      </c>
      <c r="Z28" s="55" t="s">
        <v>324</v>
      </c>
      <c r="AA28" s="55" t="s">
        <v>62</v>
      </c>
      <c r="AB28" s="57"/>
      <c r="AC28" s="55" t="s">
        <v>2346</v>
      </c>
      <c r="AD28" s="55" t="s">
        <v>2217</v>
      </c>
      <c r="AE28" s="55" t="s">
        <v>65</v>
      </c>
      <c r="AF28" s="55" t="s">
        <v>442</v>
      </c>
      <c r="AG28" s="55" t="s">
        <v>66</v>
      </c>
      <c r="AH28" s="55" t="s">
        <v>146</v>
      </c>
      <c r="AM28" s="55" t="s">
        <v>66</v>
      </c>
      <c r="AN28" s="55" t="s">
        <v>146</v>
      </c>
      <c r="AO28" s="55" t="s">
        <v>66</v>
      </c>
      <c r="AP28" s="55" t="s">
        <v>146</v>
      </c>
      <c r="AU28" s="55" t="s">
        <v>66</v>
      </c>
      <c r="AV28" s="55" t="s">
        <v>146</v>
      </c>
      <c r="BE28" s="132"/>
    </row>
    <row r="29" spans="1:58" ht="60">
      <c r="A29" s="127" t="s">
        <v>673</v>
      </c>
      <c r="B29" s="56" t="s">
        <v>1179</v>
      </c>
      <c r="C29" s="55" t="s">
        <v>1180</v>
      </c>
      <c r="D29" s="55" t="s">
        <v>1181</v>
      </c>
      <c r="E29" s="55" t="s">
        <v>79</v>
      </c>
      <c r="F29" s="55" t="s">
        <v>80</v>
      </c>
      <c r="G29" s="55" t="s">
        <v>1156</v>
      </c>
      <c r="H29" s="55" t="s">
        <v>531</v>
      </c>
      <c r="I29" s="55" t="s">
        <v>226</v>
      </c>
      <c r="K29" s="55" t="s">
        <v>133</v>
      </c>
      <c r="L29" s="55" t="s">
        <v>4</v>
      </c>
      <c r="M29" s="55">
        <v>0</v>
      </c>
      <c r="N29" s="55">
        <v>2018</v>
      </c>
      <c r="O29" s="55">
        <v>2024</v>
      </c>
      <c r="P29" s="57">
        <v>700000000</v>
      </c>
      <c r="Q29" s="57"/>
      <c r="R29" s="57"/>
      <c r="S29" s="57"/>
      <c r="T29" s="57"/>
      <c r="U29" s="57"/>
      <c r="V29" s="57"/>
      <c r="W29" s="57"/>
      <c r="X29" s="55" t="s">
        <v>463</v>
      </c>
      <c r="Y29" s="55" t="s">
        <v>1476</v>
      </c>
      <c r="Z29" s="55" t="s">
        <v>422</v>
      </c>
      <c r="AA29" s="55" t="s">
        <v>623</v>
      </c>
      <c r="AB29" s="57"/>
      <c r="AC29" s="55" t="s">
        <v>1182</v>
      </c>
      <c r="AD29" s="55" t="s">
        <v>1183</v>
      </c>
      <c r="AE29" s="55" t="s">
        <v>65</v>
      </c>
      <c r="AF29" s="55" t="s">
        <v>106</v>
      </c>
      <c r="AG29" s="55" t="s">
        <v>66</v>
      </c>
      <c r="AK29" s="55" t="s">
        <v>66</v>
      </c>
      <c r="BE29" s="132"/>
    </row>
    <row r="30" spans="1:58" ht="45">
      <c r="A30" s="127" t="s">
        <v>673</v>
      </c>
      <c r="B30" s="56" t="s">
        <v>1184</v>
      </c>
      <c r="C30" s="55" t="s">
        <v>1185</v>
      </c>
      <c r="E30" s="55" t="s">
        <v>1186</v>
      </c>
      <c r="F30" s="55" t="s">
        <v>565</v>
      </c>
      <c r="G30" s="55" t="s">
        <v>1187</v>
      </c>
      <c r="H30" s="55" t="s">
        <v>55</v>
      </c>
      <c r="I30" s="55" t="s">
        <v>802</v>
      </c>
      <c r="K30" s="55" t="s">
        <v>133</v>
      </c>
      <c r="L30" s="55" t="s">
        <v>6</v>
      </c>
      <c r="M30" s="55">
        <v>1</v>
      </c>
      <c r="N30" s="55">
        <v>2018</v>
      </c>
      <c r="O30" s="55">
        <v>2022</v>
      </c>
      <c r="P30" s="57">
        <v>213297620</v>
      </c>
      <c r="Q30" s="57"/>
      <c r="R30" s="57" t="s">
        <v>1188</v>
      </c>
      <c r="S30" s="57"/>
      <c r="T30" s="57"/>
      <c r="U30" s="57"/>
      <c r="V30" s="57"/>
      <c r="W30" s="57"/>
      <c r="X30" s="55" t="s">
        <v>454</v>
      </c>
      <c r="Y30" s="55" t="s">
        <v>395</v>
      </c>
      <c r="Z30" s="55" t="s">
        <v>324</v>
      </c>
      <c r="AA30" s="55" t="s">
        <v>1189</v>
      </c>
      <c r="AB30" s="57"/>
      <c r="AD30" s="55" t="s">
        <v>1190</v>
      </c>
      <c r="AE30" s="55" t="s">
        <v>65</v>
      </c>
      <c r="AF30" s="55" t="s">
        <v>106</v>
      </c>
      <c r="AG30" s="55" t="s">
        <v>66</v>
      </c>
      <c r="AH30" s="55" t="s">
        <v>145</v>
      </c>
      <c r="AI30" s="55" t="s">
        <v>66</v>
      </c>
      <c r="AJ30" s="55" t="s">
        <v>146</v>
      </c>
      <c r="AK30" s="55" t="s">
        <v>66</v>
      </c>
      <c r="AL30" s="55" t="s">
        <v>146</v>
      </c>
      <c r="AS30" s="55" t="s">
        <v>66</v>
      </c>
      <c r="AT30" s="55" t="s">
        <v>146</v>
      </c>
      <c r="BE30" s="132" t="s">
        <v>1191</v>
      </c>
    </row>
    <row r="31" spans="1:58" ht="45">
      <c r="A31" s="127" t="s">
        <v>673</v>
      </c>
      <c r="B31" s="56" t="s">
        <v>1166</v>
      </c>
      <c r="C31" s="55" t="s">
        <v>1167</v>
      </c>
      <c r="E31" s="55" t="s">
        <v>79</v>
      </c>
      <c r="F31" s="55" t="s">
        <v>80</v>
      </c>
      <c r="G31" s="55" t="s">
        <v>1156</v>
      </c>
      <c r="H31" s="55" t="s">
        <v>531</v>
      </c>
      <c r="I31" s="55" t="s">
        <v>127</v>
      </c>
      <c r="K31" s="55" t="s">
        <v>57</v>
      </c>
      <c r="M31" s="55">
        <v>0</v>
      </c>
      <c r="N31" s="55">
        <v>2019</v>
      </c>
      <c r="P31" s="57">
        <v>500000000</v>
      </c>
      <c r="Q31" s="57"/>
      <c r="R31" s="57"/>
      <c r="S31" s="57"/>
      <c r="T31" s="57"/>
      <c r="U31" s="57"/>
      <c r="V31" s="57"/>
      <c r="W31" s="57"/>
      <c r="X31" s="55" t="s">
        <v>1168</v>
      </c>
      <c r="Y31" s="55" t="s">
        <v>448</v>
      </c>
      <c r="Z31" s="55" t="s">
        <v>2146</v>
      </c>
      <c r="AA31" s="55" t="s">
        <v>1144</v>
      </c>
      <c r="AB31" s="57"/>
      <c r="AD31" s="55" t="s">
        <v>1169</v>
      </c>
      <c r="AE31" s="55" t="s">
        <v>65</v>
      </c>
      <c r="AF31" s="55" t="s">
        <v>65</v>
      </c>
      <c r="AG31" s="55" t="s">
        <v>66</v>
      </c>
      <c r="AK31" s="55" t="s">
        <v>66</v>
      </c>
      <c r="AM31" s="55" t="s">
        <v>66</v>
      </c>
      <c r="AO31" s="55" t="s">
        <v>66</v>
      </c>
      <c r="AS31" s="55" t="s">
        <v>66</v>
      </c>
      <c r="BE31" s="132" t="s">
        <v>2225</v>
      </c>
    </row>
    <row r="32" spans="1:58" ht="45">
      <c r="A32" s="127" t="s">
        <v>673</v>
      </c>
      <c r="B32" s="56" t="s">
        <v>1170</v>
      </c>
      <c r="C32" s="55" t="s">
        <v>1171</v>
      </c>
      <c r="E32" s="55" t="s">
        <v>98</v>
      </c>
      <c r="F32" s="55" t="s">
        <v>54</v>
      </c>
      <c r="G32" s="55" t="s">
        <v>1172</v>
      </c>
      <c r="H32" s="55" t="s">
        <v>55</v>
      </c>
      <c r="I32" s="55" t="s">
        <v>2144</v>
      </c>
      <c r="K32" s="55" t="s">
        <v>57</v>
      </c>
      <c r="M32" s="55">
        <v>0</v>
      </c>
      <c r="N32" s="55">
        <v>2019</v>
      </c>
      <c r="P32" s="57" t="s">
        <v>58</v>
      </c>
      <c r="Q32" s="57"/>
      <c r="R32" s="57"/>
      <c r="S32" s="57"/>
      <c r="T32" s="57"/>
      <c r="U32" s="57"/>
      <c r="V32" s="57"/>
      <c r="W32" s="57"/>
      <c r="X32" s="55" t="s">
        <v>463</v>
      </c>
      <c r="Y32" s="55" t="s">
        <v>421</v>
      </c>
      <c r="Z32" s="55" t="s">
        <v>627</v>
      </c>
      <c r="AA32" s="55" t="s">
        <v>623</v>
      </c>
      <c r="AB32" s="57"/>
      <c r="AC32" s="55" t="s">
        <v>1173</v>
      </c>
      <c r="AD32" s="55" t="s">
        <v>1174</v>
      </c>
      <c r="AE32" s="55" t="s">
        <v>65</v>
      </c>
      <c r="AF32" s="55" t="s">
        <v>65</v>
      </c>
      <c r="AG32" s="55" t="s">
        <v>66</v>
      </c>
      <c r="AK32" s="55" t="s">
        <v>66</v>
      </c>
      <c r="AM32" s="55" t="s">
        <v>66</v>
      </c>
      <c r="AO32" s="55" t="s">
        <v>66</v>
      </c>
      <c r="AS32" s="55" t="s">
        <v>66</v>
      </c>
      <c r="AW32" s="55" t="s">
        <v>66</v>
      </c>
      <c r="BE32" s="132" t="s">
        <v>2226</v>
      </c>
    </row>
    <row r="33" spans="1:57">
      <c r="A33" s="127" t="s">
        <v>673</v>
      </c>
      <c r="B33" s="56" t="s">
        <v>1175</v>
      </c>
      <c r="C33" s="55" t="s">
        <v>1176</v>
      </c>
      <c r="E33" s="55" t="s">
        <v>79</v>
      </c>
      <c r="F33" s="55" t="s">
        <v>80</v>
      </c>
      <c r="G33" s="55" t="s">
        <v>1156</v>
      </c>
      <c r="H33" s="55" t="s">
        <v>531</v>
      </c>
      <c r="I33" s="55" t="s">
        <v>127</v>
      </c>
      <c r="K33" s="55" t="s">
        <v>57</v>
      </c>
      <c r="M33" s="55">
        <v>0</v>
      </c>
      <c r="N33" s="55">
        <v>2019</v>
      </c>
      <c r="O33" s="55">
        <v>2024</v>
      </c>
      <c r="P33" s="57">
        <v>3540000000</v>
      </c>
      <c r="Q33" s="57"/>
      <c r="R33" s="57" t="s">
        <v>58</v>
      </c>
      <c r="S33" s="57"/>
      <c r="T33" s="57"/>
      <c r="U33" s="57"/>
      <c r="V33" s="57"/>
      <c r="W33" s="57"/>
      <c r="X33" s="55" t="s">
        <v>454</v>
      </c>
      <c r="Y33" s="55" t="s">
        <v>439</v>
      </c>
      <c r="Z33" s="55" t="s">
        <v>701</v>
      </c>
      <c r="AA33" s="55" t="s">
        <v>1148</v>
      </c>
      <c r="AB33" s="57"/>
      <c r="AC33" s="55" t="s">
        <v>1177</v>
      </c>
      <c r="AD33" s="55" t="s">
        <v>1178</v>
      </c>
      <c r="AE33" s="55" t="s">
        <v>65</v>
      </c>
      <c r="AF33" s="55" t="s">
        <v>106</v>
      </c>
      <c r="AG33" s="55" t="s">
        <v>66</v>
      </c>
      <c r="AK33" s="55" t="s">
        <v>66</v>
      </c>
      <c r="AM33" s="55" t="s">
        <v>66</v>
      </c>
      <c r="AS33" s="55" t="s">
        <v>66</v>
      </c>
      <c r="BE33" s="132" t="s">
        <v>2227</v>
      </c>
    </row>
    <row r="34" spans="1:57" ht="30">
      <c r="A34" s="127" t="s">
        <v>673</v>
      </c>
      <c r="B34" s="56" t="s">
        <v>1150</v>
      </c>
      <c r="C34" s="55" t="s">
        <v>1151</v>
      </c>
      <c r="E34" s="55" t="s">
        <v>70</v>
      </c>
      <c r="F34" s="55" t="s">
        <v>54</v>
      </c>
      <c r="G34" s="55" t="s">
        <v>1139</v>
      </c>
      <c r="H34" s="55" t="s">
        <v>55</v>
      </c>
      <c r="I34" s="55" t="s">
        <v>2144</v>
      </c>
      <c r="K34" s="55" t="s">
        <v>149</v>
      </c>
      <c r="M34" s="55">
        <v>0</v>
      </c>
      <c r="N34" s="55">
        <v>2020</v>
      </c>
      <c r="O34" s="55">
        <v>2022</v>
      </c>
      <c r="P34" s="57" t="s">
        <v>58</v>
      </c>
      <c r="Q34" s="57"/>
      <c r="R34" s="57"/>
      <c r="S34" s="57"/>
      <c r="T34" s="57"/>
      <c r="U34" s="57"/>
      <c r="V34" s="57"/>
      <c r="W34" s="57"/>
      <c r="X34" s="55" t="s">
        <v>867</v>
      </c>
      <c r="Y34" s="55" t="s">
        <v>580</v>
      </c>
      <c r="Z34" s="55" t="s">
        <v>58</v>
      </c>
      <c r="AA34" s="55" t="s">
        <v>62</v>
      </c>
      <c r="AB34" s="57"/>
      <c r="AD34" s="55" t="s">
        <v>1152</v>
      </c>
      <c r="AE34" s="55" t="s">
        <v>65</v>
      </c>
      <c r="AF34" s="55" t="s">
        <v>65</v>
      </c>
      <c r="AG34" s="55" t="s">
        <v>66</v>
      </c>
      <c r="AK34" s="55" t="s">
        <v>66</v>
      </c>
      <c r="AO34" s="55" t="s">
        <v>66</v>
      </c>
      <c r="BE34" s="132" t="s">
        <v>1153</v>
      </c>
    </row>
    <row r="35" spans="1:57" ht="45">
      <c r="A35" s="127" t="s">
        <v>673</v>
      </c>
      <c r="B35" s="56" t="s">
        <v>1154</v>
      </c>
      <c r="C35" s="55" t="s">
        <v>1155</v>
      </c>
      <c r="E35" s="55" t="s">
        <v>214</v>
      </c>
      <c r="F35" s="55" t="s">
        <v>80</v>
      </c>
      <c r="G35" s="55" t="s">
        <v>1156</v>
      </c>
      <c r="H35" s="55" t="s">
        <v>531</v>
      </c>
      <c r="I35" s="55" t="s">
        <v>571</v>
      </c>
      <c r="K35" s="55" t="s">
        <v>57</v>
      </c>
      <c r="M35" s="55">
        <v>0</v>
      </c>
      <c r="N35" s="55">
        <v>2020</v>
      </c>
      <c r="P35" s="57">
        <v>2109000000</v>
      </c>
      <c r="Q35" s="57"/>
      <c r="R35" s="57"/>
      <c r="S35" s="57"/>
      <c r="T35" s="57"/>
      <c r="U35" s="57"/>
      <c r="V35" s="57"/>
      <c r="W35" s="57"/>
      <c r="X35" s="55" t="s">
        <v>487</v>
      </c>
      <c r="Y35" s="55" t="s">
        <v>613</v>
      </c>
      <c r="Z35" s="55" t="s">
        <v>474</v>
      </c>
      <c r="AA35" s="55" t="s">
        <v>62</v>
      </c>
      <c r="AB35" s="57"/>
      <c r="AD35" s="55" t="s">
        <v>1157</v>
      </c>
      <c r="AE35" s="55" t="s">
        <v>65</v>
      </c>
      <c r="AF35" s="55" t="s">
        <v>65</v>
      </c>
      <c r="AG35" s="55" t="s">
        <v>66</v>
      </c>
      <c r="AK35" s="55" t="s">
        <v>66</v>
      </c>
      <c r="AM35" s="55" t="s">
        <v>66</v>
      </c>
      <c r="AO35" s="55" t="s">
        <v>66</v>
      </c>
      <c r="BA35" s="55" t="s">
        <v>66</v>
      </c>
      <c r="BE35" s="132" t="s">
        <v>2234</v>
      </c>
    </row>
    <row r="36" spans="1:57" ht="75">
      <c r="A36" s="127" t="s">
        <v>673</v>
      </c>
      <c r="B36" s="56" t="s">
        <v>1158</v>
      </c>
      <c r="C36" s="55" t="s">
        <v>1159</v>
      </c>
      <c r="D36" s="55" t="s">
        <v>1160</v>
      </c>
      <c r="E36" s="55" t="s">
        <v>485</v>
      </c>
      <c r="F36" s="55" t="s">
        <v>485</v>
      </c>
      <c r="G36" s="55" t="s">
        <v>1161</v>
      </c>
      <c r="H36" s="55" t="s">
        <v>1162</v>
      </c>
      <c r="I36" s="55" t="s">
        <v>762</v>
      </c>
      <c r="K36" s="55" t="s">
        <v>133</v>
      </c>
      <c r="L36" s="55" t="s">
        <v>4</v>
      </c>
      <c r="M36" s="55">
        <v>0</v>
      </c>
      <c r="N36" s="55">
        <v>2020</v>
      </c>
      <c r="O36" s="55">
        <v>2022</v>
      </c>
      <c r="P36" s="57">
        <v>80000000</v>
      </c>
      <c r="Q36" s="57"/>
      <c r="R36" s="57"/>
      <c r="S36" s="57"/>
      <c r="T36" s="57"/>
      <c r="U36" s="57"/>
      <c r="V36" s="57"/>
      <c r="W36" s="57"/>
      <c r="X36" s="55" t="s">
        <v>645</v>
      </c>
      <c r="Y36" s="55" t="s">
        <v>613</v>
      </c>
      <c r="Z36" s="55" t="s">
        <v>474</v>
      </c>
      <c r="AA36" s="55" t="s">
        <v>1163</v>
      </c>
      <c r="AB36" s="57"/>
      <c r="AD36" s="55" t="s">
        <v>1164</v>
      </c>
      <c r="AE36" s="55" t="s">
        <v>65</v>
      </c>
      <c r="AF36" s="55" t="s">
        <v>106</v>
      </c>
      <c r="AG36" s="55" t="s">
        <v>66</v>
      </c>
      <c r="AI36" s="55" t="s">
        <v>66</v>
      </c>
      <c r="AK36" s="55" t="s">
        <v>66</v>
      </c>
      <c r="AO36" s="55" t="s">
        <v>66</v>
      </c>
      <c r="AU36" s="55" t="s">
        <v>66</v>
      </c>
      <c r="BE36" s="132" t="s">
        <v>1165</v>
      </c>
    </row>
    <row r="37" spans="1:57" ht="30">
      <c r="A37" s="127" t="s">
        <v>673</v>
      </c>
      <c r="B37" s="56" t="s">
        <v>1140</v>
      </c>
      <c r="C37" s="55" t="s">
        <v>1141</v>
      </c>
      <c r="E37" s="55" t="s">
        <v>79</v>
      </c>
      <c r="F37" s="55" t="s">
        <v>80</v>
      </c>
      <c r="G37" s="55" t="s">
        <v>1135</v>
      </c>
      <c r="H37" s="55" t="s">
        <v>531</v>
      </c>
      <c r="I37" s="55" t="s">
        <v>226</v>
      </c>
      <c r="K37" s="55" t="s">
        <v>57</v>
      </c>
      <c r="M37" s="55">
        <v>0</v>
      </c>
      <c r="N37" s="55">
        <v>2021</v>
      </c>
      <c r="P37" s="59">
        <v>200000000</v>
      </c>
      <c r="Q37" s="57"/>
      <c r="R37" s="57"/>
      <c r="S37" s="57"/>
      <c r="T37" s="57"/>
      <c r="U37" s="57"/>
      <c r="V37" s="57"/>
      <c r="W37" s="57"/>
      <c r="X37" s="55" t="s">
        <v>59</v>
      </c>
      <c r="Y37" s="55" t="s">
        <v>1142</v>
      </c>
      <c r="Z37" s="55" t="s">
        <v>1143</v>
      </c>
      <c r="AA37" s="55" t="s">
        <v>1144</v>
      </c>
      <c r="AB37" s="57"/>
      <c r="AD37" s="55" t="s">
        <v>581</v>
      </c>
      <c r="AE37" s="55" t="s">
        <v>65</v>
      </c>
      <c r="AF37" s="55" t="s">
        <v>65</v>
      </c>
      <c r="AG37" s="55" t="s">
        <v>66</v>
      </c>
      <c r="AM37" s="55" t="s">
        <v>66</v>
      </c>
      <c r="AU37" s="55" t="s">
        <v>66</v>
      </c>
      <c r="BA37" s="55" t="s">
        <v>66</v>
      </c>
      <c r="BE37" s="132" t="s">
        <v>2246</v>
      </c>
    </row>
    <row r="38" spans="1:57" ht="75">
      <c r="A38" s="127" t="s">
        <v>673</v>
      </c>
      <c r="B38" s="56" t="s">
        <v>1145</v>
      </c>
      <c r="C38" s="55" t="s">
        <v>1146</v>
      </c>
      <c r="E38" s="55" t="s">
        <v>214</v>
      </c>
      <c r="F38" s="55" t="s">
        <v>80</v>
      </c>
      <c r="G38" s="55" t="s">
        <v>1135</v>
      </c>
      <c r="H38" s="55" t="s">
        <v>531</v>
      </c>
      <c r="I38" s="55" t="s">
        <v>127</v>
      </c>
      <c r="K38" s="55" t="s">
        <v>57</v>
      </c>
      <c r="M38" s="55">
        <v>0</v>
      </c>
      <c r="N38" s="55">
        <v>2021</v>
      </c>
      <c r="P38" s="59" t="s">
        <v>58</v>
      </c>
      <c r="Q38" s="57"/>
      <c r="R38" s="57"/>
      <c r="S38" s="57"/>
      <c r="T38" s="57"/>
      <c r="U38" s="57"/>
      <c r="V38" s="57"/>
      <c r="W38" s="57"/>
      <c r="X38" s="55" t="s">
        <v>437</v>
      </c>
      <c r="Y38" s="55" t="s">
        <v>439</v>
      </c>
      <c r="Z38" s="55" t="s">
        <v>1147</v>
      </c>
      <c r="AA38" s="55" t="s">
        <v>1148</v>
      </c>
      <c r="AB38" s="57"/>
      <c r="AD38" s="55" t="s">
        <v>1149</v>
      </c>
      <c r="AE38" s="55" t="s">
        <v>65</v>
      </c>
      <c r="AF38" s="55" t="s">
        <v>65</v>
      </c>
      <c r="AG38" s="55" t="s">
        <v>66</v>
      </c>
      <c r="AK38" s="55" t="s">
        <v>66</v>
      </c>
      <c r="AM38" s="55" t="s">
        <v>66</v>
      </c>
      <c r="AO38" s="55" t="s">
        <v>66</v>
      </c>
      <c r="AU38" s="55" t="s">
        <v>66</v>
      </c>
      <c r="AW38" s="55" t="s">
        <v>66</v>
      </c>
      <c r="BE38" s="132" t="s">
        <v>2247</v>
      </c>
    </row>
    <row r="39" spans="1:57" ht="30">
      <c r="A39" s="127" t="s">
        <v>673</v>
      </c>
      <c r="B39" s="56" t="s">
        <v>1291</v>
      </c>
      <c r="C39" s="55" t="s">
        <v>1292</v>
      </c>
      <c r="E39" s="55" t="s">
        <v>79</v>
      </c>
      <c r="F39" s="55" t="s">
        <v>80</v>
      </c>
      <c r="G39" s="55" t="s">
        <v>1293</v>
      </c>
      <c r="H39" s="55" t="s">
        <v>531</v>
      </c>
      <c r="I39" s="55" t="s">
        <v>571</v>
      </c>
      <c r="K39" s="55" t="s">
        <v>149</v>
      </c>
      <c r="M39" s="55">
        <v>0</v>
      </c>
      <c r="N39" s="55">
        <v>2021</v>
      </c>
      <c r="O39" s="55">
        <v>2022</v>
      </c>
      <c r="P39" s="59" t="s">
        <v>1188</v>
      </c>
      <c r="Q39" s="57"/>
      <c r="R39" s="57"/>
      <c r="S39" s="57"/>
      <c r="T39" s="57"/>
      <c r="U39" s="57"/>
      <c r="V39" s="57"/>
      <c r="W39" s="57"/>
      <c r="X39" s="55" t="s">
        <v>58</v>
      </c>
      <c r="Y39" s="55" t="s">
        <v>58</v>
      </c>
      <c r="Z39" s="55" t="s">
        <v>58</v>
      </c>
      <c r="AA39" s="55" t="s">
        <v>62</v>
      </c>
      <c r="AB39" s="57"/>
      <c r="AD39" s="55" t="s">
        <v>1294</v>
      </c>
      <c r="AE39" s="55" t="s">
        <v>65</v>
      </c>
      <c r="AF39" s="55" t="s">
        <v>65</v>
      </c>
      <c r="BE39" s="132" t="s">
        <v>1295</v>
      </c>
    </row>
    <row r="40" spans="1:57" ht="30">
      <c r="A40" s="127" t="s">
        <v>673</v>
      </c>
      <c r="B40" s="56" t="s">
        <v>1137</v>
      </c>
      <c r="C40" s="55" t="s">
        <v>1138</v>
      </c>
      <c r="E40" s="55" t="s">
        <v>70</v>
      </c>
      <c r="F40" s="55" t="s">
        <v>54</v>
      </c>
      <c r="G40" s="55" t="s">
        <v>1139</v>
      </c>
      <c r="H40" s="55" t="s">
        <v>55</v>
      </c>
      <c r="I40" s="55" t="s">
        <v>2143</v>
      </c>
      <c r="K40" s="55" t="s">
        <v>149</v>
      </c>
      <c r="M40" s="55">
        <v>0</v>
      </c>
      <c r="N40" s="55">
        <v>2022</v>
      </c>
      <c r="P40" s="59" t="s">
        <v>58</v>
      </c>
      <c r="Q40" s="57"/>
      <c r="R40" s="57"/>
      <c r="S40" s="57"/>
      <c r="T40" s="57"/>
      <c r="U40" s="57"/>
      <c r="V40" s="57"/>
      <c r="W40" s="57"/>
      <c r="AA40" s="55" t="s">
        <v>62</v>
      </c>
      <c r="AB40" s="57"/>
      <c r="AD40" s="55" t="s">
        <v>64</v>
      </c>
      <c r="AE40" s="55" t="s">
        <v>65</v>
      </c>
      <c r="AF40" s="55" t="s">
        <v>65</v>
      </c>
      <c r="BE40" s="132" t="s">
        <v>2259</v>
      </c>
    </row>
    <row r="41" spans="1:57" ht="30">
      <c r="A41" s="127" t="s">
        <v>673</v>
      </c>
      <c r="B41" s="56" t="s">
        <v>1967</v>
      </c>
      <c r="C41" s="55" t="s">
        <v>1968</v>
      </c>
      <c r="E41" s="55" t="s">
        <v>2093</v>
      </c>
      <c r="F41" s="55" t="s">
        <v>80</v>
      </c>
      <c r="G41" s="55" t="s">
        <v>1135</v>
      </c>
      <c r="H41" s="55" t="s">
        <v>531</v>
      </c>
      <c r="I41" s="55" t="s">
        <v>71</v>
      </c>
      <c r="K41" s="55" t="s">
        <v>57</v>
      </c>
      <c r="M41" s="55">
        <v>0</v>
      </c>
      <c r="N41" s="55">
        <v>2023</v>
      </c>
      <c r="P41" s="59">
        <v>219000000</v>
      </c>
      <c r="Q41" s="57"/>
      <c r="R41" s="57"/>
      <c r="S41" s="57"/>
      <c r="T41" s="57"/>
      <c r="U41" s="57"/>
      <c r="V41" s="57"/>
      <c r="W41" s="57"/>
      <c r="X41" s="55" t="s">
        <v>1070</v>
      </c>
      <c r="Y41" s="55" t="s">
        <v>430</v>
      </c>
      <c r="Z41" s="55" t="s">
        <v>2085</v>
      </c>
      <c r="AA41" s="55" t="s">
        <v>62</v>
      </c>
      <c r="AB41" s="57"/>
      <c r="AD41" s="55" t="s">
        <v>1385</v>
      </c>
      <c r="AE41" s="55" t="s">
        <v>65</v>
      </c>
      <c r="AF41" s="55" t="s">
        <v>1029</v>
      </c>
      <c r="BE41" s="132" t="s">
        <v>2268</v>
      </c>
    </row>
    <row r="42" spans="1:57" ht="45">
      <c r="A42" s="127" t="s">
        <v>673</v>
      </c>
      <c r="B42" s="55" t="s">
        <v>1971</v>
      </c>
      <c r="C42" s="55" t="s">
        <v>1972</v>
      </c>
      <c r="E42" s="55" t="s">
        <v>2093</v>
      </c>
      <c r="F42" s="55" t="s">
        <v>80</v>
      </c>
      <c r="G42" s="55" t="s">
        <v>1135</v>
      </c>
      <c r="H42" s="55" t="s">
        <v>531</v>
      </c>
      <c r="I42" s="55" t="s">
        <v>2144</v>
      </c>
      <c r="K42" s="55" t="s">
        <v>57</v>
      </c>
      <c r="M42" s="55">
        <v>0</v>
      </c>
      <c r="N42" s="55">
        <v>2023</v>
      </c>
      <c r="P42" s="59" t="s">
        <v>58</v>
      </c>
      <c r="X42" s="55" t="s">
        <v>1361</v>
      </c>
      <c r="Y42" s="55" t="s">
        <v>1973</v>
      </c>
      <c r="AA42" s="55" t="s">
        <v>62</v>
      </c>
      <c r="AD42" s="55" t="s">
        <v>247</v>
      </c>
      <c r="AE42" s="55" t="s">
        <v>65</v>
      </c>
      <c r="AF42" s="55" t="s">
        <v>1029</v>
      </c>
      <c r="BE42" s="132" t="s">
        <v>2270</v>
      </c>
    </row>
    <row r="43" spans="1:57" ht="75">
      <c r="A43" s="127" t="s">
        <v>673</v>
      </c>
      <c r="B43" s="55" t="s">
        <v>1974</v>
      </c>
      <c r="C43" s="55" t="s">
        <v>1146</v>
      </c>
      <c r="E43" s="55" t="s">
        <v>214</v>
      </c>
      <c r="F43" s="55" t="s">
        <v>80</v>
      </c>
      <c r="G43" s="55" t="s">
        <v>1135</v>
      </c>
      <c r="H43" s="55" t="s">
        <v>531</v>
      </c>
      <c r="I43" s="55" t="s">
        <v>226</v>
      </c>
      <c r="K43" s="55" t="s">
        <v>57</v>
      </c>
      <c r="M43" s="55">
        <v>0</v>
      </c>
      <c r="N43" s="55">
        <v>2023</v>
      </c>
      <c r="P43" s="59" t="s">
        <v>58</v>
      </c>
      <c r="X43" s="55" t="s">
        <v>1489</v>
      </c>
      <c r="Y43" s="55" t="s">
        <v>478</v>
      </c>
      <c r="AA43" s="55" t="s">
        <v>1189</v>
      </c>
      <c r="AD43" s="55" t="s">
        <v>1975</v>
      </c>
      <c r="AE43" s="55" t="s">
        <v>65</v>
      </c>
      <c r="AF43" s="55" t="s">
        <v>1955</v>
      </c>
      <c r="BE43" s="132" t="s">
        <v>2271</v>
      </c>
    </row>
    <row r="44" spans="1:57" ht="60">
      <c r="A44" s="127" t="s">
        <v>673</v>
      </c>
      <c r="B44" s="55" t="s">
        <v>1979</v>
      </c>
      <c r="C44" s="55" t="s">
        <v>1980</v>
      </c>
      <c r="E44" s="55" t="s">
        <v>2093</v>
      </c>
      <c r="F44" s="55" t="s">
        <v>80</v>
      </c>
      <c r="G44" s="55" t="s">
        <v>1135</v>
      </c>
      <c r="H44" s="55" t="s">
        <v>531</v>
      </c>
      <c r="I44" s="55" t="s">
        <v>1981</v>
      </c>
      <c r="K44" s="55" t="s">
        <v>57</v>
      </c>
      <c r="M44" s="55">
        <v>0</v>
      </c>
      <c r="N44" s="55">
        <v>2023</v>
      </c>
      <c r="P44" s="59">
        <v>80000000</v>
      </c>
      <c r="X44" s="55" t="s">
        <v>128</v>
      </c>
      <c r="Y44" s="55" t="s">
        <v>430</v>
      </c>
      <c r="AA44" s="55" t="s">
        <v>1144</v>
      </c>
      <c r="AD44" s="55" t="s">
        <v>1982</v>
      </c>
      <c r="AE44" s="55" t="s">
        <v>65</v>
      </c>
      <c r="AF44" s="55" t="s">
        <v>1029</v>
      </c>
      <c r="AG44" s="55" t="s">
        <v>1754</v>
      </c>
      <c r="AI44" s="55" t="s">
        <v>1754</v>
      </c>
      <c r="AK44" s="55" t="s">
        <v>1754</v>
      </c>
      <c r="AS44" s="55" t="s">
        <v>1754</v>
      </c>
      <c r="AU44" s="55" t="s">
        <v>1754</v>
      </c>
      <c r="BE44" s="132" t="s">
        <v>2273</v>
      </c>
    </row>
    <row r="45" spans="1:57">
      <c r="A45" s="127" t="s">
        <v>673</v>
      </c>
      <c r="B45" s="55" t="s">
        <v>1983</v>
      </c>
      <c r="C45" s="55" t="s">
        <v>1984</v>
      </c>
      <c r="E45" s="55" t="s">
        <v>2093</v>
      </c>
      <c r="F45" s="55" t="s">
        <v>80</v>
      </c>
      <c r="G45" s="55" t="s">
        <v>1135</v>
      </c>
      <c r="H45" s="55" t="s">
        <v>531</v>
      </c>
      <c r="I45" s="55" t="s">
        <v>226</v>
      </c>
      <c r="K45" s="55" t="s">
        <v>57</v>
      </c>
      <c r="M45" s="55">
        <v>0</v>
      </c>
      <c r="N45" s="55">
        <v>2023</v>
      </c>
      <c r="P45" s="59">
        <v>178000000</v>
      </c>
      <c r="X45" s="55" t="s">
        <v>454</v>
      </c>
      <c r="Y45" s="55" t="s">
        <v>343</v>
      </c>
      <c r="Z45" s="55" t="s">
        <v>2183</v>
      </c>
      <c r="AD45" s="55" t="s">
        <v>339</v>
      </c>
      <c r="AE45" s="55" t="s">
        <v>65</v>
      </c>
      <c r="AF45" s="55" t="s">
        <v>1029</v>
      </c>
      <c r="AG45" s="55" t="s">
        <v>1754</v>
      </c>
      <c r="AI45" s="55" t="s">
        <v>1754</v>
      </c>
      <c r="AK45" s="55" t="s">
        <v>1754</v>
      </c>
      <c r="AM45" s="55" t="s">
        <v>1754</v>
      </c>
      <c r="BE45" s="132" t="s">
        <v>2274</v>
      </c>
    </row>
    <row r="46" spans="1:57" ht="30">
      <c r="A46" s="127" t="s">
        <v>673</v>
      </c>
      <c r="B46" s="55" t="s">
        <v>1985</v>
      </c>
      <c r="C46" s="55" t="s">
        <v>1986</v>
      </c>
      <c r="E46" s="55" t="s">
        <v>2093</v>
      </c>
      <c r="F46" s="55" t="s">
        <v>80</v>
      </c>
      <c r="G46" s="55" t="s">
        <v>1135</v>
      </c>
      <c r="H46" s="55" t="s">
        <v>531</v>
      </c>
      <c r="I46" s="55" t="s">
        <v>226</v>
      </c>
      <c r="K46" s="55" t="s">
        <v>149</v>
      </c>
      <c r="M46" s="55">
        <v>0</v>
      </c>
      <c r="N46" s="55">
        <v>2023</v>
      </c>
      <c r="P46" s="59">
        <v>120000000</v>
      </c>
      <c r="X46" s="55" t="s">
        <v>2130</v>
      </c>
      <c r="Y46" s="55" t="s">
        <v>541</v>
      </c>
      <c r="Z46" s="55" t="s">
        <v>2182</v>
      </c>
      <c r="AA46" s="55" t="s">
        <v>623</v>
      </c>
      <c r="AD46" s="55" t="s">
        <v>247</v>
      </c>
      <c r="AE46" s="55" t="s">
        <v>65</v>
      </c>
      <c r="AF46" s="55" t="s">
        <v>1029</v>
      </c>
      <c r="AG46" s="55" t="s">
        <v>66</v>
      </c>
      <c r="AK46" s="55" t="s">
        <v>66</v>
      </c>
      <c r="AM46" s="55" t="s">
        <v>66</v>
      </c>
      <c r="AO46" s="55" t="s">
        <v>66</v>
      </c>
      <c r="AS46" s="55" t="s">
        <v>66</v>
      </c>
      <c r="BE46" s="132" t="s">
        <v>2275</v>
      </c>
    </row>
    <row r="47" spans="1:57">
      <c r="A47" s="127" t="s">
        <v>673</v>
      </c>
      <c r="B47" s="55" t="s">
        <v>1994</v>
      </c>
      <c r="C47" s="55" t="s">
        <v>1995</v>
      </c>
      <c r="E47" s="55" t="s">
        <v>2093</v>
      </c>
      <c r="F47" s="55" t="s">
        <v>80</v>
      </c>
      <c r="G47" s="55" t="s">
        <v>1135</v>
      </c>
      <c r="H47" s="55" t="s">
        <v>531</v>
      </c>
      <c r="I47" s="55" t="s">
        <v>557</v>
      </c>
      <c r="J47" s="55" t="s">
        <v>1996</v>
      </c>
      <c r="K47" s="55" t="s">
        <v>57</v>
      </c>
      <c r="M47" s="55">
        <v>0</v>
      </c>
      <c r="N47" s="55">
        <v>2023</v>
      </c>
      <c r="P47" s="59">
        <v>3000000000</v>
      </c>
      <c r="X47" s="55" t="s">
        <v>867</v>
      </c>
      <c r="Y47" s="55" t="s">
        <v>646</v>
      </c>
      <c r="Z47" s="55" t="s">
        <v>192</v>
      </c>
      <c r="AA47" s="55" t="s">
        <v>1144</v>
      </c>
      <c r="AD47" s="55" t="s">
        <v>648</v>
      </c>
      <c r="AE47" s="55" t="s">
        <v>65</v>
      </c>
      <c r="AF47" s="55" t="s">
        <v>1029</v>
      </c>
      <c r="AG47" s="55" t="s">
        <v>66</v>
      </c>
      <c r="AI47" s="55" t="s">
        <v>66</v>
      </c>
      <c r="AK47" s="55" t="s">
        <v>66</v>
      </c>
      <c r="AM47" s="55" t="s">
        <v>66</v>
      </c>
      <c r="BE47" s="132" t="s">
        <v>2278</v>
      </c>
    </row>
    <row r="48" spans="1:57" ht="30">
      <c r="A48" s="127" t="s">
        <v>673</v>
      </c>
      <c r="B48" s="55" t="s">
        <v>2019</v>
      </c>
      <c r="C48" s="55" t="s">
        <v>2020</v>
      </c>
      <c r="E48" s="55" t="s">
        <v>2093</v>
      </c>
      <c r="F48" s="55" t="s">
        <v>80</v>
      </c>
      <c r="G48" s="55" t="s">
        <v>1135</v>
      </c>
      <c r="H48" s="55" t="s">
        <v>531</v>
      </c>
      <c r="I48" s="55" t="s">
        <v>2144</v>
      </c>
      <c r="K48" s="55" t="s">
        <v>149</v>
      </c>
      <c r="M48" s="55">
        <v>0</v>
      </c>
      <c r="N48" s="55">
        <v>2023</v>
      </c>
      <c r="O48" s="55">
        <v>2023</v>
      </c>
      <c r="P48" s="59"/>
      <c r="AA48" s="55" t="s">
        <v>62</v>
      </c>
      <c r="AD48" s="55" t="s">
        <v>2021</v>
      </c>
      <c r="AE48" s="55" t="s">
        <v>65</v>
      </c>
      <c r="AF48" s="55" t="s">
        <v>1029</v>
      </c>
      <c r="AG48" s="55" t="s">
        <v>1754</v>
      </c>
      <c r="AI48" s="55" t="s">
        <v>1754</v>
      </c>
      <c r="AK48" s="55" t="s">
        <v>1754</v>
      </c>
      <c r="AM48" s="55" t="s">
        <v>1754</v>
      </c>
      <c r="AO48" s="55" t="s">
        <v>1754</v>
      </c>
      <c r="BE48" s="132" t="s">
        <v>2022</v>
      </c>
    </row>
    <row r="49" spans="1:57" ht="30">
      <c r="A49" s="127" t="s">
        <v>673</v>
      </c>
      <c r="B49" s="55" t="s">
        <v>2023</v>
      </c>
      <c r="C49" s="55" t="s">
        <v>2024</v>
      </c>
      <c r="E49" s="55" t="s">
        <v>214</v>
      </c>
      <c r="F49" s="55" t="s">
        <v>80</v>
      </c>
      <c r="G49" s="55" t="s">
        <v>1135</v>
      </c>
      <c r="H49" s="55" t="s">
        <v>531</v>
      </c>
      <c r="I49" s="55" t="s">
        <v>226</v>
      </c>
      <c r="K49" s="55" t="s">
        <v>57</v>
      </c>
      <c r="M49" s="55">
        <v>0</v>
      </c>
      <c r="N49" s="55">
        <v>2023</v>
      </c>
      <c r="P49" s="59">
        <v>100000000</v>
      </c>
      <c r="X49" s="55" t="s">
        <v>2025</v>
      </c>
      <c r="Y49" s="55" t="s">
        <v>143</v>
      </c>
      <c r="Z49" s="55" t="s">
        <v>474</v>
      </c>
      <c r="AA49" s="55" t="s">
        <v>62</v>
      </c>
      <c r="AD49" s="55" t="s">
        <v>1826</v>
      </c>
      <c r="AE49" s="55" t="s">
        <v>65</v>
      </c>
      <c r="AF49" s="55" t="s">
        <v>1955</v>
      </c>
      <c r="AG49" s="55" t="s">
        <v>1754</v>
      </c>
      <c r="AI49" s="55" t="s">
        <v>1754</v>
      </c>
      <c r="AK49" s="55" t="s">
        <v>1754</v>
      </c>
      <c r="BE49" s="132" t="s">
        <v>2284</v>
      </c>
    </row>
    <row r="50" spans="1:57" ht="45">
      <c r="A50" s="127" t="s">
        <v>673</v>
      </c>
      <c r="B50" s="55" t="s">
        <v>2037</v>
      </c>
      <c r="C50" s="55" t="s">
        <v>2038</v>
      </c>
      <c r="E50" s="55" t="s">
        <v>2093</v>
      </c>
      <c r="F50" s="55" t="s">
        <v>80</v>
      </c>
      <c r="G50" s="55" t="s">
        <v>1135</v>
      </c>
      <c r="H50" s="55" t="s">
        <v>531</v>
      </c>
      <c r="I50" s="55" t="s">
        <v>71</v>
      </c>
      <c r="K50" s="55" t="s">
        <v>57</v>
      </c>
      <c r="M50" s="55">
        <v>0</v>
      </c>
      <c r="N50" s="55">
        <v>2023</v>
      </c>
      <c r="P50" s="59" t="s">
        <v>58</v>
      </c>
      <c r="X50" s="55" t="s">
        <v>420</v>
      </c>
      <c r="Y50" s="55" t="s">
        <v>628</v>
      </c>
      <c r="Z50" s="55" t="s">
        <v>2146</v>
      </c>
      <c r="AA50" s="55" t="s">
        <v>623</v>
      </c>
      <c r="AD50" s="55" t="s">
        <v>2039</v>
      </c>
      <c r="AE50" s="55" t="s">
        <v>65</v>
      </c>
      <c r="AF50" s="55" t="s">
        <v>106</v>
      </c>
      <c r="BE50" s="132" t="s">
        <v>2287</v>
      </c>
    </row>
    <row r="51" spans="1:57" ht="30">
      <c r="A51" s="127" t="s">
        <v>673</v>
      </c>
      <c r="B51" s="55" t="s">
        <v>1133</v>
      </c>
      <c r="C51" s="55" t="s">
        <v>1134</v>
      </c>
      <c r="E51" s="55" t="s">
        <v>2093</v>
      </c>
      <c r="F51" s="55" t="s">
        <v>80</v>
      </c>
      <c r="G51" s="55" t="s">
        <v>1135</v>
      </c>
      <c r="H51" s="55" t="s">
        <v>531</v>
      </c>
      <c r="I51" s="55" t="s">
        <v>2144</v>
      </c>
      <c r="K51" s="55" t="s">
        <v>57</v>
      </c>
      <c r="M51" s="55">
        <v>0</v>
      </c>
      <c r="N51" s="55">
        <v>2022</v>
      </c>
      <c r="P51" s="59"/>
      <c r="X51" s="55" t="s">
        <v>620</v>
      </c>
      <c r="Y51" s="55" t="s">
        <v>439</v>
      </c>
      <c r="Z51" s="55" t="s">
        <v>580</v>
      </c>
      <c r="AA51" s="55" t="s">
        <v>623</v>
      </c>
      <c r="AD51" s="55" t="s">
        <v>1136</v>
      </c>
      <c r="AE51" s="55" t="s">
        <v>65</v>
      </c>
      <c r="AF51" s="55" t="s">
        <v>1029</v>
      </c>
      <c r="BE51" s="132" t="s">
        <v>2291</v>
      </c>
    </row>
    <row r="52" spans="1:57" ht="60">
      <c r="A52" s="127" t="s">
        <v>673</v>
      </c>
      <c r="B52" s="55" t="s">
        <v>2184</v>
      </c>
      <c r="C52" s="55" t="s">
        <v>2185</v>
      </c>
      <c r="E52" s="55" t="s">
        <v>214</v>
      </c>
      <c r="F52" s="55" t="s">
        <v>80</v>
      </c>
      <c r="G52" s="55" t="s">
        <v>2186</v>
      </c>
      <c r="H52" s="55" t="s">
        <v>531</v>
      </c>
      <c r="I52" s="55" t="s">
        <v>2142</v>
      </c>
      <c r="K52" s="55" t="s">
        <v>57</v>
      </c>
      <c r="M52" s="55">
        <v>0</v>
      </c>
      <c r="N52" s="55">
        <v>2023</v>
      </c>
      <c r="AD52" s="55" t="s">
        <v>64</v>
      </c>
      <c r="AE52" s="55" t="s">
        <v>65</v>
      </c>
      <c r="AF52" s="55" t="s">
        <v>1029</v>
      </c>
      <c r="BE52" s="132" t="s">
        <v>2187</v>
      </c>
    </row>
    <row r="53" spans="1:57" ht="30">
      <c r="A53" s="127" t="s">
        <v>673</v>
      </c>
      <c r="B53" s="55" t="s">
        <v>2188</v>
      </c>
      <c r="C53" s="55" t="s">
        <v>2189</v>
      </c>
      <c r="E53" s="55" t="s">
        <v>53</v>
      </c>
      <c r="F53" s="55" t="s">
        <v>54</v>
      </c>
      <c r="G53" s="55" t="s">
        <v>1228</v>
      </c>
      <c r="H53" s="55" t="s">
        <v>55</v>
      </c>
      <c r="I53" s="55" t="s">
        <v>2142</v>
      </c>
      <c r="K53" s="55" t="s">
        <v>57</v>
      </c>
      <c r="M53" s="55">
        <v>0</v>
      </c>
      <c r="N53" s="55">
        <v>2024</v>
      </c>
      <c r="Y53" s="55" t="s">
        <v>143</v>
      </c>
      <c r="AD53" s="55" t="s">
        <v>95</v>
      </c>
      <c r="AE53" s="55" t="s">
        <v>65</v>
      </c>
      <c r="AF53" s="55" t="s">
        <v>1029</v>
      </c>
      <c r="BE53" s="132" t="s">
        <v>2299</v>
      </c>
    </row>
    <row r="54" spans="1:57" ht="60">
      <c r="A54" s="60" t="s">
        <v>673</v>
      </c>
      <c r="B54" s="61" t="s">
        <v>2336</v>
      </c>
      <c r="C54" s="61" t="s">
        <v>2337</v>
      </c>
      <c r="D54" s="61" t="s">
        <v>2338</v>
      </c>
      <c r="E54" s="61" t="s">
        <v>2339</v>
      </c>
      <c r="F54" s="61" t="s">
        <v>485</v>
      </c>
      <c r="G54" s="61" t="s">
        <v>2340</v>
      </c>
      <c r="H54" s="61" t="s">
        <v>55</v>
      </c>
      <c r="I54" s="61" t="s">
        <v>1919</v>
      </c>
      <c r="J54" s="61"/>
      <c r="K54" s="61" t="s">
        <v>57</v>
      </c>
      <c r="L54" s="61"/>
      <c r="M54" s="61">
        <v>0</v>
      </c>
      <c r="N54" s="61">
        <v>2024</v>
      </c>
      <c r="O54" s="61">
        <v>0</v>
      </c>
      <c r="P54" s="61"/>
      <c r="Q54" s="61"/>
      <c r="R54" s="61"/>
      <c r="S54" s="61"/>
      <c r="T54" s="61"/>
      <c r="U54" s="61"/>
      <c r="V54" s="61"/>
      <c r="W54" s="61"/>
      <c r="X54" s="61" t="s">
        <v>1656</v>
      </c>
      <c r="Y54" s="61" t="s">
        <v>1428</v>
      </c>
      <c r="Z54" s="61" t="s">
        <v>474</v>
      </c>
      <c r="AA54" s="61" t="s">
        <v>2341</v>
      </c>
      <c r="AB54" s="61"/>
      <c r="AC54" s="61"/>
      <c r="AD54" s="61" t="s">
        <v>2342</v>
      </c>
      <c r="AE54" s="61" t="s">
        <v>65</v>
      </c>
      <c r="AF54" s="61" t="s">
        <v>1029</v>
      </c>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3" t="s">
        <v>2343</v>
      </c>
    </row>
    <row r="55" spans="1:57">
      <c r="A55" s="60"/>
      <c r="B55" s="61"/>
      <c r="C55" s="61"/>
      <c r="D55" s="61"/>
      <c r="E55" s="61"/>
      <c r="F55" s="61"/>
      <c r="G55" s="61"/>
      <c r="H55" s="61"/>
      <c r="I55" s="61"/>
      <c r="J55" s="61"/>
      <c r="K55" s="61"/>
      <c r="L55" s="61"/>
      <c r="M55" s="61"/>
      <c r="N55" s="61"/>
      <c r="O55" s="61"/>
      <c r="P55" s="62"/>
      <c r="Q55" s="62"/>
      <c r="R55" s="62"/>
      <c r="S55" s="62"/>
      <c r="T55" s="62"/>
      <c r="U55" s="62"/>
      <c r="V55" s="62"/>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3"/>
    </row>
  </sheetData>
  <pageMargins left="0.7" right="0.7" top="0.75" bottom="0.75" header="0.3" footer="0.3"/>
  <pageSetup paperSize="9"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39D0D-5975-46C2-9891-88D06C1D6AE7}">
  <sheetPr codeName="Sheet19"/>
  <dimension ref="A1:BF33"/>
  <sheetViews>
    <sheetView workbookViewId="0">
      <selection activeCell="A3" sqref="A1:XFD1048576"/>
    </sheetView>
  </sheetViews>
  <sheetFormatPr baseColWidth="10" defaultColWidth="8.796875" defaultRowHeight="15"/>
  <cols>
    <col min="1" max="1" width="9.69921875" style="64" bestFit="1" customWidth="1"/>
    <col min="2" max="2" width="80.796875" style="64" bestFit="1" customWidth="1"/>
    <col min="3" max="3" width="28.296875" style="64" bestFit="1" customWidth="1"/>
    <col min="4" max="4" width="52.09765625" style="64" bestFit="1" customWidth="1"/>
    <col min="5" max="5" width="25" style="64" bestFit="1" customWidth="1"/>
    <col min="6" max="6" width="13.3984375" style="64" bestFit="1" customWidth="1"/>
    <col min="7" max="7" width="25.8984375" style="64" bestFit="1" customWidth="1"/>
    <col min="8" max="8" width="21" style="64" bestFit="1" customWidth="1"/>
    <col min="9" max="9" width="28.3984375" style="64" bestFit="1" customWidth="1"/>
    <col min="10" max="10" width="44.09765625" style="64" bestFit="1" customWidth="1"/>
    <col min="11" max="11" width="10.09765625" style="64" bestFit="1" customWidth="1"/>
    <col min="12" max="12" width="21.3984375" style="64" bestFit="1" customWidth="1"/>
    <col min="13" max="13" width="39.19921875" style="64" bestFit="1" customWidth="1"/>
    <col min="14" max="14" width="17.59765625" style="64" bestFit="1" customWidth="1"/>
    <col min="15" max="15" width="23.3984375" style="64" bestFit="1" customWidth="1"/>
    <col min="16" max="16" width="30.3984375" style="64" bestFit="1" customWidth="1"/>
    <col min="17" max="17" width="72.69921875" style="64" bestFit="1" customWidth="1"/>
    <col min="18" max="18" width="19.69921875" style="64" bestFit="1" customWidth="1"/>
    <col min="19" max="19" width="18.09765625" style="64" bestFit="1" customWidth="1"/>
    <col min="20" max="20" width="57.296875" style="64" bestFit="1" customWidth="1"/>
    <col min="21" max="21" width="29.09765625" style="64" bestFit="1" customWidth="1"/>
    <col min="22" max="22" width="41.5" style="64" bestFit="1" customWidth="1"/>
    <col min="23" max="23" width="15.3984375" style="64" bestFit="1" customWidth="1"/>
    <col min="24" max="24" width="30.8984375" style="64" bestFit="1" customWidth="1"/>
    <col min="25" max="25" width="33.796875" style="64" bestFit="1" customWidth="1"/>
    <col min="26" max="26" width="26.59765625" style="64" bestFit="1" customWidth="1"/>
    <col min="27" max="27" width="25.69921875" style="64" bestFit="1" customWidth="1"/>
    <col min="28" max="28" width="74.19921875" style="64" bestFit="1" customWidth="1"/>
    <col min="29" max="29" width="66.09765625" style="64" bestFit="1" customWidth="1"/>
    <col min="30" max="30" width="38.5" style="64" bestFit="1" customWidth="1"/>
    <col min="31" max="31" width="28.59765625" style="64" bestFit="1" customWidth="1"/>
    <col min="32" max="32" width="24.3984375" style="64" bestFit="1" customWidth="1"/>
    <col min="33" max="33" width="6.69921875" style="64" bestFit="1" customWidth="1"/>
    <col min="34" max="34" width="10.796875" style="64" bestFit="1" customWidth="1"/>
    <col min="35" max="35" width="13.8984375" style="64" bestFit="1" customWidth="1"/>
    <col min="36" max="36" width="11.8984375" style="64" bestFit="1" customWidth="1"/>
    <col min="37" max="37" width="14.19921875" style="64" bestFit="1" customWidth="1"/>
    <col min="38" max="38" width="11.8984375" style="64" bestFit="1" customWidth="1"/>
    <col min="39" max="39" width="5.59765625" style="64" bestFit="1" customWidth="1"/>
    <col min="40" max="40" width="11.8984375" style="64" bestFit="1" customWidth="1"/>
    <col min="41" max="41" width="7.19921875" style="64" bestFit="1" customWidth="1"/>
    <col min="42" max="42" width="11.8984375" style="64" bestFit="1" customWidth="1"/>
    <col min="43" max="43" width="18.296875" style="64" bestFit="1" customWidth="1"/>
    <col min="44" max="44" width="11.8984375" style="64" bestFit="1" customWidth="1"/>
    <col min="45" max="45" width="6.69921875" style="64" bestFit="1" customWidth="1"/>
    <col min="46" max="46" width="11.8984375" style="64" bestFit="1" customWidth="1"/>
    <col min="47" max="47" width="31.59765625" style="64" bestFit="1" customWidth="1"/>
    <col min="48" max="48" width="11.8984375" style="64" bestFit="1" customWidth="1"/>
    <col min="49" max="49" width="20.09765625" style="64" bestFit="1" customWidth="1"/>
    <col min="50" max="50" width="11.8984375" style="64" bestFit="1" customWidth="1"/>
    <col min="51" max="51" width="8.296875" style="64" bestFit="1" customWidth="1"/>
    <col min="52" max="52" width="13" style="64" bestFit="1" customWidth="1"/>
    <col min="53" max="53" width="28.3984375" style="64" bestFit="1" customWidth="1"/>
    <col min="54" max="54" width="13" style="64" bestFit="1" customWidth="1"/>
    <col min="55" max="55" width="37.5" style="64" bestFit="1" customWidth="1"/>
    <col min="56" max="56" width="13" style="64" bestFit="1" customWidth="1"/>
    <col min="57" max="57" width="80.796875" style="64" bestFit="1" customWidth="1"/>
    <col min="58" max="16384" width="8.796875" style="64"/>
  </cols>
  <sheetData>
    <row r="1" spans="1:58" ht="15.6">
      <c r="A1" s="52" t="s">
        <v>4</v>
      </c>
      <c r="B1" s="53" t="s">
        <v>5</v>
      </c>
      <c r="C1" s="53" t="s">
        <v>6</v>
      </c>
      <c r="D1" s="53" t="s">
        <v>7</v>
      </c>
      <c r="E1" s="53" t="s">
        <v>8</v>
      </c>
      <c r="F1" s="53" t="s">
        <v>9</v>
      </c>
      <c r="G1" s="53" t="s">
        <v>10</v>
      </c>
      <c r="H1" s="53" t="s">
        <v>11</v>
      </c>
      <c r="I1" s="53" t="s">
        <v>12</v>
      </c>
      <c r="J1" s="53" t="s">
        <v>13</v>
      </c>
      <c r="K1" s="53" t="s">
        <v>14</v>
      </c>
      <c r="L1" s="53" t="s">
        <v>15</v>
      </c>
      <c r="M1" s="53" t="s">
        <v>16</v>
      </c>
      <c r="N1" s="53" t="s">
        <v>17</v>
      </c>
      <c r="O1" s="53" t="s">
        <v>18</v>
      </c>
      <c r="P1" s="54" t="s">
        <v>19</v>
      </c>
      <c r="Q1" s="54" t="s">
        <v>20</v>
      </c>
      <c r="R1" s="54" t="s">
        <v>21</v>
      </c>
      <c r="S1" s="54" t="s">
        <v>22</v>
      </c>
      <c r="T1" s="54" t="s">
        <v>23</v>
      </c>
      <c r="U1" s="54" t="s">
        <v>24</v>
      </c>
      <c r="V1" s="54" t="s">
        <v>25</v>
      </c>
      <c r="W1" s="54" t="s">
        <v>26</v>
      </c>
      <c r="X1" s="53" t="s">
        <v>27</v>
      </c>
      <c r="Y1" s="53" t="s">
        <v>28</v>
      </c>
      <c r="Z1" s="53" t="s">
        <v>29</v>
      </c>
      <c r="AA1" s="53" t="s">
        <v>30</v>
      </c>
      <c r="AB1" s="54" t="s">
        <v>31</v>
      </c>
      <c r="AC1" s="53" t="s">
        <v>32</v>
      </c>
      <c r="AD1" s="53" t="s">
        <v>33</v>
      </c>
      <c r="AE1" s="53" t="s">
        <v>34</v>
      </c>
      <c r="AF1" s="53" t="s">
        <v>35</v>
      </c>
      <c r="AG1" s="53" t="s">
        <v>36</v>
      </c>
      <c r="AH1" s="53" t="s">
        <v>37</v>
      </c>
      <c r="AI1" s="53" t="s">
        <v>38</v>
      </c>
      <c r="AJ1" s="53" t="s">
        <v>1939</v>
      </c>
      <c r="AK1" s="53" t="s">
        <v>39</v>
      </c>
      <c r="AL1" s="53" t="s">
        <v>1940</v>
      </c>
      <c r="AM1" s="53" t="s">
        <v>40</v>
      </c>
      <c r="AN1" s="53" t="s">
        <v>1941</v>
      </c>
      <c r="AO1" s="53" t="s">
        <v>41</v>
      </c>
      <c r="AP1" s="53" t="s">
        <v>1942</v>
      </c>
      <c r="AQ1" s="53" t="s">
        <v>42</v>
      </c>
      <c r="AR1" s="53" t="s">
        <v>1943</v>
      </c>
      <c r="AS1" s="53" t="s">
        <v>43</v>
      </c>
      <c r="AT1" s="53" t="s">
        <v>1944</v>
      </c>
      <c r="AU1" s="53" t="s">
        <v>44</v>
      </c>
      <c r="AV1" s="53" t="s">
        <v>1945</v>
      </c>
      <c r="AW1" s="53" t="s">
        <v>45</v>
      </c>
      <c r="AX1" s="53" t="s">
        <v>1946</v>
      </c>
      <c r="AY1" s="53" t="s">
        <v>46</v>
      </c>
      <c r="AZ1" s="53" t="s">
        <v>1947</v>
      </c>
      <c r="BA1" s="53" t="s">
        <v>47</v>
      </c>
      <c r="BB1" s="53" t="s">
        <v>1948</v>
      </c>
      <c r="BC1" s="53" t="s">
        <v>48</v>
      </c>
      <c r="BD1" s="53" t="s">
        <v>1949</v>
      </c>
      <c r="BE1" s="53" t="s">
        <v>49</v>
      </c>
    </row>
    <row r="2" spans="1:58" ht="30.6">
      <c r="A2" s="55" t="s">
        <v>1323</v>
      </c>
      <c r="B2" s="56" t="s">
        <v>1332</v>
      </c>
      <c r="C2" s="55" t="s">
        <v>1333</v>
      </c>
      <c r="D2" s="55"/>
      <c r="E2" s="55" t="s">
        <v>70</v>
      </c>
      <c r="F2" s="55" t="s">
        <v>54</v>
      </c>
      <c r="G2" s="55" t="s">
        <v>1334</v>
      </c>
      <c r="H2" s="55" t="s">
        <v>55</v>
      </c>
      <c r="I2" s="55" t="s">
        <v>317</v>
      </c>
      <c r="J2" s="55" t="s">
        <v>1335</v>
      </c>
      <c r="K2" s="55" t="s">
        <v>90</v>
      </c>
      <c r="L2" s="55"/>
      <c r="M2" s="55">
        <v>1</v>
      </c>
      <c r="N2" s="55">
        <v>2006</v>
      </c>
      <c r="O2" s="55">
        <v>2007</v>
      </c>
      <c r="P2" s="57" t="s">
        <v>58</v>
      </c>
      <c r="Q2" s="57"/>
      <c r="R2" s="57"/>
      <c r="S2" s="57" t="s">
        <v>58</v>
      </c>
      <c r="T2" s="57"/>
      <c r="U2" s="57"/>
      <c r="V2" s="57"/>
      <c r="W2" s="57"/>
      <c r="X2" s="55" t="s">
        <v>236</v>
      </c>
      <c r="Y2" s="55" t="s">
        <v>236</v>
      </c>
      <c r="Z2" s="55" t="s">
        <v>236</v>
      </c>
      <c r="AA2" s="55" t="s">
        <v>510</v>
      </c>
      <c r="AB2" s="55"/>
      <c r="AC2" s="55"/>
      <c r="AD2" s="55" t="s">
        <v>888</v>
      </c>
      <c r="AE2" s="55" t="s">
        <v>65</v>
      </c>
      <c r="AF2" s="55" t="s">
        <v>65</v>
      </c>
      <c r="AG2" s="55" t="s">
        <v>66</v>
      </c>
      <c r="AH2" s="55"/>
      <c r="AI2" s="55"/>
      <c r="AJ2" s="55"/>
      <c r="AK2" s="55" t="s">
        <v>66</v>
      </c>
      <c r="AL2" s="55"/>
      <c r="AM2" s="55"/>
      <c r="AN2" s="55"/>
      <c r="AO2" s="55"/>
      <c r="AP2" s="55"/>
      <c r="AQ2" s="55"/>
      <c r="AR2" s="55"/>
      <c r="AS2" s="55"/>
      <c r="AT2" s="55"/>
      <c r="AU2" s="55"/>
      <c r="AV2" s="55"/>
      <c r="AW2" s="55"/>
      <c r="AX2" s="55"/>
      <c r="AY2" s="55"/>
      <c r="AZ2" s="55"/>
      <c r="BA2" s="55"/>
      <c r="BB2" s="55"/>
      <c r="BC2" s="55"/>
      <c r="BD2" s="55"/>
      <c r="BE2" s="55" t="s">
        <v>194</v>
      </c>
      <c r="BF2" s="52"/>
    </row>
    <row r="3" spans="1:58" ht="45">
      <c r="A3" s="55" t="s">
        <v>1323</v>
      </c>
      <c r="B3" s="56" t="s">
        <v>1328</v>
      </c>
      <c r="C3" s="55" t="s">
        <v>1329</v>
      </c>
      <c r="D3" s="55" t="s">
        <v>1330</v>
      </c>
      <c r="E3" s="55" t="s">
        <v>79</v>
      </c>
      <c r="F3" s="55" t="s">
        <v>80</v>
      </c>
      <c r="G3" s="55" t="s">
        <v>714</v>
      </c>
      <c r="H3" s="55" t="s">
        <v>531</v>
      </c>
      <c r="I3" s="55" t="s">
        <v>127</v>
      </c>
      <c r="J3" s="55" t="s">
        <v>226</v>
      </c>
      <c r="K3" s="55" t="s">
        <v>133</v>
      </c>
      <c r="L3" s="55" t="s">
        <v>4</v>
      </c>
      <c r="M3" s="55">
        <v>0</v>
      </c>
      <c r="N3" s="55">
        <v>2017</v>
      </c>
      <c r="O3" s="55">
        <v>2023</v>
      </c>
      <c r="P3" s="57">
        <v>198000000</v>
      </c>
      <c r="Q3" s="57"/>
      <c r="R3" s="57"/>
      <c r="S3" s="57">
        <v>0</v>
      </c>
      <c r="T3" s="57"/>
      <c r="U3" s="57"/>
      <c r="V3" s="57"/>
      <c r="W3" s="57"/>
      <c r="X3" s="55" t="s">
        <v>128</v>
      </c>
      <c r="Y3" s="55" t="s">
        <v>638</v>
      </c>
      <c r="Z3" s="55" t="s">
        <v>675</v>
      </c>
      <c r="AA3" s="55" t="s">
        <v>510</v>
      </c>
      <c r="AB3" s="55">
        <v>7584500</v>
      </c>
      <c r="AC3" s="55"/>
      <c r="AD3" s="55" t="s">
        <v>1331</v>
      </c>
      <c r="AE3" s="55" t="s">
        <v>65</v>
      </c>
      <c r="AF3" s="55" t="s">
        <v>65</v>
      </c>
      <c r="AG3" s="55"/>
      <c r="AH3" s="55"/>
      <c r="AI3" s="55"/>
      <c r="AJ3" s="55"/>
      <c r="AK3" s="55"/>
      <c r="AL3" s="55"/>
      <c r="AM3" s="55"/>
      <c r="AN3" s="55"/>
      <c r="AO3" s="55"/>
      <c r="AP3" s="55"/>
      <c r="AQ3" s="55"/>
      <c r="AR3" s="55"/>
      <c r="AS3" s="55"/>
      <c r="AT3" s="55"/>
      <c r="AU3" s="55"/>
      <c r="AV3" s="55"/>
      <c r="AW3" s="55"/>
      <c r="AX3" s="55"/>
      <c r="AY3" s="55"/>
      <c r="AZ3" s="55"/>
      <c r="BA3" s="55"/>
      <c r="BB3" s="55"/>
      <c r="BC3" s="55"/>
      <c r="BD3" s="55"/>
      <c r="BE3" s="55" t="s">
        <v>2132</v>
      </c>
      <c r="BF3" s="55"/>
    </row>
    <row r="4" spans="1:58">
      <c r="A4" s="55" t="s">
        <v>1323</v>
      </c>
      <c r="B4" s="56" t="s">
        <v>1324</v>
      </c>
      <c r="C4" s="55" t="s">
        <v>1325</v>
      </c>
      <c r="D4" s="55"/>
      <c r="E4" s="55" t="s">
        <v>79</v>
      </c>
      <c r="F4" s="55" t="s">
        <v>80</v>
      </c>
      <c r="G4" s="55" t="s">
        <v>714</v>
      </c>
      <c r="H4" s="55" t="s">
        <v>531</v>
      </c>
      <c r="I4" s="55" t="s">
        <v>557</v>
      </c>
      <c r="J4" s="55"/>
      <c r="K4" s="55" t="s">
        <v>57</v>
      </c>
      <c r="L4" s="55"/>
      <c r="M4" s="55">
        <v>0</v>
      </c>
      <c r="N4" s="55">
        <v>2021</v>
      </c>
      <c r="O4" s="55"/>
      <c r="P4" s="57">
        <v>590000000</v>
      </c>
      <c r="Q4" s="57"/>
      <c r="R4" s="57"/>
      <c r="S4" s="57"/>
      <c r="T4" s="57"/>
      <c r="U4" s="57"/>
      <c r="V4" s="57"/>
      <c r="W4" s="57"/>
      <c r="X4" s="55" t="s">
        <v>1326</v>
      </c>
      <c r="Y4" s="55" t="s">
        <v>1327</v>
      </c>
      <c r="Z4" s="55" t="s">
        <v>2052</v>
      </c>
      <c r="AA4" s="55" t="s">
        <v>510</v>
      </c>
      <c r="AB4" s="55"/>
      <c r="AC4" s="55"/>
      <c r="AD4" s="55" t="s">
        <v>293</v>
      </c>
      <c r="AE4" s="55" t="s">
        <v>65</v>
      </c>
      <c r="AF4" s="55" t="s">
        <v>65</v>
      </c>
      <c r="AG4" s="55"/>
      <c r="AH4" s="55"/>
      <c r="AI4" s="55"/>
      <c r="AJ4" s="55"/>
      <c r="AK4" s="55"/>
      <c r="AL4" s="55"/>
      <c r="AM4" s="55"/>
      <c r="AN4" s="55"/>
      <c r="AO4" s="55"/>
      <c r="AP4" s="55"/>
      <c r="AQ4" s="55"/>
      <c r="AR4" s="55"/>
      <c r="AS4" s="55"/>
      <c r="AT4" s="55"/>
      <c r="AU4" s="55"/>
      <c r="AV4" s="55"/>
      <c r="AW4" s="55"/>
      <c r="AX4" s="55"/>
      <c r="AY4" s="55"/>
      <c r="AZ4" s="55"/>
      <c r="BA4" s="55"/>
      <c r="BB4" s="55"/>
      <c r="BC4" s="55"/>
      <c r="BD4" s="55"/>
      <c r="BE4" s="55" t="s">
        <v>2248</v>
      </c>
      <c r="BF4" s="55"/>
    </row>
    <row r="5" spans="1:58" ht="15.6">
      <c r="A5" s="55"/>
      <c r="B5" s="56"/>
      <c r="C5" s="55"/>
      <c r="D5" s="55"/>
      <c r="E5" s="55"/>
      <c r="F5" s="55"/>
      <c r="G5" s="55"/>
      <c r="H5" s="55"/>
      <c r="I5" s="55"/>
      <c r="J5" s="55"/>
      <c r="K5" s="55"/>
      <c r="L5" s="55"/>
      <c r="M5" s="55"/>
      <c r="N5" s="55"/>
      <c r="O5" s="55"/>
      <c r="P5" s="57"/>
      <c r="Q5" s="55"/>
      <c r="R5" s="57"/>
      <c r="S5" s="57"/>
      <c r="T5" s="57"/>
      <c r="U5" s="57"/>
      <c r="V5" s="57"/>
      <c r="W5" s="57"/>
      <c r="X5" s="55"/>
      <c r="Y5" s="55"/>
      <c r="Z5" s="55"/>
      <c r="AA5" s="55"/>
      <c r="AB5" s="57"/>
      <c r="AC5" s="55"/>
      <c r="AD5" s="55"/>
      <c r="AE5" s="55"/>
      <c r="AF5" s="55"/>
      <c r="AG5" s="55"/>
      <c r="AH5" s="55"/>
      <c r="AI5" s="55"/>
      <c r="AJ5" s="55"/>
      <c r="AK5" s="55"/>
      <c r="AL5" s="55"/>
      <c r="AM5" s="55"/>
      <c r="AN5" s="55"/>
      <c r="AO5" s="55"/>
      <c r="AP5" s="55"/>
      <c r="AQ5" s="55"/>
      <c r="AR5" s="55"/>
      <c r="AS5" s="52"/>
      <c r="AT5" s="52"/>
      <c r="AU5" s="52"/>
      <c r="AV5" s="52"/>
      <c r="AW5" s="52"/>
      <c r="AX5" s="52"/>
      <c r="AY5" s="52"/>
      <c r="AZ5" s="52"/>
      <c r="BA5" s="52"/>
      <c r="BB5" s="52"/>
      <c r="BC5" s="52"/>
      <c r="BD5" s="52"/>
      <c r="BE5" s="55"/>
    </row>
    <row r="6" spans="1:58" ht="15.6">
      <c r="A6" s="55"/>
      <c r="B6" s="56"/>
      <c r="C6" s="55"/>
      <c r="D6" s="55"/>
      <c r="E6" s="55"/>
      <c r="F6" s="55"/>
      <c r="G6" s="55"/>
      <c r="H6" s="55"/>
      <c r="I6" s="55"/>
      <c r="J6" s="55"/>
      <c r="K6" s="55"/>
      <c r="L6" s="55"/>
      <c r="M6" s="55"/>
      <c r="N6" s="55"/>
      <c r="O6" s="55"/>
      <c r="P6" s="57"/>
      <c r="Q6" s="55"/>
      <c r="R6" s="57"/>
      <c r="S6" s="57"/>
      <c r="T6" s="57"/>
      <c r="U6" s="57"/>
      <c r="V6" s="57"/>
      <c r="W6" s="57"/>
      <c r="X6" s="55"/>
      <c r="Y6" s="55"/>
      <c r="Z6" s="55"/>
      <c r="AA6" s="55"/>
      <c r="AB6" s="57"/>
      <c r="AC6" s="55"/>
      <c r="AD6" s="55"/>
      <c r="AE6" s="55"/>
      <c r="AF6" s="55"/>
      <c r="AG6" s="55"/>
      <c r="AH6" s="55"/>
      <c r="AI6" s="55"/>
      <c r="AJ6" s="55"/>
      <c r="AK6" s="55"/>
      <c r="AL6" s="55"/>
      <c r="AM6" s="55"/>
      <c r="AN6" s="55"/>
      <c r="AO6" s="55"/>
      <c r="AP6" s="55"/>
      <c r="AQ6" s="55"/>
      <c r="AR6" s="55"/>
      <c r="AS6" s="52"/>
      <c r="AT6" s="52"/>
      <c r="AU6" s="52"/>
      <c r="AV6" s="52"/>
      <c r="AW6" s="52"/>
      <c r="AX6" s="52"/>
      <c r="AY6" s="52"/>
      <c r="AZ6" s="52"/>
      <c r="BA6" s="52"/>
      <c r="BB6" s="52"/>
      <c r="BC6" s="52"/>
      <c r="BD6" s="52"/>
      <c r="BE6" s="55"/>
    </row>
    <row r="7" spans="1:58" ht="15.6">
      <c r="A7" s="55"/>
      <c r="B7" s="56"/>
      <c r="C7" s="55"/>
      <c r="D7" s="55"/>
      <c r="E7" s="55"/>
      <c r="F7" s="55"/>
      <c r="G7" s="55"/>
      <c r="H7" s="55"/>
      <c r="I7" s="55"/>
      <c r="J7" s="55"/>
      <c r="K7" s="55"/>
      <c r="L7" s="55"/>
      <c r="M7" s="55"/>
      <c r="N7" s="55"/>
      <c r="O7" s="55"/>
      <c r="P7" s="57"/>
      <c r="Q7" s="55"/>
      <c r="R7" s="57"/>
      <c r="S7" s="57"/>
      <c r="T7" s="57"/>
      <c r="U7" s="57"/>
      <c r="V7" s="57"/>
      <c r="W7" s="57"/>
      <c r="X7" s="55"/>
      <c r="Y7" s="55"/>
      <c r="Z7" s="55"/>
      <c r="AA7" s="55"/>
      <c r="AB7" s="57"/>
      <c r="AC7" s="55"/>
      <c r="AD7" s="55"/>
      <c r="AE7" s="55"/>
      <c r="AF7" s="55"/>
      <c r="AG7" s="55"/>
      <c r="AH7" s="55"/>
      <c r="AI7" s="55"/>
      <c r="AJ7" s="55"/>
      <c r="AK7" s="55"/>
      <c r="AL7" s="55"/>
      <c r="AM7" s="55"/>
      <c r="AN7" s="55"/>
      <c r="AO7" s="55"/>
      <c r="AP7" s="55"/>
      <c r="AQ7" s="55"/>
      <c r="AR7" s="55"/>
      <c r="AS7" s="52"/>
      <c r="AT7" s="52"/>
      <c r="AU7" s="52"/>
      <c r="AV7" s="52"/>
      <c r="AW7" s="52"/>
      <c r="AX7" s="52"/>
      <c r="AY7" s="52"/>
      <c r="AZ7" s="52"/>
      <c r="BA7" s="52"/>
      <c r="BB7" s="52"/>
      <c r="BC7" s="52"/>
      <c r="BD7" s="52"/>
      <c r="BE7" s="55"/>
    </row>
    <row r="8" spans="1:58" ht="15.6">
      <c r="A8" s="55"/>
      <c r="B8" s="56"/>
      <c r="C8" s="55"/>
      <c r="D8" s="55"/>
      <c r="E8" s="55"/>
      <c r="F8" s="55"/>
      <c r="G8" s="55"/>
      <c r="H8" s="55"/>
      <c r="I8" s="55"/>
      <c r="J8" s="55"/>
      <c r="K8" s="55"/>
      <c r="L8" s="55"/>
      <c r="M8" s="55"/>
      <c r="N8" s="55"/>
      <c r="O8" s="55"/>
      <c r="P8" s="57"/>
      <c r="Q8" s="55"/>
      <c r="R8" s="57"/>
      <c r="S8" s="57"/>
      <c r="T8" s="57"/>
      <c r="U8" s="57"/>
      <c r="V8" s="57"/>
      <c r="W8" s="57"/>
      <c r="X8" s="55"/>
      <c r="Y8" s="55"/>
      <c r="Z8" s="55"/>
      <c r="AA8" s="55"/>
      <c r="AB8" s="57"/>
      <c r="AC8" s="55"/>
      <c r="AD8" s="55"/>
      <c r="AE8" s="55"/>
      <c r="AF8" s="55"/>
      <c r="AG8" s="55"/>
      <c r="AH8" s="55"/>
      <c r="AI8" s="55"/>
      <c r="AJ8" s="55"/>
      <c r="AK8" s="55"/>
      <c r="AL8" s="55"/>
      <c r="AM8" s="55"/>
      <c r="AN8" s="55"/>
      <c r="AO8" s="55"/>
      <c r="AP8" s="55"/>
      <c r="AQ8" s="55"/>
      <c r="AR8" s="55"/>
      <c r="AS8" s="52"/>
      <c r="AT8" s="52"/>
      <c r="AU8" s="52"/>
      <c r="AV8" s="52"/>
      <c r="AW8" s="52"/>
      <c r="AX8" s="52"/>
      <c r="AY8" s="52"/>
      <c r="AZ8" s="52"/>
      <c r="BA8" s="52"/>
      <c r="BB8" s="52"/>
      <c r="BC8" s="52"/>
      <c r="BD8" s="52"/>
      <c r="BE8" s="55"/>
    </row>
    <row r="9" spans="1:58" ht="15.6">
      <c r="A9" s="55"/>
      <c r="B9" s="56"/>
      <c r="C9" s="55"/>
      <c r="D9" s="55"/>
      <c r="E9" s="55"/>
      <c r="F9" s="55"/>
      <c r="G9" s="55"/>
      <c r="H9" s="55"/>
      <c r="I9" s="55"/>
      <c r="J9" s="55"/>
      <c r="K9" s="55"/>
      <c r="L9" s="55"/>
      <c r="M9" s="55"/>
      <c r="N9" s="55"/>
      <c r="O9" s="55"/>
      <c r="P9" s="57"/>
      <c r="Q9" s="55"/>
      <c r="R9" s="57"/>
      <c r="S9" s="57"/>
      <c r="T9" s="57"/>
      <c r="U9" s="57"/>
      <c r="V9" s="57"/>
      <c r="W9" s="57"/>
      <c r="X9" s="55"/>
      <c r="Y9" s="55"/>
      <c r="Z9" s="55"/>
      <c r="AA9" s="55"/>
      <c r="AB9" s="57"/>
      <c r="AC9" s="55"/>
      <c r="AD9" s="55"/>
      <c r="AE9" s="55"/>
      <c r="AF9" s="55"/>
      <c r="AG9" s="55"/>
      <c r="AH9" s="55"/>
      <c r="AI9" s="55"/>
      <c r="AJ9" s="55"/>
      <c r="AK9" s="55"/>
      <c r="AL9" s="55"/>
      <c r="AM9" s="55"/>
      <c r="AN9" s="55"/>
      <c r="AO9" s="55"/>
      <c r="AP9" s="55"/>
      <c r="AQ9" s="55"/>
      <c r="AR9" s="55"/>
      <c r="AS9" s="52"/>
      <c r="AT9" s="52"/>
      <c r="AU9" s="52"/>
      <c r="AV9" s="52"/>
      <c r="AW9" s="52"/>
      <c r="AX9" s="52"/>
      <c r="AY9" s="52"/>
      <c r="AZ9" s="52"/>
      <c r="BA9" s="52"/>
      <c r="BB9" s="52"/>
      <c r="BC9" s="52"/>
      <c r="BD9" s="52"/>
      <c r="BE9" s="55"/>
    </row>
    <row r="10" spans="1:58" ht="15.6">
      <c r="A10" s="55"/>
      <c r="B10" s="56"/>
      <c r="C10" s="55"/>
      <c r="D10" s="55"/>
      <c r="E10" s="55"/>
      <c r="F10" s="55"/>
      <c r="G10" s="55"/>
      <c r="H10" s="55"/>
      <c r="I10" s="55"/>
      <c r="J10" s="55"/>
      <c r="K10" s="55"/>
      <c r="L10" s="55"/>
      <c r="M10" s="55"/>
      <c r="N10" s="55"/>
      <c r="O10" s="55"/>
      <c r="P10" s="57"/>
      <c r="Q10" s="55"/>
      <c r="R10" s="57"/>
      <c r="S10" s="57"/>
      <c r="T10" s="57"/>
      <c r="U10" s="57"/>
      <c r="V10" s="57"/>
      <c r="W10" s="57"/>
      <c r="X10" s="55"/>
      <c r="Y10" s="55"/>
      <c r="Z10" s="55"/>
      <c r="AA10" s="55"/>
      <c r="AB10" s="57"/>
      <c r="AC10" s="55"/>
      <c r="AD10" s="55"/>
      <c r="AE10" s="55"/>
      <c r="AF10" s="55"/>
      <c r="AG10" s="55"/>
      <c r="AH10" s="55"/>
      <c r="AI10" s="55"/>
      <c r="AJ10" s="55"/>
      <c r="AK10" s="55"/>
      <c r="AL10" s="55"/>
      <c r="AM10" s="55"/>
      <c r="AN10" s="55"/>
      <c r="AO10" s="55"/>
      <c r="AP10" s="55"/>
      <c r="AQ10" s="55"/>
      <c r="AR10" s="55"/>
      <c r="AS10" s="52"/>
      <c r="AT10" s="52"/>
      <c r="AU10" s="52"/>
      <c r="AV10" s="52"/>
      <c r="AW10" s="52"/>
      <c r="AX10" s="52"/>
      <c r="AY10" s="52"/>
      <c r="AZ10" s="52"/>
      <c r="BA10" s="52"/>
      <c r="BB10" s="52"/>
      <c r="BC10" s="52"/>
      <c r="BD10" s="52"/>
      <c r="BE10" s="55"/>
    </row>
    <row r="11" spans="1:58" ht="15.6">
      <c r="A11" s="55"/>
      <c r="B11" s="56"/>
      <c r="C11" s="55"/>
      <c r="D11" s="55"/>
      <c r="E11" s="55"/>
      <c r="F11" s="55"/>
      <c r="G11" s="55"/>
      <c r="H11" s="55"/>
      <c r="I11" s="55"/>
      <c r="J11" s="55"/>
      <c r="K11" s="55"/>
      <c r="L11" s="55"/>
      <c r="M11" s="55"/>
      <c r="N11" s="55"/>
      <c r="O11" s="55"/>
      <c r="P11" s="57"/>
      <c r="Q11" s="55"/>
      <c r="R11" s="57"/>
      <c r="S11" s="57"/>
      <c r="T11" s="57"/>
      <c r="U11" s="57"/>
      <c r="V11" s="57"/>
      <c r="W11" s="57"/>
      <c r="X11" s="55"/>
      <c r="Y11" s="55"/>
      <c r="Z11" s="55"/>
      <c r="AA11" s="55"/>
      <c r="AB11" s="57"/>
      <c r="AC11" s="55"/>
      <c r="AD11" s="55"/>
      <c r="AE11" s="55"/>
      <c r="AF11" s="55"/>
      <c r="AG11" s="55"/>
      <c r="AH11" s="55"/>
      <c r="AI11" s="55"/>
      <c r="AJ11" s="55"/>
      <c r="AK11" s="55"/>
      <c r="AL11" s="55"/>
      <c r="AM11" s="55"/>
      <c r="AN11" s="55"/>
      <c r="AO11" s="55"/>
      <c r="AP11" s="55"/>
      <c r="AQ11" s="55"/>
      <c r="AR11" s="55"/>
      <c r="AS11" s="52"/>
      <c r="AT11" s="52"/>
      <c r="AU11" s="52"/>
      <c r="AV11" s="52"/>
      <c r="AW11" s="52"/>
      <c r="AX11" s="52"/>
      <c r="AY11" s="52"/>
      <c r="AZ11" s="52"/>
      <c r="BA11" s="52"/>
      <c r="BB11" s="52"/>
      <c r="BC11" s="52"/>
      <c r="BD11" s="52"/>
      <c r="BE11" s="55"/>
    </row>
    <row r="12" spans="1:58" ht="15.6">
      <c r="A12" s="55"/>
      <c r="B12" s="56"/>
      <c r="C12" s="55"/>
      <c r="D12" s="55"/>
      <c r="E12" s="55"/>
      <c r="F12" s="55"/>
      <c r="G12" s="55"/>
      <c r="H12" s="55"/>
      <c r="I12" s="55"/>
      <c r="J12" s="55"/>
      <c r="K12" s="55"/>
      <c r="L12" s="55"/>
      <c r="M12" s="55"/>
      <c r="N12" s="55"/>
      <c r="O12" s="55"/>
      <c r="P12" s="57"/>
      <c r="Q12" s="55"/>
      <c r="R12" s="57"/>
      <c r="S12" s="57"/>
      <c r="T12" s="57"/>
      <c r="U12" s="57"/>
      <c r="V12" s="57"/>
      <c r="W12" s="57"/>
      <c r="X12" s="55"/>
      <c r="Y12" s="55"/>
      <c r="Z12" s="55"/>
      <c r="AA12" s="55"/>
      <c r="AB12" s="57"/>
      <c r="AC12" s="55"/>
      <c r="AD12" s="55"/>
      <c r="AE12" s="55"/>
      <c r="AF12" s="55"/>
      <c r="AG12" s="55"/>
      <c r="AH12" s="55"/>
      <c r="AI12" s="55"/>
      <c r="AJ12" s="55"/>
      <c r="AK12" s="55"/>
      <c r="AL12" s="55"/>
      <c r="AM12" s="55"/>
      <c r="AN12" s="55"/>
      <c r="AO12" s="55"/>
      <c r="AP12" s="55"/>
      <c r="AQ12" s="55"/>
      <c r="AR12" s="55"/>
      <c r="AS12" s="52"/>
      <c r="AT12" s="52"/>
      <c r="AU12" s="52"/>
      <c r="AV12" s="52"/>
      <c r="AW12" s="52"/>
      <c r="AX12" s="52"/>
      <c r="AY12" s="52"/>
      <c r="AZ12" s="52"/>
      <c r="BA12" s="52"/>
      <c r="BB12" s="52"/>
      <c r="BC12" s="52"/>
      <c r="BD12" s="52"/>
      <c r="BE12" s="55"/>
    </row>
    <row r="13" spans="1:58" ht="15.6">
      <c r="A13" s="55"/>
      <c r="B13" s="56"/>
      <c r="C13" s="55"/>
      <c r="D13" s="55"/>
      <c r="E13" s="55"/>
      <c r="F13" s="55"/>
      <c r="G13" s="55"/>
      <c r="H13" s="55"/>
      <c r="I13" s="55"/>
      <c r="J13" s="55"/>
      <c r="K13" s="55"/>
      <c r="L13" s="55"/>
      <c r="M13" s="55"/>
      <c r="N13" s="55"/>
      <c r="O13" s="55"/>
      <c r="P13" s="57"/>
      <c r="Q13" s="55"/>
      <c r="R13" s="57"/>
      <c r="S13" s="57"/>
      <c r="T13" s="57"/>
      <c r="U13" s="57"/>
      <c r="V13" s="57"/>
      <c r="W13" s="57"/>
      <c r="X13" s="55"/>
      <c r="Y13" s="55"/>
      <c r="Z13" s="55"/>
      <c r="AA13" s="55"/>
      <c r="AB13" s="57"/>
      <c r="AC13" s="55"/>
      <c r="AD13" s="55"/>
      <c r="AE13" s="55"/>
      <c r="AF13" s="55"/>
      <c r="AG13" s="55"/>
      <c r="AH13" s="55"/>
      <c r="AI13" s="55"/>
      <c r="AJ13" s="55"/>
      <c r="AK13" s="55"/>
      <c r="AL13" s="55"/>
      <c r="AM13" s="55"/>
      <c r="AN13" s="55"/>
      <c r="AO13" s="55"/>
      <c r="AP13" s="55"/>
      <c r="AQ13" s="55"/>
      <c r="AR13" s="55"/>
      <c r="AS13" s="52"/>
      <c r="AT13" s="52"/>
      <c r="AU13" s="52"/>
      <c r="AV13" s="52"/>
      <c r="AW13" s="52"/>
      <c r="AX13" s="52"/>
      <c r="AY13" s="52"/>
      <c r="AZ13" s="52"/>
      <c r="BA13" s="52"/>
      <c r="BB13" s="52"/>
      <c r="BC13" s="52"/>
      <c r="BD13" s="52"/>
      <c r="BE13" s="55"/>
    </row>
    <row r="14" spans="1:58" ht="15.6">
      <c r="A14" s="55"/>
      <c r="B14" s="56"/>
      <c r="C14" s="55"/>
      <c r="D14" s="55"/>
      <c r="E14" s="55"/>
      <c r="F14" s="55"/>
      <c r="G14" s="55"/>
      <c r="H14" s="55"/>
      <c r="I14" s="55"/>
      <c r="J14" s="55"/>
      <c r="K14" s="55"/>
      <c r="L14" s="55"/>
      <c r="M14" s="55"/>
      <c r="N14" s="55"/>
      <c r="O14" s="55"/>
      <c r="P14" s="57"/>
      <c r="Q14" s="55"/>
      <c r="R14" s="57"/>
      <c r="S14" s="57"/>
      <c r="T14" s="57"/>
      <c r="U14" s="57"/>
      <c r="V14" s="57"/>
      <c r="W14" s="57"/>
      <c r="X14" s="55"/>
      <c r="Y14" s="55"/>
      <c r="Z14" s="55"/>
      <c r="AA14" s="55"/>
      <c r="AB14" s="57"/>
      <c r="AC14" s="55"/>
      <c r="AD14" s="55"/>
      <c r="AE14" s="55"/>
      <c r="AF14" s="55"/>
      <c r="AG14" s="55"/>
      <c r="AH14" s="55"/>
      <c r="AI14" s="55"/>
      <c r="AJ14" s="55"/>
      <c r="AK14" s="55"/>
      <c r="AL14" s="55"/>
      <c r="AM14" s="55"/>
      <c r="AN14" s="55"/>
      <c r="AO14" s="55"/>
      <c r="AP14" s="55"/>
      <c r="AQ14" s="55"/>
      <c r="AR14" s="55"/>
      <c r="AS14" s="52"/>
      <c r="AT14" s="52"/>
      <c r="AU14" s="52"/>
      <c r="AV14" s="52"/>
      <c r="AW14" s="52"/>
      <c r="AX14" s="52"/>
      <c r="AY14" s="52"/>
      <c r="AZ14" s="52"/>
      <c r="BA14" s="52"/>
      <c r="BB14" s="52"/>
      <c r="BC14" s="52"/>
      <c r="BD14" s="52"/>
      <c r="BE14" s="55"/>
    </row>
    <row r="15" spans="1:58" ht="15.6">
      <c r="A15" s="55"/>
      <c r="B15" s="56"/>
      <c r="C15" s="55"/>
      <c r="D15" s="55"/>
      <c r="E15" s="55"/>
      <c r="F15" s="55"/>
      <c r="G15" s="55"/>
      <c r="H15" s="55"/>
      <c r="I15" s="55"/>
      <c r="J15" s="55"/>
      <c r="K15" s="55"/>
      <c r="L15" s="55"/>
      <c r="M15" s="55"/>
      <c r="N15" s="55"/>
      <c r="O15" s="55"/>
      <c r="P15" s="57"/>
      <c r="Q15" s="55"/>
      <c r="R15" s="57"/>
      <c r="S15" s="57"/>
      <c r="T15" s="57"/>
      <c r="U15" s="57"/>
      <c r="V15" s="57"/>
      <c r="W15" s="57"/>
      <c r="X15" s="55"/>
      <c r="Y15" s="55"/>
      <c r="Z15" s="55"/>
      <c r="AA15" s="55"/>
      <c r="AB15" s="57"/>
      <c r="AC15" s="55"/>
      <c r="AD15" s="55"/>
      <c r="AE15" s="55"/>
      <c r="AF15" s="55"/>
      <c r="AG15" s="55"/>
      <c r="AH15" s="55"/>
      <c r="AI15" s="55"/>
      <c r="AJ15" s="55"/>
      <c r="AK15" s="55"/>
      <c r="AL15" s="55"/>
      <c r="AM15" s="55"/>
      <c r="AN15" s="55"/>
      <c r="AO15" s="55"/>
      <c r="AP15" s="55"/>
      <c r="AQ15" s="55"/>
      <c r="AR15" s="55"/>
      <c r="AS15" s="52"/>
      <c r="AT15" s="52"/>
      <c r="AU15" s="52"/>
      <c r="AV15" s="52"/>
      <c r="AW15" s="52"/>
      <c r="AX15" s="52"/>
      <c r="AY15" s="52"/>
      <c r="AZ15" s="52"/>
      <c r="BA15" s="52"/>
      <c r="BB15" s="52"/>
      <c r="BC15" s="52"/>
      <c r="BD15" s="52"/>
      <c r="BE15" s="55"/>
    </row>
    <row r="16" spans="1:58" ht="15.6">
      <c r="A16" s="55"/>
      <c r="B16" s="56"/>
      <c r="C16" s="55"/>
      <c r="D16" s="55"/>
      <c r="E16" s="55"/>
      <c r="F16" s="55"/>
      <c r="G16" s="55"/>
      <c r="H16" s="55"/>
      <c r="I16" s="55"/>
      <c r="J16" s="55"/>
      <c r="K16" s="55"/>
      <c r="L16" s="55"/>
      <c r="M16" s="55"/>
      <c r="N16" s="55"/>
      <c r="O16" s="55"/>
      <c r="P16" s="57"/>
      <c r="Q16" s="55"/>
      <c r="R16" s="57"/>
      <c r="S16" s="57"/>
      <c r="T16" s="57"/>
      <c r="U16" s="57"/>
      <c r="V16" s="57"/>
      <c r="W16" s="57"/>
      <c r="X16" s="55"/>
      <c r="Y16" s="55"/>
      <c r="Z16" s="55"/>
      <c r="AA16" s="55"/>
      <c r="AB16" s="57"/>
      <c r="AC16" s="55"/>
      <c r="AD16" s="55"/>
      <c r="AE16" s="55"/>
      <c r="AF16" s="55"/>
      <c r="AG16" s="55"/>
      <c r="AH16" s="55"/>
      <c r="AI16" s="55"/>
      <c r="AJ16" s="55"/>
      <c r="AK16" s="55"/>
      <c r="AL16" s="55"/>
      <c r="AM16" s="55"/>
      <c r="AN16" s="55"/>
      <c r="AO16" s="55"/>
      <c r="AP16" s="55"/>
      <c r="AQ16" s="55"/>
      <c r="AR16" s="55"/>
      <c r="AS16" s="52"/>
      <c r="AT16" s="52"/>
      <c r="AU16" s="52"/>
      <c r="AV16" s="52"/>
      <c r="AW16" s="52"/>
      <c r="AX16" s="52"/>
      <c r="AY16" s="52"/>
      <c r="AZ16" s="52"/>
      <c r="BA16" s="52"/>
      <c r="BB16" s="52"/>
      <c r="BC16" s="52"/>
      <c r="BD16" s="52"/>
      <c r="BE16" s="55"/>
    </row>
    <row r="17" spans="1:57" ht="15.6">
      <c r="A17" s="55"/>
      <c r="B17" s="56"/>
      <c r="C17" s="55"/>
      <c r="D17" s="55"/>
      <c r="E17" s="55"/>
      <c r="F17" s="55"/>
      <c r="G17" s="55"/>
      <c r="H17" s="55"/>
      <c r="I17" s="55"/>
      <c r="J17" s="55"/>
      <c r="K17" s="55"/>
      <c r="L17" s="55"/>
      <c r="M17" s="55"/>
      <c r="N17" s="55"/>
      <c r="O17" s="55"/>
      <c r="P17" s="57"/>
      <c r="Q17" s="55"/>
      <c r="R17" s="57"/>
      <c r="S17" s="57"/>
      <c r="T17" s="57"/>
      <c r="U17" s="57"/>
      <c r="V17" s="57"/>
      <c r="W17" s="57"/>
      <c r="X17" s="55"/>
      <c r="Y17" s="55"/>
      <c r="Z17" s="55"/>
      <c r="AA17" s="55"/>
      <c r="AB17" s="57"/>
      <c r="AC17" s="55"/>
      <c r="AD17" s="55"/>
      <c r="AE17" s="55"/>
      <c r="AF17" s="55"/>
      <c r="AG17" s="55"/>
      <c r="AH17" s="55"/>
      <c r="AI17" s="55"/>
      <c r="AJ17" s="55"/>
      <c r="AK17" s="55"/>
      <c r="AL17" s="55"/>
      <c r="AM17" s="55"/>
      <c r="AN17" s="55"/>
      <c r="AO17" s="55"/>
      <c r="AP17" s="55"/>
      <c r="AQ17" s="55"/>
      <c r="AR17" s="55"/>
      <c r="AS17" s="52"/>
      <c r="AT17" s="52"/>
      <c r="AU17" s="52"/>
      <c r="AV17" s="52"/>
      <c r="AW17" s="52"/>
      <c r="AX17" s="52"/>
      <c r="AY17" s="52"/>
      <c r="AZ17" s="52"/>
      <c r="BA17" s="52"/>
      <c r="BB17" s="52"/>
      <c r="BC17" s="52"/>
      <c r="BD17" s="52"/>
      <c r="BE17" s="55"/>
    </row>
    <row r="18" spans="1:57" ht="15.6">
      <c r="A18" s="55"/>
      <c r="B18" s="56"/>
      <c r="C18" s="55"/>
      <c r="D18" s="55"/>
      <c r="E18" s="55"/>
      <c r="F18" s="55"/>
      <c r="G18" s="55"/>
      <c r="H18" s="55"/>
      <c r="I18" s="55"/>
      <c r="J18" s="55"/>
      <c r="K18" s="55"/>
      <c r="L18" s="55"/>
      <c r="M18" s="55"/>
      <c r="N18" s="55"/>
      <c r="O18" s="55"/>
      <c r="P18" s="57"/>
      <c r="Q18" s="55"/>
      <c r="R18" s="57"/>
      <c r="S18" s="57"/>
      <c r="T18" s="57"/>
      <c r="U18" s="57"/>
      <c r="V18" s="57"/>
      <c r="W18" s="57"/>
      <c r="X18" s="55"/>
      <c r="Y18" s="55"/>
      <c r="Z18" s="55"/>
      <c r="AA18" s="55"/>
      <c r="AB18" s="57"/>
      <c r="AC18" s="55"/>
      <c r="AD18" s="55"/>
      <c r="AE18" s="55"/>
      <c r="AF18" s="55"/>
      <c r="AG18" s="55"/>
      <c r="AH18" s="55"/>
      <c r="AI18" s="55"/>
      <c r="AJ18" s="55"/>
      <c r="AK18" s="55"/>
      <c r="AL18" s="55"/>
      <c r="AM18" s="55"/>
      <c r="AN18" s="55"/>
      <c r="AO18" s="55"/>
      <c r="AP18" s="55"/>
      <c r="AQ18" s="55"/>
      <c r="AR18" s="55"/>
      <c r="AS18" s="52"/>
      <c r="AT18" s="52"/>
      <c r="AU18" s="52"/>
      <c r="AV18" s="52"/>
      <c r="AW18" s="52"/>
      <c r="AX18" s="52"/>
      <c r="AY18" s="52"/>
      <c r="AZ18" s="52"/>
      <c r="BA18" s="52"/>
      <c r="BB18" s="52"/>
      <c r="BC18" s="52"/>
      <c r="BD18" s="52"/>
      <c r="BE18" s="55"/>
    </row>
    <row r="19" spans="1:57" ht="15.6">
      <c r="A19" s="55"/>
      <c r="B19" s="56"/>
      <c r="C19" s="55"/>
      <c r="D19" s="55"/>
      <c r="E19" s="55"/>
      <c r="F19" s="55"/>
      <c r="G19" s="55"/>
      <c r="H19" s="55"/>
      <c r="I19" s="55"/>
      <c r="J19" s="55"/>
      <c r="K19" s="55"/>
      <c r="L19" s="55"/>
      <c r="M19" s="55"/>
      <c r="N19" s="55"/>
      <c r="O19" s="55"/>
      <c r="P19" s="57"/>
      <c r="Q19" s="55"/>
      <c r="R19" s="57"/>
      <c r="S19" s="57"/>
      <c r="T19" s="57"/>
      <c r="U19" s="57"/>
      <c r="V19" s="57"/>
      <c r="W19" s="57"/>
      <c r="X19" s="55"/>
      <c r="Y19" s="55"/>
      <c r="Z19" s="55"/>
      <c r="AA19" s="55"/>
      <c r="AB19" s="57"/>
      <c r="AC19" s="55"/>
      <c r="AD19" s="55"/>
      <c r="AE19" s="55"/>
      <c r="AF19" s="55"/>
      <c r="AG19" s="55"/>
      <c r="AH19" s="55"/>
      <c r="AI19" s="55"/>
      <c r="AJ19" s="55"/>
      <c r="AK19" s="55"/>
      <c r="AL19" s="55"/>
      <c r="AM19" s="55"/>
      <c r="AN19" s="55"/>
      <c r="AO19" s="55"/>
      <c r="AP19" s="55"/>
      <c r="AQ19" s="55"/>
      <c r="AR19" s="55"/>
      <c r="AS19" s="52"/>
      <c r="AT19" s="52"/>
      <c r="AU19" s="52"/>
      <c r="AV19" s="52"/>
      <c r="AW19" s="52"/>
      <c r="AX19" s="52"/>
      <c r="AY19" s="52"/>
      <c r="AZ19" s="52"/>
      <c r="BA19" s="52"/>
      <c r="BB19" s="52"/>
      <c r="BC19" s="52"/>
      <c r="BD19" s="52"/>
      <c r="BE19" s="55"/>
    </row>
    <row r="20" spans="1:57" ht="15.6">
      <c r="A20" s="55"/>
      <c r="B20" s="56"/>
      <c r="C20" s="55"/>
      <c r="D20" s="55"/>
      <c r="E20" s="55"/>
      <c r="F20" s="55"/>
      <c r="G20" s="55"/>
      <c r="H20" s="55"/>
      <c r="I20" s="55"/>
      <c r="J20" s="55"/>
      <c r="K20" s="55"/>
      <c r="L20" s="55"/>
      <c r="M20" s="55"/>
      <c r="N20" s="55"/>
      <c r="O20" s="55"/>
      <c r="P20" s="57"/>
      <c r="Q20" s="55"/>
      <c r="R20" s="57"/>
      <c r="S20" s="57"/>
      <c r="T20" s="57"/>
      <c r="U20" s="57"/>
      <c r="V20" s="57"/>
      <c r="W20" s="57"/>
      <c r="X20" s="55"/>
      <c r="Y20" s="55"/>
      <c r="Z20" s="55"/>
      <c r="AA20" s="55"/>
      <c r="AB20" s="57"/>
      <c r="AC20" s="55"/>
      <c r="AD20" s="55"/>
      <c r="AE20" s="55"/>
      <c r="AF20" s="55"/>
      <c r="AG20" s="55"/>
      <c r="AH20" s="55"/>
      <c r="AI20" s="55"/>
      <c r="AJ20" s="55"/>
      <c r="AK20" s="55"/>
      <c r="AL20" s="55"/>
      <c r="AM20" s="55"/>
      <c r="AN20" s="55"/>
      <c r="AO20" s="55"/>
      <c r="AP20" s="55"/>
      <c r="AQ20" s="55"/>
      <c r="AR20" s="55"/>
      <c r="AS20" s="52"/>
      <c r="AT20" s="52"/>
      <c r="AU20" s="52"/>
      <c r="AV20" s="52"/>
      <c r="AW20" s="52"/>
      <c r="AX20" s="52"/>
      <c r="AY20" s="52"/>
      <c r="AZ20" s="52"/>
      <c r="BA20" s="52"/>
      <c r="BB20" s="52"/>
      <c r="BC20" s="52"/>
      <c r="BD20" s="52"/>
      <c r="BE20" s="55"/>
    </row>
    <row r="21" spans="1:57" ht="15.6">
      <c r="A21" s="55"/>
      <c r="B21" s="56"/>
      <c r="C21" s="55"/>
      <c r="D21" s="55"/>
      <c r="E21" s="55"/>
      <c r="F21" s="55"/>
      <c r="G21" s="55"/>
      <c r="H21" s="55"/>
      <c r="I21" s="55"/>
      <c r="J21" s="55"/>
      <c r="K21" s="55"/>
      <c r="L21" s="55"/>
      <c r="M21" s="55"/>
      <c r="N21" s="55"/>
      <c r="O21" s="55"/>
      <c r="P21" s="57"/>
      <c r="Q21" s="55"/>
      <c r="R21" s="57"/>
      <c r="S21" s="57"/>
      <c r="T21" s="57"/>
      <c r="U21" s="57"/>
      <c r="V21" s="57"/>
      <c r="W21" s="57"/>
      <c r="X21" s="55"/>
      <c r="Y21" s="55"/>
      <c r="Z21" s="55"/>
      <c r="AA21" s="55"/>
      <c r="AB21" s="57"/>
      <c r="AC21" s="55"/>
      <c r="AD21" s="55"/>
      <c r="AE21" s="55"/>
      <c r="AF21" s="55"/>
      <c r="AG21" s="55"/>
      <c r="AH21" s="55"/>
      <c r="AI21" s="55"/>
      <c r="AJ21" s="55"/>
      <c r="AK21" s="55"/>
      <c r="AL21" s="55"/>
      <c r="AM21" s="55"/>
      <c r="AN21" s="55"/>
      <c r="AO21" s="55"/>
      <c r="AP21" s="55"/>
      <c r="AQ21" s="55"/>
      <c r="AR21" s="55"/>
      <c r="AS21" s="52"/>
      <c r="AT21" s="52"/>
      <c r="AU21" s="52"/>
      <c r="AV21" s="52"/>
      <c r="AW21" s="52"/>
      <c r="AX21" s="52"/>
      <c r="AY21" s="52"/>
      <c r="AZ21" s="52"/>
      <c r="BA21" s="52"/>
      <c r="BB21" s="52"/>
      <c r="BC21" s="52"/>
      <c r="BD21" s="52"/>
      <c r="BE21" s="55"/>
    </row>
    <row r="22" spans="1:57" ht="15.6">
      <c r="A22" s="55"/>
      <c r="B22" s="56"/>
      <c r="C22" s="55"/>
      <c r="D22" s="55"/>
      <c r="E22" s="55"/>
      <c r="F22" s="55"/>
      <c r="G22" s="55"/>
      <c r="H22" s="55"/>
      <c r="I22" s="55"/>
      <c r="J22" s="55"/>
      <c r="K22" s="55"/>
      <c r="L22" s="55"/>
      <c r="M22" s="55"/>
      <c r="N22" s="55"/>
      <c r="O22" s="55"/>
      <c r="P22" s="57"/>
      <c r="Q22" s="55"/>
      <c r="R22" s="57"/>
      <c r="S22" s="57"/>
      <c r="T22" s="57"/>
      <c r="U22" s="57"/>
      <c r="V22" s="57"/>
      <c r="W22" s="57"/>
      <c r="X22" s="55"/>
      <c r="Y22" s="55"/>
      <c r="Z22" s="55"/>
      <c r="AA22" s="55"/>
      <c r="AB22" s="57"/>
      <c r="AC22" s="55"/>
      <c r="AD22" s="55"/>
      <c r="AE22" s="55"/>
      <c r="AF22" s="55"/>
      <c r="AG22" s="55"/>
      <c r="AH22" s="55"/>
      <c r="AI22" s="55"/>
      <c r="AJ22" s="55"/>
      <c r="AK22" s="55"/>
      <c r="AL22" s="55"/>
      <c r="AM22" s="55"/>
      <c r="AN22" s="55"/>
      <c r="AO22" s="55"/>
      <c r="AP22" s="55"/>
      <c r="AQ22" s="55"/>
      <c r="AR22" s="55"/>
      <c r="AS22" s="52"/>
      <c r="AT22" s="52"/>
      <c r="AU22" s="52"/>
      <c r="AV22" s="52"/>
      <c r="AW22" s="52"/>
      <c r="AX22" s="52"/>
      <c r="AY22" s="52"/>
      <c r="AZ22" s="52"/>
      <c r="BA22" s="52"/>
      <c r="BB22" s="52"/>
      <c r="BC22" s="52"/>
      <c r="BD22" s="52"/>
      <c r="BE22" s="55"/>
    </row>
    <row r="23" spans="1:57" ht="15.6">
      <c r="A23" s="55"/>
      <c r="B23" s="56"/>
      <c r="C23" s="55"/>
      <c r="D23" s="55"/>
      <c r="E23" s="55"/>
      <c r="F23" s="55"/>
      <c r="G23" s="55"/>
      <c r="H23" s="55"/>
      <c r="I23" s="55"/>
      <c r="J23" s="55"/>
      <c r="K23" s="55"/>
      <c r="L23" s="55"/>
      <c r="M23" s="55"/>
      <c r="N23" s="55"/>
      <c r="O23" s="55"/>
      <c r="P23" s="57"/>
      <c r="Q23" s="55"/>
      <c r="R23" s="57"/>
      <c r="S23" s="57"/>
      <c r="T23" s="57"/>
      <c r="U23" s="57"/>
      <c r="V23" s="57"/>
      <c r="W23" s="57"/>
      <c r="X23" s="55"/>
      <c r="Y23" s="55"/>
      <c r="Z23" s="55"/>
      <c r="AA23" s="55"/>
      <c r="AB23" s="57"/>
      <c r="AC23" s="55"/>
      <c r="AD23" s="55"/>
      <c r="AE23" s="55"/>
      <c r="AF23" s="55"/>
      <c r="AG23" s="55"/>
      <c r="AH23" s="55"/>
      <c r="AI23" s="55"/>
      <c r="AJ23" s="55"/>
      <c r="AK23" s="55"/>
      <c r="AL23" s="55"/>
      <c r="AM23" s="55"/>
      <c r="AN23" s="55"/>
      <c r="AO23" s="55"/>
      <c r="AP23" s="55"/>
      <c r="AQ23" s="55"/>
      <c r="AR23" s="55"/>
      <c r="AS23" s="52"/>
      <c r="AT23" s="52"/>
      <c r="AU23" s="52"/>
      <c r="AV23" s="52"/>
      <c r="AW23" s="52"/>
      <c r="AX23" s="52"/>
      <c r="AY23" s="52"/>
      <c r="AZ23" s="52"/>
      <c r="BA23" s="52"/>
      <c r="BB23" s="52"/>
      <c r="BC23" s="52"/>
      <c r="BD23" s="52"/>
      <c r="BE23" s="55"/>
    </row>
    <row r="24" spans="1:57" ht="15.6">
      <c r="A24" s="55"/>
      <c r="B24" s="56"/>
      <c r="C24" s="55"/>
      <c r="D24" s="55"/>
      <c r="E24" s="55"/>
      <c r="F24" s="55"/>
      <c r="G24" s="55"/>
      <c r="H24" s="55"/>
      <c r="I24" s="55"/>
      <c r="J24" s="55"/>
      <c r="K24" s="55"/>
      <c r="L24" s="55"/>
      <c r="M24" s="55"/>
      <c r="N24" s="55"/>
      <c r="O24" s="55"/>
      <c r="P24" s="57"/>
      <c r="Q24" s="55"/>
      <c r="R24" s="57"/>
      <c r="S24" s="57"/>
      <c r="T24" s="57"/>
      <c r="U24" s="57"/>
      <c r="V24" s="57"/>
      <c r="W24" s="57"/>
      <c r="X24" s="55"/>
      <c r="Y24" s="55"/>
      <c r="Z24" s="55"/>
      <c r="AA24" s="55"/>
      <c r="AB24" s="57"/>
      <c r="AC24" s="55"/>
      <c r="AD24" s="55"/>
      <c r="AE24" s="55"/>
      <c r="AF24" s="55"/>
      <c r="AG24" s="55"/>
      <c r="AH24" s="55"/>
      <c r="AI24" s="55"/>
      <c r="AJ24" s="55"/>
      <c r="AK24" s="55"/>
      <c r="AL24" s="55"/>
      <c r="AM24" s="55"/>
      <c r="AN24" s="55"/>
      <c r="AO24" s="55"/>
      <c r="AP24" s="55"/>
      <c r="AQ24" s="55"/>
      <c r="AR24" s="55"/>
      <c r="AS24" s="52"/>
      <c r="AT24" s="52"/>
      <c r="AU24" s="52"/>
      <c r="AV24" s="52"/>
      <c r="AW24" s="52"/>
      <c r="AX24" s="52"/>
      <c r="AY24" s="52"/>
      <c r="AZ24" s="52"/>
      <c r="BA24" s="52"/>
      <c r="BB24" s="52"/>
      <c r="BC24" s="52"/>
      <c r="BD24" s="52"/>
      <c r="BE24" s="55"/>
    </row>
    <row r="25" spans="1:57" ht="15.6">
      <c r="A25" s="55"/>
      <c r="B25" s="56"/>
      <c r="C25" s="55"/>
      <c r="D25" s="55"/>
      <c r="E25" s="55"/>
      <c r="F25" s="55"/>
      <c r="G25" s="55"/>
      <c r="H25" s="55"/>
      <c r="I25" s="55"/>
      <c r="J25" s="55"/>
      <c r="K25" s="55"/>
      <c r="L25" s="55"/>
      <c r="M25" s="55"/>
      <c r="N25" s="55"/>
      <c r="O25" s="55"/>
      <c r="P25" s="57"/>
      <c r="Q25" s="55"/>
      <c r="R25" s="57"/>
      <c r="S25" s="57"/>
      <c r="T25" s="57"/>
      <c r="U25" s="57"/>
      <c r="V25" s="57"/>
      <c r="W25" s="57"/>
      <c r="X25" s="55"/>
      <c r="Y25" s="55"/>
      <c r="Z25" s="55"/>
      <c r="AA25" s="55"/>
      <c r="AB25" s="57"/>
      <c r="AC25" s="55"/>
      <c r="AD25" s="55"/>
      <c r="AE25" s="55"/>
      <c r="AF25" s="55"/>
      <c r="AG25" s="55"/>
      <c r="AH25" s="55"/>
      <c r="AI25" s="55"/>
      <c r="AJ25" s="55"/>
      <c r="AK25" s="55"/>
      <c r="AL25" s="55"/>
      <c r="AM25" s="55"/>
      <c r="AN25" s="55"/>
      <c r="AO25" s="55"/>
      <c r="AP25" s="55"/>
      <c r="AQ25" s="55"/>
      <c r="AR25" s="55"/>
      <c r="AS25" s="52"/>
      <c r="AT25" s="52"/>
      <c r="AU25" s="52"/>
      <c r="AV25" s="52"/>
      <c r="AW25" s="52"/>
      <c r="AX25" s="52"/>
      <c r="AY25" s="52"/>
      <c r="AZ25" s="52"/>
      <c r="BA25" s="52"/>
      <c r="BB25" s="52"/>
      <c r="BC25" s="52"/>
      <c r="BD25" s="52"/>
      <c r="BE25" s="55"/>
    </row>
    <row r="26" spans="1:57" ht="15.6">
      <c r="A26" s="55"/>
      <c r="B26" s="56"/>
      <c r="C26" s="55"/>
      <c r="D26" s="55"/>
      <c r="E26" s="55"/>
      <c r="F26" s="55"/>
      <c r="G26" s="55"/>
      <c r="H26" s="55"/>
      <c r="I26" s="55"/>
      <c r="J26" s="55"/>
      <c r="K26" s="55"/>
      <c r="L26" s="55"/>
      <c r="M26" s="55"/>
      <c r="N26" s="55"/>
      <c r="O26" s="55"/>
      <c r="P26" s="57"/>
      <c r="Q26" s="55"/>
      <c r="R26" s="57"/>
      <c r="S26" s="57"/>
      <c r="T26" s="57"/>
      <c r="U26" s="57"/>
      <c r="V26" s="57"/>
      <c r="W26" s="57"/>
      <c r="X26" s="55"/>
      <c r="Y26" s="55"/>
      <c r="Z26" s="55"/>
      <c r="AA26" s="55"/>
      <c r="AB26" s="57"/>
      <c r="AC26" s="55"/>
      <c r="AD26" s="55"/>
      <c r="AE26" s="55"/>
      <c r="AF26" s="55"/>
      <c r="AG26" s="55"/>
      <c r="AH26" s="55"/>
      <c r="AI26" s="55"/>
      <c r="AJ26" s="55"/>
      <c r="AK26" s="55"/>
      <c r="AL26" s="55"/>
      <c r="AM26" s="55"/>
      <c r="AN26" s="55"/>
      <c r="AO26" s="55"/>
      <c r="AP26" s="55"/>
      <c r="AQ26" s="55"/>
      <c r="AR26" s="55"/>
      <c r="AS26" s="52"/>
      <c r="AT26" s="52"/>
      <c r="AU26" s="52"/>
      <c r="AV26" s="52"/>
      <c r="AW26" s="52"/>
      <c r="AX26" s="52"/>
      <c r="AY26" s="52"/>
      <c r="AZ26" s="52"/>
      <c r="BA26" s="52"/>
      <c r="BB26" s="52"/>
      <c r="BC26" s="52"/>
      <c r="BD26" s="52"/>
      <c r="BE26" s="55"/>
    </row>
    <row r="27" spans="1:57" ht="15.6">
      <c r="A27" s="55"/>
      <c r="B27" s="56"/>
      <c r="C27" s="55"/>
      <c r="D27" s="55"/>
      <c r="E27" s="55"/>
      <c r="F27" s="55"/>
      <c r="G27" s="55"/>
      <c r="H27" s="55"/>
      <c r="I27" s="55"/>
      <c r="J27" s="55"/>
      <c r="K27" s="55"/>
      <c r="L27" s="55"/>
      <c r="M27" s="55"/>
      <c r="N27" s="55"/>
      <c r="O27" s="55"/>
      <c r="P27" s="57"/>
      <c r="Q27" s="55"/>
      <c r="R27" s="57"/>
      <c r="S27" s="57"/>
      <c r="T27" s="57"/>
      <c r="U27" s="57"/>
      <c r="V27" s="57"/>
      <c r="W27" s="57"/>
      <c r="X27" s="55"/>
      <c r="Y27" s="55"/>
      <c r="Z27" s="55"/>
      <c r="AA27" s="55"/>
      <c r="AB27" s="57"/>
      <c r="AC27" s="55"/>
      <c r="AD27" s="55"/>
      <c r="AE27" s="55"/>
      <c r="AF27" s="55"/>
      <c r="AG27" s="55"/>
      <c r="AH27" s="55"/>
      <c r="AI27" s="55"/>
      <c r="AJ27" s="55"/>
      <c r="AK27" s="55"/>
      <c r="AL27" s="55"/>
      <c r="AM27" s="55"/>
      <c r="AN27" s="55"/>
      <c r="AO27" s="55"/>
      <c r="AP27" s="55"/>
      <c r="AQ27" s="55"/>
      <c r="AR27" s="55"/>
      <c r="AS27" s="52"/>
      <c r="AT27" s="52"/>
      <c r="AU27" s="52"/>
      <c r="AV27" s="52"/>
      <c r="AW27" s="52"/>
      <c r="AX27" s="52"/>
      <c r="AY27" s="52"/>
      <c r="AZ27" s="52"/>
      <c r="BA27" s="52"/>
      <c r="BB27" s="52"/>
      <c r="BC27" s="52"/>
      <c r="BD27" s="52"/>
      <c r="BE27" s="55"/>
    </row>
    <row r="28" spans="1:57" ht="15.6">
      <c r="A28" s="55"/>
      <c r="B28" s="56"/>
      <c r="C28" s="55"/>
      <c r="D28" s="55"/>
      <c r="E28" s="55"/>
      <c r="F28" s="55"/>
      <c r="G28" s="55"/>
      <c r="H28" s="55"/>
      <c r="I28" s="55"/>
      <c r="J28" s="55"/>
      <c r="K28" s="55"/>
      <c r="L28" s="55"/>
      <c r="M28" s="55"/>
      <c r="N28" s="55"/>
      <c r="O28" s="55"/>
      <c r="P28" s="57"/>
      <c r="Q28" s="55"/>
      <c r="R28" s="57"/>
      <c r="S28" s="57"/>
      <c r="T28" s="57"/>
      <c r="U28" s="57"/>
      <c r="V28" s="57"/>
      <c r="W28" s="57"/>
      <c r="X28" s="55"/>
      <c r="Y28" s="55"/>
      <c r="Z28" s="55"/>
      <c r="AA28" s="55"/>
      <c r="AB28" s="57"/>
      <c r="AC28" s="55"/>
      <c r="AD28" s="55"/>
      <c r="AE28" s="55"/>
      <c r="AF28" s="55"/>
      <c r="AG28" s="55"/>
      <c r="AH28" s="55"/>
      <c r="AI28" s="55"/>
      <c r="AJ28" s="55"/>
      <c r="AK28" s="55"/>
      <c r="AL28" s="55"/>
      <c r="AM28" s="55"/>
      <c r="AN28" s="55"/>
      <c r="AO28" s="55"/>
      <c r="AP28" s="55"/>
      <c r="AQ28" s="55"/>
      <c r="AR28" s="55"/>
      <c r="AS28" s="52"/>
      <c r="AT28" s="52"/>
      <c r="AU28" s="52"/>
      <c r="AV28" s="52"/>
      <c r="AW28" s="52"/>
      <c r="AX28" s="52"/>
      <c r="AY28" s="52"/>
      <c r="AZ28" s="52"/>
      <c r="BA28" s="52"/>
      <c r="BB28" s="52"/>
      <c r="BC28" s="52"/>
      <c r="BD28" s="52"/>
      <c r="BE28" s="55"/>
    </row>
    <row r="29" spans="1:57" ht="15.6">
      <c r="A29" s="55"/>
      <c r="B29" s="56"/>
      <c r="C29" s="55"/>
      <c r="D29" s="55"/>
      <c r="E29" s="55"/>
      <c r="F29" s="55"/>
      <c r="G29" s="55"/>
      <c r="H29" s="55"/>
      <c r="I29" s="55"/>
      <c r="J29" s="55"/>
      <c r="K29" s="55"/>
      <c r="L29" s="55"/>
      <c r="M29" s="55"/>
      <c r="N29" s="55"/>
      <c r="O29" s="55"/>
      <c r="P29" s="57"/>
      <c r="Q29" s="55"/>
      <c r="R29" s="57"/>
      <c r="S29" s="57"/>
      <c r="T29" s="57"/>
      <c r="U29" s="57"/>
      <c r="V29" s="57"/>
      <c r="W29" s="57"/>
      <c r="X29" s="55"/>
      <c r="Y29" s="55"/>
      <c r="Z29" s="55"/>
      <c r="AA29" s="55"/>
      <c r="AB29" s="57"/>
      <c r="AC29" s="55"/>
      <c r="AD29" s="55"/>
      <c r="AE29" s="55"/>
      <c r="AF29" s="55"/>
      <c r="AG29" s="55"/>
      <c r="AH29" s="55"/>
      <c r="AI29" s="55"/>
      <c r="AJ29" s="55"/>
      <c r="AK29" s="55"/>
      <c r="AL29" s="55"/>
      <c r="AM29" s="55"/>
      <c r="AN29" s="55"/>
      <c r="AO29" s="55"/>
      <c r="AP29" s="55"/>
      <c r="AQ29" s="55"/>
      <c r="AR29" s="55"/>
      <c r="AS29" s="52"/>
      <c r="AT29" s="52"/>
      <c r="AU29" s="52"/>
      <c r="AV29" s="52"/>
      <c r="AW29" s="52"/>
      <c r="AX29" s="52"/>
      <c r="AY29" s="52"/>
      <c r="AZ29" s="52"/>
      <c r="BA29" s="52"/>
      <c r="BB29" s="52"/>
      <c r="BC29" s="52"/>
      <c r="BD29" s="52"/>
      <c r="BE29" s="55"/>
    </row>
    <row r="30" spans="1:57" ht="15.6">
      <c r="A30" s="55"/>
      <c r="B30" s="56"/>
      <c r="C30" s="55"/>
      <c r="D30" s="55"/>
      <c r="E30" s="55"/>
      <c r="F30" s="55"/>
      <c r="G30" s="55"/>
      <c r="H30" s="55"/>
      <c r="I30" s="55"/>
      <c r="J30" s="55"/>
      <c r="K30" s="55"/>
      <c r="L30" s="55"/>
      <c r="M30" s="55"/>
      <c r="N30" s="55"/>
      <c r="O30" s="55"/>
      <c r="P30" s="57"/>
      <c r="Q30" s="55"/>
      <c r="R30" s="57"/>
      <c r="S30" s="57"/>
      <c r="T30" s="57"/>
      <c r="U30" s="57"/>
      <c r="V30" s="57"/>
      <c r="W30" s="57"/>
      <c r="X30" s="55"/>
      <c r="Y30" s="55"/>
      <c r="Z30" s="55"/>
      <c r="AA30" s="55"/>
      <c r="AB30" s="57"/>
      <c r="AC30" s="55"/>
      <c r="AD30" s="55"/>
      <c r="AE30" s="55"/>
      <c r="AF30" s="55"/>
      <c r="AG30" s="55"/>
      <c r="AH30" s="55"/>
      <c r="AI30" s="55"/>
      <c r="AJ30" s="55"/>
      <c r="AK30" s="55"/>
      <c r="AL30" s="55"/>
      <c r="AM30" s="55"/>
      <c r="AN30" s="55"/>
      <c r="AO30" s="55"/>
      <c r="AP30" s="55"/>
      <c r="AQ30" s="55"/>
      <c r="AR30" s="55"/>
      <c r="AS30" s="52"/>
      <c r="AT30" s="52"/>
      <c r="AU30" s="52"/>
      <c r="AV30" s="52"/>
      <c r="AW30" s="52"/>
      <c r="AX30" s="52"/>
      <c r="AY30" s="52"/>
      <c r="AZ30" s="52"/>
      <c r="BA30" s="52"/>
      <c r="BB30" s="52"/>
      <c r="BC30" s="52"/>
      <c r="BD30" s="52"/>
      <c r="BE30" s="55"/>
    </row>
    <row r="31" spans="1:57" ht="15.6">
      <c r="A31" s="55"/>
      <c r="B31" s="56"/>
      <c r="C31" s="55"/>
      <c r="D31" s="55"/>
      <c r="E31" s="55"/>
      <c r="F31" s="55"/>
      <c r="G31" s="55"/>
      <c r="H31" s="55"/>
      <c r="I31" s="55"/>
      <c r="J31" s="55"/>
      <c r="K31" s="55"/>
      <c r="L31" s="55"/>
      <c r="M31" s="55"/>
      <c r="N31" s="55"/>
      <c r="O31" s="55"/>
      <c r="P31" s="57"/>
      <c r="Q31" s="55"/>
      <c r="R31" s="57"/>
      <c r="S31" s="57"/>
      <c r="T31" s="57"/>
      <c r="U31" s="57"/>
      <c r="V31" s="57"/>
      <c r="W31" s="57"/>
      <c r="X31" s="55"/>
      <c r="Y31" s="55"/>
      <c r="Z31" s="55"/>
      <c r="AA31" s="55"/>
      <c r="AB31" s="57"/>
      <c r="AC31" s="55"/>
      <c r="AD31" s="55"/>
      <c r="AE31" s="55"/>
      <c r="AF31" s="55"/>
      <c r="AG31" s="55"/>
      <c r="AH31" s="55"/>
      <c r="AI31" s="55"/>
      <c r="AJ31" s="55"/>
      <c r="AK31" s="55"/>
      <c r="AL31" s="55"/>
      <c r="AM31" s="55"/>
      <c r="AN31" s="55"/>
      <c r="AO31" s="55"/>
      <c r="AP31" s="55"/>
      <c r="AQ31" s="55"/>
      <c r="AR31" s="55"/>
      <c r="AS31" s="52"/>
      <c r="AT31" s="52"/>
      <c r="AU31" s="52"/>
      <c r="AV31" s="52"/>
      <c r="AW31" s="52"/>
      <c r="AX31" s="52"/>
      <c r="AY31" s="52"/>
      <c r="AZ31" s="52"/>
      <c r="BA31" s="52"/>
      <c r="BB31" s="52"/>
      <c r="BC31" s="52"/>
      <c r="BD31" s="52"/>
      <c r="BE31" s="55"/>
    </row>
    <row r="32" spans="1:57" ht="15.6">
      <c r="A32" s="55"/>
      <c r="B32" s="56"/>
      <c r="C32" s="55"/>
      <c r="D32" s="55"/>
      <c r="E32" s="55"/>
      <c r="F32" s="55"/>
      <c r="G32" s="55"/>
      <c r="H32" s="55"/>
      <c r="I32" s="55"/>
      <c r="J32" s="55"/>
      <c r="K32" s="55"/>
      <c r="L32" s="55"/>
      <c r="M32" s="55"/>
      <c r="N32" s="55"/>
      <c r="O32" s="55"/>
      <c r="P32" s="57"/>
      <c r="Q32" s="55"/>
      <c r="R32" s="57"/>
      <c r="S32" s="57"/>
      <c r="T32" s="57"/>
      <c r="U32" s="57"/>
      <c r="V32" s="57"/>
      <c r="W32" s="57"/>
      <c r="X32" s="55"/>
      <c r="Y32" s="55"/>
      <c r="Z32" s="55"/>
      <c r="AA32" s="55"/>
      <c r="AB32" s="57"/>
      <c r="AC32" s="55"/>
      <c r="AD32" s="55"/>
      <c r="AE32" s="55"/>
      <c r="AF32" s="55"/>
      <c r="AG32" s="55"/>
      <c r="AH32" s="55"/>
      <c r="AI32" s="55"/>
      <c r="AJ32" s="55"/>
      <c r="AK32" s="55"/>
      <c r="AL32" s="55"/>
      <c r="AM32" s="55"/>
      <c r="AN32" s="55"/>
      <c r="AO32" s="55"/>
      <c r="AP32" s="55"/>
      <c r="AQ32" s="55"/>
      <c r="AR32" s="55"/>
      <c r="AS32" s="52"/>
      <c r="AT32" s="52"/>
      <c r="AU32" s="52"/>
      <c r="AV32" s="52"/>
      <c r="AW32" s="52"/>
      <c r="AX32" s="52"/>
      <c r="AY32" s="52"/>
      <c r="AZ32" s="52"/>
      <c r="BA32" s="52"/>
      <c r="BB32" s="52"/>
      <c r="BC32" s="52"/>
      <c r="BD32" s="52"/>
      <c r="BE32" s="55"/>
    </row>
    <row r="33" spans="1:57" ht="15.6">
      <c r="A33" s="55"/>
      <c r="B33" s="56"/>
      <c r="C33" s="55"/>
      <c r="D33" s="55"/>
      <c r="E33" s="55"/>
      <c r="F33" s="55"/>
      <c r="G33" s="55"/>
      <c r="H33" s="55"/>
      <c r="I33" s="55"/>
      <c r="J33" s="55"/>
      <c r="K33" s="55"/>
      <c r="L33" s="55"/>
      <c r="M33" s="55"/>
      <c r="N33" s="55"/>
      <c r="O33" s="55"/>
      <c r="P33" s="57"/>
      <c r="Q33" s="55"/>
      <c r="R33" s="57"/>
      <c r="S33" s="57"/>
      <c r="T33" s="57"/>
      <c r="U33" s="57"/>
      <c r="V33" s="57"/>
      <c r="W33" s="57"/>
      <c r="X33" s="55"/>
      <c r="Y33" s="55"/>
      <c r="Z33" s="55"/>
      <c r="AA33" s="55"/>
      <c r="AB33" s="57"/>
      <c r="AC33" s="55"/>
      <c r="AD33" s="55"/>
      <c r="AE33" s="55"/>
      <c r="AF33" s="55"/>
      <c r="AG33" s="55"/>
      <c r="AH33" s="55"/>
      <c r="AI33" s="55"/>
      <c r="AJ33" s="55"/>
      <c r="AK33" s="55"/>
      <c r="AL33" s="55"/>
      <c r="AM33" s="55"/>
      <c r="AN33" s="55"/>
      <c r="AO33" s="55"/>
      <c r="AP33" s="55"/>
      <c r="AQ33" s="55"/>
      <c r="AR33" s="55"/>
      <c r="AS33" s="52"/>
      <c r="AT33" s="52"/>
      <c r="AU33" s="52"/>
      <c r="AV33" s="52"/>
      <c r="AW33" s="52"/>
      <c r="AX33" s="52"/>
      <c r="AY33" s="52"/>
      <c r="AZ33" s="52"/>
      <c r="BA33" s="52"/>
      <c r="BB33" s="52"/>
      <c r="BC33" s="52"/>
      <c r="BD33" s="52"/>
      <c r="BE33" s="55"/>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35B77-F0F7-4F0A-AAFE-5C45061ECDED}">
  <sheetPr codeName="Sheet20"/>
  <dimension ref="A1:BY23"/>
  <sheetViews>
    <sheetView workbookViewId="0">
      <selection activeCell="BB19" sqref="BB19"/>
    </sheetView>
  </sheetViews>
  <sheetFormatPr baseColWidth="10" defaultColWidth="8.796875" defaultRowHeight="15.6"/>
  <cols>
    <col min="1" max="1" width="7.59765625" bestFit="1" customWidth="1"/>
    <col min="2" max="2" width="40.69921875" bestFit="1" customWidth="1"/>
    <col min="3" max="4" width="20.3984375" bestFit="1" customWidth="1"/>
    <col min="5" max="5" width="22.59765625" bestFit="1" customWidth="1"/>
    <col min="6" max="6" width="13.09765625" bestFit="1" customWidth="1"/>
    <col min="7" max="7" width="20.5" bestFit="1" customWidth="1"/>
    <col min="8" max="8" width="19" bestFit="1" customWidth="1"/>
    <col min="9" max="9" width="24.3984375" bestFit="1" customWidth="1"/>
    <col min="10" max="10" width="19.59765625" bestFit="1" customWidth="1"/>
    <col min="11" max="11" width="11.8984375" bestFit="1" customWidth="1"/>
    <col min="12" max="12" width="19.19921875" bestFit="1" customWidth="1"/>
    <col min="13" max="13" width="35" bestFit="1" customWidth="1"/>
    <col min="14" max="14" width="15.5" bestFit="1" customWidth="1"/>
    <col min="15" max="15" width="20.5" bestFit="1" customWidth="1"/>
    <col min="16" max="16" width="27.5" bestFit="1" customWidth="1"/>
    <col min="17" max="17" width="64.5" bestFit="1" customWidth="1"/>
    <col min="18" max="18" width="18.3984375" bestFit="1" customWidth="1"/>
    <col min="19" max="19" width="16.59765625" bestFit="1" customWidth="1"/>
    <col min="20" max="20" width="51.59765625" bestFit="1" customWidth="1"/>
    <col min="21" max="21" width="26.59765625" bestFit="1" customWidth="1"/>
    <col min="22" max="22" width="37.69921875" bestFit="1" customWidth="1"/>
    <col min="23" max="23" width="14.3984375" bestFit="1" customWidth="1"/>
    <col min="24" max="24" width="28.296875" bestFit="1" customWidth="1"/>
    <col min="25" max="25" width="30.796875" bestFit="1" customWidth="1"/>
    <col min="26" max="26" width="24.09765625" bestFit="1" customWidth="1"/>
    <col min="27" max="27" width="22.8984375" bestFit="1" customWidth="1"/>
    <col min="28" max="28" width="65.5" bestFit="1" customWidth="1"/>
    <col min="29" max="29" width="58.5" bestFit="1" customWidth="1"/>
    <col min="30" max="30" width="25.5" bestFit="1" customWidth="1"/>
    <col min="31" max="31" width="26.09765625" bestFit="1" customWidth="1"/>
    <col min="32" max="32" width="22" bestFit="1" customWidth="1"/>
    <col min="33" max="33" width="5.796875" bestFit="1" customWidth="1"/>
    <col min="34" max="34" width="9.5" bestFit="1" customWidth="1"/>
    <col min="35" max="35" width="12.296875" bestFit="1" customWidth="1"/>
    <col min="36" max="36" width="10.5" bestFit="1" customWidth="1"/>
    <col min="37" max="37" width="12.796875" bestFit="1" customWidth="1"/>
    <col min="38" max="38" width="10.5" bestFit="1" customWidth="1"/>
    <col min="39" max="39" width="5.19921875" bestFit="1" customWidth="1"/>
    <col min="40" max="40" width="10.5" bestFit="1" customWidth="1"/>
    <col min="41" max="41" width="6.796875" bestFit="1" customWidth="1"/>
    <col min="42" max="42" width="10.5" bestFit="1" customWidth="1"/>
    <col min="43" max="43" width="16.59765625" bestFit="1" customWidth="1"/>
    <col min="44" max="44" width="10.5" bestFit="1" customWidth="1"/>
    <col min="45" max="45" width="5.796875" bestFit="1" customWidth="1"/>
    <col min="46" max="46" width="10.5" bestFit="1" customWidth="1"/>
    <col min="47" max="47" width="28.296875" bestFit="1" customWidth="1"/>
    <col min="48" max="48" width="10.5" bestFit="1" customWidth="1"/>
    <col min="49" max="49" width="17.5" bestFit="1" customWidth="1"/>
    <col min="50" max="50" width="10.5" bestFit="1" customWidth="1"/>
    <col min="51" max="51" width="7.796875" bestFit="1" customWidth="1"/>
    <col min="52" max="52" width="11.5" bestFit="1" customWidth="1"/>
    <col min="53" max="53" width="25.59765625" bestFit="1" customWidth="1"/>
    <col min="54" max="54" width="11.5" bestFit="1" customWidth="1"/>
    <col min="55" max="55" width="34.09765625" bestFit="1" customWidth="1"/>
    <col min="56" max="56" width="11.5" bestFit="1" customWidth="1"/>
    <col min="57" max="57" width="20.5" bestFit="1" customWidth="1"/>
  </cols>
  <sheetData>
    <row r="1" spans="1:77" s="12" customFormat="1">
      <c r="A1" s="9" t="s">
        <v>4</v>
      </c>
      <c r="B1" s="15" t="s">
        <v>5</v>
      </c>
      <c r="C1" s="15" t="s">
        <v>6</v>
      </c>
      <c r="D1" s="15" t="s">
        <v>7</v>
      </c>
      <c r="E1" s="15" t="s">
        <v>8</v>
      </c>
      <c r="F1" s="15" t="s">
        <v>9</v>
      </c>
      <c r="G1" s="15" t="s">
        <v>10</v>
      </c>
      <c r="H1" s="15" t="s">
        <v>11</v>
      </c>
      <c r="I1" s="15" t="s">
        <v>12</v>
      </c>
      <c r="J1" s="15" t="s">
        <v>13</v>
      </c>
      <c r="K1" s="15" t="s">
        <v>14</v>
      </c>
      <c r="L1" s="15" t="s">
        <v>15</v>
      </c>
      <c r="M1" s="15" t="s">
        <v>16</v>
      </c>
      <c r="N1" s="15" t="s">
        <v>17</v>
      </c>
      <c r="O1" s="15" t="s">
        <v>18</v>
      </c>
      <c r="P1" s="16" t="s">
        <v>19</v>
      </c>
      <c r="Q1" s="16" t="s">
        <v>20</v>
      </c>
      <c r="R1" s="16" t="s">
        <v>21</v>
      </c>
      <c r="S1" s="16" t="s">
        <v>22</v>
      </c>
      <c r="T1" s="16" t="s">
        <v>23</v>
      </c>
      <c r="U1" s="16" t="s">
        <v>24</v>
      </c>
      <c r="V1" s="16" t="s">
        <v>25</v>
      </c>
      <c r="W1" s="16" t="s">
        <v>26</v>
      </c>
      <c r="X1" s="15" t="s">
        <v>27</v>
      </c>
      <c r="Y1" s="15" t="s">
        <v>28</v>
      </c>
      <c r="Z1" s="15" t="s">
        <v>29</v>
      </c>
      <c r="AA1" s="15" t="s">
        <v>30</v>
      </c>
      <c r="AB1" s="16" t="s">
        <v>31</v>
      </c>
      <c r="AC1" s="15" t="s">
        <v>32</v>
      </c>
      <c r="AD1" s="15" t="s">
        <v>33</v>
      </c>
      <c r="AE1" s="15" t="s">
        <v>34</v>
      </c>
      <c r="AF1" s="15" t="s">
        <v>35</v>
      </c>
      <c r="AG1" s="15" t="s">
        <v>36</v>
      </c>
      <c r="AH1" s="15" t="s">
        <v>37</v>
      </c>
      <c r="AI1" s="15" t="s">
        <v>38</v>
      </c>
      <c r="AJ1" s="15" t="s">
        <v>1939</v>
      </c>
      <c r="AK1" s="15" t="s">
        <v>39</v>
      </c>
      <c r="AL1" s="15" t="s">
        <v>1940</v>
      </c>
      <c r="AM1" s="15" t="s">
        <v>40</v>
      </c>
      <c r="AN1" s="15" t="s">
        <v>1941</v>
      </c>
      <c r="AO1" s="15" t="s">
        <v>41</v>
      </c>
      <c r="AP1" s="15" t="s">
        <v>1942</v>
      </c>
      <c r="AQ1" s="15" t="s">
        <v>42</v>
      </c>
      <c r="AR1" s="15" t="s">
        <v>1943</v>
      </c>
      <c r="AS1" s="15" t="s">
        <v>43</v>
      </c>
      <c r="AT1" s="15" t="s">
        <v>1944</v>
      </c>
      <c r="AU1" s="15" t="s">
        <v>44</v>
      </c>
      <c r="AV1" s="15" t="s">
        <v>1945</v>
      </c>
      <c r="AW1" s="15" t="s">
        <v>45</v>
      </c>
      <c r="AX1" s="15" t="s">
        <v>1946</v>
      </c>
      <c r="AY1" s="15" t="s">
        <v>46</v>
      </c>
      <c r="AZ1" s="15" t="s">
        <v>1947</v>
      </c>
      <c r="BA1" s="15" t="s">
        <v>47</v>
      </c>
      <c r="BB1" s="15" t="s">
        <v>1948</v>
      </c>
      <c r="BC1" s="15" t="s">
        <v>48</v>
      </c>
      <c r="BD1" s="15" t="s">
        <v>1949</v>
      </c>
      <c r="BE1" s="15" t="s">
        <v>49</v>
      </c>
      <c r="BF1" s="15"/>
      <c r="BG1" s="17"/>
      <c r="BH1" s="17"/>
      <c r="BI1" s="17"/>
      <c r="BJ1" s="17"/>
      <c r="BK1" s="17"/>
      <c r="BL1" s="17"/>
      <c r="BM1" s="17"/>
      <c r="BN1" s="17"/>
      <c r="BO1" s="17"/>
      <c r="BP1" s="17"/>
      <c r="BQ1" s="17"/>
      <c r="BR1" s="17"/>
      <c r="BS1" s="17"/>
      <c r="BT1" s="17"/>
      <c r="BU1" s="17"/>
      <c r="BV1" s="17"/>
      <c r="BW1" s="17"/>
      <c r="BX1" s="17"/>
      <c r="BY1" s="17"/>
    </row>
    <row r="2" spans="1:77" s="12" customFormat="1" ht="62.4">
      <c r="A2" s="115" t="s">
        <v>813</v>
      </c>
      <c r="B2" s="113" t="s">
        <v>1413</v>
      </c>
      <c r="C2" s="115" t="s">
        <v>1414</v>
      </c>
      <c r="D2" s="115" t="s">
        <v>1240</v>
      </c>
      <c r="E2" s="115" t="s">
        <v>79</v>
      </c>
      <c r="F2" s="115" t="s">
        <v>80</v>
      </c>
      <c r="G2" s="115" t="s">
        <v>1382</v>
      </c>
      <c r="H2" s="34" t="s">
        <v>531</v>
      </c>
      <c r="I2" s="115" t="s">
        <v>2142</v>
      </c>
      <c r="J2" s="34"/>
      <c r="K2" s="115" t="s">
        <v>133</v>
      </c>
      <c r="L2" s="115" t="s">
        <v>4</v>
      </c>
      <c r="M2" s="115">
        <v>0</v>
      </c>
      <c r="N2" s="115">
        <v>2006</v>
      </c>
      <c r="O2" s="34">
        <v>2014</v>
      </c>
      <c r="P2" s="117">
        <v>62100000</v>
      </c>
      <c r="Q2" s="117"/>
      <c r="R2" s="117"/>
      <c r="S2" s="117"/>
      <c r="T2" s="117"/>
      <c r="U2" s="117"/>
      <c r="V2" s="117"/>
      <c r="W2" s="117"/>
      <c r="X2" s="115" t="s">
        <v>130</v>
      </c>
      <c r="Y2" s="115" t="s">
        <v>1415</v>
      </c>
      <c r="Z2" s="115" t="s">
        <v>580</v>
      </c>
      <c r="AA2" s="115" t="s">
        <v>389</v>
      </c>
      <c r="AB2" s="117"/>
      <c r="AC2" s="115"/>
      <c r="AD2" s="115" t="s">
        <v>1416</v>
      </c>
      <c r="AE2" s="115" t="s">
        <v>65</v>
      </c>
      <c r="AF2" s="115" t="s">
        <v>65</v>
      </c>
      <c r="AG2" s="115" t="s">
        <v>66</v>
      </c>
      <c r="AH2" s="115"/>
      <c r="AI2" s="115"/>
      <c r="AJ2" s="115"/>
      <c r="AK2" s="115" t="s">
        <v>66</v>
      </c>
      <c r="AL2" s="115"/>
      <c r="AM2" s="115"/>
      <c r="AN2" s="115"/>
      <c r="AO2" s="115"/>
      <c r="AP2" s="115"/>
      <c r="AQ2" s="115"/>
      <c r="AR2" s="115"/>
      <c r="AS2" s="118" t="s">
        <v>66</v>
      </c>
      <c r="AT2" s="118"/>
      <c r="AU2" s="118" t="s">
        <v>66</v>
      </c>
      <c r="AV2" s="118"/>
      <c r="AW2" s="118"/>
      <c r="AX2" s="118"/>
      <c r="AY2" s="118"/>
      <c r="AZ2" s="118"/>
      <c r="BA2" s="118"/>
      <c r="BB2" s="118"/>
      <c r="BC2" s="118"/>
      <c r="BD2" s="118"/>
      <c r="BE2" s="115" t="s">
        <v>263</v>
      </c>
      <c r="BF2" s="10"/>
    </row>
    <row r="3" spans="1:77" s="12" customFormat="1" ht="62.4">
      <c r="A3" s="10" t="s">
        <v>813</v>
      </c>
      <c r="B3" s="21" t="s">
        <v>1408</v>
      </c>
      <c r="C3" s="10" t="s">
        <v>1409</v>
      </c>
      <c r="D3" s="10"/>
      <c r="E3" s="10" t="s">
        <v>79</v>
      </c>
      <c r="F3" s="10" t="s">
        <v>80</v>
      </c>
      <c r="G3" s="10" t="s">
        <v>1382</v>
      </c>
      <c r="H3" s="34" t="s">
        <v>531</v>
      </c>
      <c r="I3" s="10" t="s">
        <v>2142</v>
      </c>
      <c r="J3" s="34"/>
      <c r="K3" s="10" t="s">
        <v>133</v>
      </c>
      <c r="L3" s="10" t="s">
        <v>4</v>
      </c>
      <c r="M3" s="10">
        <v>0</v>
      </c>
      <c r="N3" s="10">
        <v>2013</v>
      </c>
      <c r="O3" s="34">
        <v>2016</v>
      </c>
      <c r="P3" s="19" t="s">
        <v>58</v>
      </c>
      <c r="Q3" s="19"/>
      <c r="R3" s="19"/>
      <c r="S3" s="19"/>
      <c r="T3" s="19"/>
      <c r="U3" s="19"/>
      <c r="V3" s="19"/>
      <c r="W3" s="19"/>
      <c r="X3" s="10" t="s">
        <v>1279</v>
      </c>
      <c r="Y3" s="10" t="s">
        <v>1410</v>
      </c>
      <c r="Z3" s="10" t="s">
        <v>324</v>
      </c>
      <c r="AA3" s="10" t="s">
        <v>389</v>
      </c>
      <c r="AB3" s="19"/>
      <c r="AC3" s="10"/>
      <c r="AD3" s="10" t="s">
        <v>1411</v>
      </c>
      <c r="AE3" s="10" t="s">
        <v>65</v>
      </c>
      <c r="AF3" s="10" t="s">
        <v>65</v>
      </c>
      <c r="AG3" s="10" t="s">
        <v>66</v>
      </c>
      <c r="AH3" s="10"/>
      <c r="AI3" s="10"/>
      <c r="AJ3" s="10"/>
      <c r="AK3" s="10" t="s">
        <v>66</v>
      </c>
      <c r="AL3" s="10"/>
      <c r="AM3" s="10"/>
      <c r="AN3" s="10"/>
      <c r="AO3" s="10" t="s">
        <v>66</v>
      </c>
      <c r="AP3" s="10"/>
      <c r="AQ3" s="10"/>
      <c r="AR3" s="10"/>
      <c r="AS3" s="9" t="s">
        <v>66</v>
      </c>
      <c r="AT3" s="9"/>
      <c r="AU3" s="9" t="s">
        <v>66</v>
      </c>
      <c r="AV3" s="9"/>
      <c r="AW3" s="9"/>
      <c r="AX3" s="9"/>
      <c r="AY3" s="9"/>
      <c r="AZ3" s="9"/>
      <c r="BA3" s="9"/>
      <c r="BB3" s="9"/>
      <c r="BC3" s="9"/>
      <c r="BD3" s="9"/>
      <c r="BE3" s="10" t="s">
        <v>1412</v>
      </c>
      <c r="BF3" s="10"/>
    </row>
    <row r="4" spans="1:77" s="12" customFormat="1" ht="93.6">
      <c r="A4" s="10" t="s">
        <v>813</v>
      </c>
      <c r="B4" s="21" t="s">
        <v>1397</v>
      </c>
      <c r="C4" s="10" t="s">
        <v>1398</v>
      </c>
      <c r="D4" s="10" t="s">
        <v>1399</v>
      </c>
      <c r="E4" s="10" t="s">
        <v>1400</v>
      </c>
      <c r="F4" s="10" t="s">
        <v>485</v>
      </c>
      <c r="G4" s="10" t="s">
        <v>1401</v>
      </c>
      <c r="H4" s="34" t="s">
        <v>1162</v>
      </c>
      <c r="I4" s="10" t="s">
        <v>2145</v>
      </c>
      <c r="J4" s="34"/>
      <c r="K4" s="10" t="s">
        <v>133</v>
      </c>
      <c r="L4" s="10" t="s">
        <v>4</v>
      </c>
      <c r="M4" s="10">
        <v>0</v>
      </c>
      <c r="N4" s="10">
        <v>2015</v>
      </c>
      <c r="O4" s="34">
        <v>2018</v>
      </c>
      <c r="P4" s="19">
        <v>100000000</v>
      </c>
      <c r="Q4" s="19"/>
      <c r="R4" s="19"/>
      <c r="S4" s="19"/>
      <c r="T4" s="19"/>
      <c r="U4" s="19"/>
      <c r="V4" s="19"/>
      <c r="W4" s="19"/>
      <c r="X4" s="10" t="s">
        <v>1402</v>
      </c>
      <c r="Y4" s="10" t="s">
        <v>478</v>
      </c>
      <c r="Z4" s="10" t="s">
        <v>251</v>
      </c>
      <c r="AA4" s="10" t="s">
        <v>247</v>
      </c>
      <c r="AB4" s="19"/>
      <c r="AC4" s="10"/>
      <c r="AD4" s="10" t="s">
        <v>345</v>
      </c>
      <c r="AE4" s="10" t="s">
        <v>65</v>
      </c>
      <c r="AF4" s="10" t="s">
        <v>65</v>
      </c>
      <c r="AG4" s="10" t="s">
        <v>66</v>
      </c>
      <c r="AH4" s="10" t="s">
        <v>146</v>
      </c>
      <c r="AI4" s="10"/>
      <c r="AJ4" s="10"/>
      <c r="AK4" s="10" t="s">
        <v>66</v>
      </c>
      <c r="AL4" s="10" t="s">
        <v>146</v>
      </c>
      <c r="AM4" s="10"/>
      <c r="AN4" s="10"/>
      <c r="AO4" s="10"/>
      <c r="AP4" s="10"/>
      <c r="AQ4" s="10"/>
      <c r="AR4" s="10"/>
      <c r="AS4" s="9" t="s">
        <v>66</v>
      </c>
      <c r="AT4" s="9" t="s">
        <v>146</v>
      </c>
      <c r="AU4" s="9"/>
      <c r="AV4" s="9"/>
      <c r="AW4" s="9"/>
      <c r="AX4" s="9"/>
      <c r="AY4" s="9"/>
      <c r="AZ4" s="9"/>
      <c r="BA4" s="9"/>
      <c r="BB4" s="9"/>
      <c r="BC4" s="9"/>
      <c r="BD4" s="9"/>
      <c r="BE4" s="10"/>
      <c r="BF4" s="10"/>
    </row>
    <row r="5" spans="1:77" s="12" customFormat="1" ht="62.4">
      <c r="A5" s="10" t="s">
        <v>813</v>
      </c>
      <c r="B5" s="21" t="s">
        <v>1403</v>
      </c>
      <c r="C5" s="10" t="s">
        <v>1404</v>
      </c>
      <c r="D5" s="10"/>
      <c r="E5" s="10" t="s">
        <v>79</v>
      </c>
      <c r="F5" s="10" t="s">
        <v>80</v>
      </c>
      <c r="G5" s="10" t="s">
        <v>1382</v>
      </c>
      <c r="H5" s="34" t="s">
        <v>531</v>
      </c>
      <c r="I5" s="10" t="s">
        <v>317</v>
      </c>
      <c r="J5" s="34" t="s">
        <v>1405</v>
      </c>
      <c r="K5" s="10" t="s">
        <v>90</v>
      </c>
      <c r="L5" s="10"/>
      <c r="M5" s="10">
        <v>1</v>
      </c>
      <c r="N5" s="10">
        <v>2015</v>
      </c>
      <c r="O5" s="34">
        <v>2016</v>
      </c>
      <c r="P5" s="19">
        <v>50000000</v>
      </c>
      <c r="Q5" s="19"/>
      <c r="R5" s="19"/>
      <c r="S5" s="19"/>
      <c r="T5" s="19"/>
      <c r="U5" s="19"/>
      <c r="V5" s="19"/>
      <c r="W5" s="19"/>
      <c r="X5" s="10" t="s">
        <v>93</v>
      </c>
      <c r="Y5" s="10" t="s">
        <v>439</v>
      </c>
      <c r="Z5" s="10" t="s">
        <v>1406</v>
      </c>
      <c r="AA5" s="10" t="s">
        <v>1407</v>
      </c>
      <c r="AB5" s="19"/>
      <c r="AC5" s="10"/>
      <c r="AD5" s="10" t="s">
        <v>821</v>
      </c>
      <c r="AE5" s="10" t="s">
        <v>65</v>
      </c>
      <c r="AF5" s="10" t="s">
        <v>65</v>
      </c>
      <c r="AG5" s="10"/>
      <c r="AH5" s="10"/>
      <c r="AI5" s="10"/>
      <c r="AJ5" s="10"/>
      <c r="AK5" s="10"/>
      <c r="AL5" s="10"/>
      <c r="AM5" s="10"/>
      <c r="AN5" s="10"/>
      <c r="AO5" s="10"/>
      <c r="AP5" s="10"/>
      <c r="AQ5" s="10"/>
      <c r="AR5" s="10"/>
      <c r="AS5" s="9"/>
      <c r="AT5" s="9"/>
      <c r="AU5" s="9"/>
      <c r="AV5" s="9"/>
      <c r="AW5" s="9"/>
      <c r="AX5" s="9"/>
      <c r="AY5" s="9"/>
      <c r="AZ5" s="9"/>
      <c r="BA5" s="9"/>
      <c r="BB5" s="9"/>
      <c r="BC5" s="9"/>
      <c r="BD5" s="9"/>
      <c r="BE5" s="10"/>
      <c r="BF5" s="10"/>
    </row>
    <row r="6" spans="1:77" s="12" customFormat="1" ht="93.6">
      <c r="A6" s="10" t="s">
        <v>813</v>
      </c>
      <c r="B6" s="21" t="s">
        <v>1386</v>
      </c>
      <c r="C6" s="10" t="s">
        <v>1387</v>
      </c>
      <c r="D6" s="10" t="s">
        <v>1388</v>
      </c>
      <c r="E6" s="10" t="s">
        <v>79</v>
      </c>
      <c r="F6" s="10" t="s">
        <v>80</v>
      </c>
      <c r="G6" s="10" t="s">
        <v>1389</v>
      </c>
      <c r="H6" s="34" t="s">
        <v>1162</v>
      </c>
      <c r="I6" s="10" t="s">
        <v>88</v>
      </c>
      <c r="J6" s="34"/>
      <c r="K6" s="10" t="s">
        <v>133</v>
      </c>
      <c r="L6" s="10" t="s">
        <v>4</v>
      </c>
      <c r="M6" s="10">
        <v>0</v>
      </c>
      <c r="N6" s="10">
        <v>2016</v>
      </c>
      <c r="O6" s="34">
        <v>2022</v>
      </c>
      <c r="P6" s="19">
        <v>100000000</v>
      </c>
      <c r="Q6" s="19"/>
      <c r="R6" s="19"/>
      <c r="S6" s="19"/>
      <c r="T6" s="19"/>
      <c r="U6" s="19"/>
      <c r="V6" s="19"/>
      <c r="W6" s="19"/>
      <c r="X6" s="10" t="s">
        <v>1070</v>
      </c>
      <c r="Y6" s="10" t="s">
        <v>478</v>
      </c>
      <c r="Z6" s="10" t="s">
        <v>1390</v>
      </c>
      <c r="AA6" s="10" t="s">
        <v>237</v>
      </c>
      <c r="AB6" s="19"/>
      <c r="AC6" s="10"/>
      <c r="AD6" s="10" t="s">
        <v>1391</v>
      </c>
      <c r="AE6" s="10" t="s">
        <v>65</v>
      </c>
      <c r="AF6" s="10" t="s">
        <v>65</v>
      </c>
      <c r="AG6" s="10" t="s">
        <v>66</v>
      </c>
      <c r="AH6" s="10" t="s">
        <v>146</v>
      </c>
      <c r="AI6" s="10"/>
      <c r="AJ6" s="10"/>
      <c r="AK6" s="10" t="s">
        <v>66</v>
      </c>
      <c r="AL6" s="10" t="s">
        <v>146</v>
      </c>
      <c r="AM6" s="10"/>
      <c r="AN6" s="10"/>
      <c r="AO6" s="10"/>
      <c r="AP6" s="10"/>
      <c r="AQ6" s="10"/>
      <c r="AR6" s="10"/>
      <c r="AS6" s="9"/>
      <c r="AT6" s="9"/>
      <c r="AU6" s="9"/>
      <c r="AV6" s="9"/>
      <c r="AW6" s="9"/>
      <c r="AX6" s="9"/>
      <c r="AY6" s="9"/>
      <c r="AZ6" s="9"/>
      <c r="BA6" s="9"/>
      <c r="BB6" s="9"/>
      <c r="BC6" s="9"/>
      <c r="BD6" s="9"/>
      <c r="BE6" s="10" t="s">
        <v>1392</v>
      </c>
      <c r="BF6" s="10"/>
    </row>
    <row r="7" spans="1:77" s="12" customFormat="1" ht="124.8">
      <c r="A7" s="10" t="s">
        <v>813</v>
      </c>
      <c r="B7" s="21" t="s">
        <v>1393</v>
      </c>
      <c r="C7" s="10" t="s">
        <v>1394</v>
      </c>
      <c r="D7" s="10"/>
      <c r="E7" s="10" t="s">
        <v>79</v>
      </c>
      <c r="F7" s="10" t="s">
        <v>80</v>
      </c>
      <c r="G7" s="10" t="s">
        <v>1395</v>
      </c>
      <c r="H7" s="34" t="s">
        <v>55</v>
      </c>
      <c r="I7" s="10" t="s">
        <v>127</v>
      </c>
      <c r="J7" s="34"/>
      <c r="K7" s="10" t="s">
        <v>122</v>
      </c>
      <c r="L7" s="10" t="s">
        <v>6</v>
      </c>
      <c r="M7" s="10">
        <v>1</v>
      </c>
      <c r="N7" s="10">
        <v>2016</v>
      </c>
      <c r="O7" s="34">
        <v>2021</v>
      </c>
      <c r="P7" s="19">
        <v>684000000</v>
      </c>
      <c r="Q7" s="19"/>
      <c r="R7" s="19">
        <v>15900000</v>
      </c>
      <c r="S7" s="19"/>
      <c r="T7" s="19"/>
      <c r="U7" s="19"/>
      <c r="V7" s="19"/>
      <c r="W7" s="19"/>
      <c r="X7" s="10" t="s">
        <v>580</v>
      </c>
      <c r="Y7" s="10" t="s">
        <v>613</v>
      </c>
      <c r="Z7" s="10" t="s">
        <v>627</v>
      </c>
      <c r="AA7" s="10" t="s">
        <v>247</v>
      </c>
      <c r="AB7" s="19"/>
      <c r="AC7" s="10"/>
      <c r="AD7" s="10" t="s">
        <v>1396</v>
      </c>
      <c r="AE7" s="10" t="s">
        <v>65</v>
      </c>
      <c r="AF7" s="10" t="s">
        <v>65</v>
      </c>
      <c r="AG7" s="10" t="s">
        <v>66</v>
      </c>
      <c r="AH7" s="10" t="s">
        <v>145</v>
      </c>
      <c r="AI7" s="10"/>
      <c r="AJ7" s="10"/>
      <c r="AK7" s="10" t="s">
        <v>66</v>
      </c>
      <c r="AL7" s="10" t="s">
        <v>145</v>
      </c>
      <c r="AM7" s="10"/>
      <c r="AN7" s="10"/>
      <c r="AO7" s="10"/>
      <c r="AP7" s="10"/>
      <c r="AQ7" s="10" t="s">
        <v>66</v>
      </c>
      <c r="AR7" s="10" t="s">
        <v>146</v>
      </c>
      <c r="AS7" s="9"/>
      <c r="AT7" s="9"/>
      <c r="AU7" s="9" t="s">
        <v>66</v>
      </c>
      <c r="AV7" s="9" t="s">
        <v>145</v>
      </c>
      <c r="AW7" s="9"/>
      <c r="AX7" s="9"/>
      <c r="AY7" s="9"/>
      <c r="AZ7" s="9"/>
      <c r="BA7" s="9"/>
      <c r="BB7" s="9"/>
      <c r="BC7" s="9"/>
      <c r="BD7" s="9"/>
      <c r="BE7" s="10" t="s">
        <v>2216</v>
      </c>
      <c r="BF7" s="10"/>
    </row>
    <row r="8" spans="1:77" s="12" customFormat="1" ht="62.4">
      <c r="A8" s="10" t="s">
        <v>813</v>
      </c>
      <c r="B8" s="21" t="s">
        <v>1375</v>
      </c>
      <c r="C8" s="10" t="s">
        <v>1376</v>
      </c>
      <c r="D8" s="10"/>
      <c r="E8" s="10" t="s">
        <v>70</v>
      </c>
      <c r="F8" s="10" t="s">
        <v>54</v>
      </c>
      <c r="G8" s="10" t="s">
        <v>1377</v>
      </c>
      <c r="H8" s="34" t="s">
        <v>55</v>
      </c>
      <c r="I8" s="10" t="s">
        <v>71</v>
      </c>
      <c r="J8" s="34"/>
      <c r="K8" s="10" t="s">
        <v>133</v>
      </c>
      <c r="L8" s="10" t="s">
        <v>4</v>
      </c>
      <c r="M8" s="10">
        <v>0</v>
      </c>
      <c r="N8" s="10">
        <v>2017</v>
      </c>
      <c r="O8" s="34">
        <v>2024</v>
      </c>
      <c r="P8" s="19" t="s">
        <v>58</v>
      </c>
      <c r="Q8" s="19"/>
      <c r="R8" s="19"/>
      <c r="S8" s="19"/>
      <c r="T8" s="19"/>
      <c r="U8" s="19"/>
      <c r="V8" s="19"/>
      <c r="W8" s="19"/>
      <c r="X8" s="10" t="s">
        <v>1378</v>
      </c>
      <c r="Y8" s="10" t="s">
        <v>72</v>
      </c>
      <c r="Z8" s="10" t="s">
        <v>114</v>
      </c>
      <c r="AA8" s="10" t="s">
        <v>247</v>
      </c>
      <c r="AB8" s="19"/>
      <c r="AC8" s="10"/>
      <c r="AD8" s="10" t="s">
        <v>1379</v>
      </c>
      <c r="AE8" s="10" t="s">
        <v>65</v>
      </c>
      <c r="AF8" s="10" t="s">
        <v>65</v>
      </c>
      <c r="AG8" s="10"/>
      <c r="AH8" s="10"/>
      <c r="AI8" s="10"/>
      <c r="AJ8" s="10"/>
      <c r="AK8" s="10"/>
      <c r="AL8" s="10"/>
      <c r="AM8" s="10"/>
      <c r="AN8" s="10"/>
      <c r="AO8" s="10"/>
      <c r="AP8" s="10"/>
      <c r="AQ8" s="10"/>
      <c r="AR8" s="10"/>
      <c r="AS8" s="9"/>
      <c r="AT8" s="9"/>
      <c r="AU8" s="9"/>
      <c r="AV8" s="9"/>
      <c r="AW8" s="9"/>
      <c r="AX8" s="9"/>
      <c r="AY8" s="9"/>
      <c r="AZ8" s="9"/>
      <c r="BA8" s="9"/>
      <c r="BB8" s="9"/>
      <c r="BC8" s="9"/>
      <c r="BD8" s="9"/>
      <c r="BE8" s="10"/>
      <c r="BF8" s="10"/>
    </row>
    <row r="9" spans="1:77" s="12" customFormat="1" ht="46.8">
      <c r="A9" s="10" t="s">
        <v>813</v>
      </c>
      <c r="B9" s="21" t="s">
        <v>1380</v>
      </c>
      <c r="C9" s="10" t="s">
        <v>1381</v>
      </c>
      <c r="D9" s="10"/>
      <c r="E9" s="10" t="s">
        <v>79</v>
      </c>
      <c r="F9" s="10" t="s">
        <v>80</v>
      </c>
      <c r="G9" s="10" t="s">
        <v>1382</v>
      </c>
      <c r="H9" s="34" t="s">
        <v>531</v>
      </c>
      <c r="I9" s="10" t="s">
        <v>317</v>
      </c>
      <c r="J9" s="34" t="s">
        <v>1383</v>
      </c>
      <c r="K9" s="10" t="s">
        <v>133</v>
      </c>
      <c r="L9" s="10" t="s">
        <v>4</v>
      </c>
      <c r="M9" s="10">
        <v>0</v>
      </c>
      <c r="N9" s="10">
        <v>2017</v>
      </c>
      <c r="O9" s="34">
        <v>2020</v>
      </c>
      <c r="P9" s="19">
        <v>16000000</v>
      </c>
      <c r="Q9" s="19"/>
      <c r="R9" s="19"/>
      <c r="S9" s="19"/>
      <c r="T9" s="19"/>
      <c r="U9" s="19"/>
      <c r="V9" s="19"/>
      <c r="W9" s="19"/>
      <c r="X9" s="22" t="s">
        <v>166</v>
      </c>
      <c r="Y9" s="10" t="s">
        <v>478</v>
      </c>
      <c r="Z9" s="10" t="s">
        <v>1384</v>
      </c>
      <c r="AA9" s="10" t="s">
        <v>389</v>
      </c>
      <c r="AB9" s="19"/>
      <c r="AC9" s="10"/>
      <c r="AD9" s="10" t="s">
        <v>1385</v>
      </c>
      <c r="AE9" s="10" t="s">
        <v>65</v>
      </c>
      <c r="AF9" s="10" t="s">
        <v>65</v>
      </c>
      <c r="AG9" s="10" t="s">
        <v>66</v>
      </c>
      <c r="AH9" s="10" t="s">
        <v>146</v>
      </c>
      <c r="AI9" s="10"/>
      <c r="AJ9" s="10"/>
      <c r="AK9" s="10" t="s">
        <v>66</v>
      </c>
      <c r="AL9" s="10" t="s">
        <v>146</v>
      </c>
      <c r="AM9" s="10" t="s">
        <v>66</v>
      </c>
      <c r="AN9" s="10" t="s">
        <v>146</v>
      </c>
      <c r="AO9" s="10"/>
      <c r="AP9" s="10"/>
      <c r="AQ9" s="10"/>
      <c r="AR9" s="10"/>
      <c r="AS9" s="9"/>
      <c r="AT9" s="9"/>
      <c r="AU9" s="9"/>
      <c r="AV9" s="9"/>
      <c r="AW9" s="9"/>
      <c r="AX9" s="9"/>
      <c r="AY9" s="9"/>
      <c r="AZ9" s="9"/>
      <c r="BA9" s="9"/>
      <c r="BB9" s="9"/>
      <c r="BC9" s="9"/>
      <c r="BD9" s="9"/>
      <c r="BE9" s="10"/>
      <c r="BF9" s="10"/>
    </row>
    <row r="10" spans="1:77" s="12" customFormat="1" ht="31.2">
      <c r="A10" s="10" t="s">
        <v>813</v>
      </c>
      <c r="B10" s="21" t="s">
        <v>1363</v>
      </c>
      <c r="C10" s="10" t="s">
        <v>1364</v>
      </c>
      <c r="D10" s="10"/>
      <c r="E10" s="10" t="s">
        <v>110</v>
      </c>
      <c r="F10" s="10" t="s">
        <v>54</v>
      </c>
      <c r="G10" s="10" t="s">
        <v>1359</v>
      </c>
      <c r="H10" s="34" t="s">
        <v>55</v>
      </c>
      <c r="I10" s="10" t="s">
        <v>2142</v>
      </c>
      <c r="J10" s="34"/>
      <c r="K10" s="10" t="s">
        <v>90</v>
      </c>
      <c r="L10" s="10"/>
      <c r="M10" s="10">
        <v>1</v>
      </c>
      <c r="N10" s="10">
        <v>2019</v>
      </c>
      <c r="O10" s="34">
        <v>2021</v>
      </c>
      <c r="P10" s="19">
        <v>12500000</v>
      </c>
      <c r="Q10" s="19"/>
      <c r="R10" s="19"/>
      <c r="S10" s="19">
        <v>15500000</v>
      </c>
      <c r="T10" s="19"/>
      <c r="U10" s="19"/>
      <c r="V10" s="19"/>
      <c r="W10" s="19"/>
      <c r="X10" s="10" t="s">
        <v>397</v>
      </c>
      <c r="Y10" s="10" t="s">
        <v>1344</v>
      </c>
      <c r="Z10" s="10" t="s">
        <v>251</v>
      </c>
      <c r="AA10" s="10" t="s">
        <v>389</v>
      </c>
      <c r="AB10" s="19"/>
      <c r="AC10" s="10"/>
      <c r="AD10" s="10" t="s">
        <v>310</v>
      </c>
      <c r="AE10" s="10" t="s">
        <v>65</v>
      </c>
      <c r="AF10" s="10" t="s">
        <v>65</v>
      </c>
      <c r="AG10" s="10"/>
      <c r="AH10" s="10"/>
      <c r="AI10" s="10"/>
      <c r="AJ10" s="10"/>
      <c r="AK10" s="10"/>
      <c r="AL10" s="10"/>
      <c r="AM10" s="10"/>
      <c r="AN10" s="10"/>
      <c r="AO10" s="10"/>
      <c r="AP10" s="10"/>
      <c r="AQ10" s="10"/>
      <c r="AR10" s="10"/>
      <c r="AS10" s="9"/>
      <c r="AT10" s="9"/>
      <c r="AU10" s="9"/>
      <c r="AV10" s="9"/>
      <c r="AW10" s="9"/>
      <c r="AX10" s="9"/>
      <c r="AY10" s="9"/>
      <c r="AZ10" s="9"/>
      <c r="BA10" s="9"/>
      <c r="BB10" s="9"/>
      <c r="BC10" s="9"/>
      <c r="BD10" s="9"/>
      <c r="BE10" s="10"/>
      <c r="BF10" s="10"/>
    </row>
    <row r="11" spans="1:77" s="12" customFormat="1" ht="62.4">
      <c r="A11" s="10" t="s">
        <v>813</v>
      </c>
      <c r="B11" s="21" t="s">
        <v>1365</v>
      </c>
      <c r="C11" s="10" t="s">
        <v>1366</v>
      </c>
      <c r="D11" s="10"/>
      <c r="E11" s="10" t="s">
        <v>53</v>
      </c>
      <c r="F11" s="10" t="s">
        <v>54</v>
      </c>
      <c r="G11" s="10" t="s">
        <v>1367</v>
      </c>
      <c r="H11" s="34" t="s">
        <v>55</v>
      </c>
      <c r="I11" s="10" t="s">
        <v>88</v>
      </c>
      <c r="J11" s="34"/>
      <c r="K11" s="10" t="s">
        <v>57</v>
      </c>
      <c r="L11" s="10"/>
      <c r="M11" s="10">
        <v>0</v>
      </c>
      <c r="N11" s="10">
        <v>2019</v>
      </c>
      <c r="O11" s="34"/>
      <c r="P11" s="19" t="s">
        <v>58</v>
      </c>
      <c r="Q11" s="19"/>
      <c r="R11" s="19"/>
      <c r="S11" s="19"/>
      <c r="T11" s="19"/>
      <c r="U11" s="19"/>
      <c r="V11" s="19"/>
      <c r="W11" s="19"/>
      <c r="X11" s="10" t="s">
        <v>1070</v>
      </c>
      <c r="Y11" s="10" t="s">
        <v>478</v>
      </c>
      <c r="Z11" s="10" t="s">
        <v>405</v>
      </c>
      <c r="AA11" s="10" t="s">
        <v>389</v>
      </c>
      <c r="AB11" s="19"/>
      <c r="AC11" s="10"/>
      <c r="AD11" s="10" t="s">
        <v>535</v>
      </c>
      <c r="AE11" s="10" t="s">
        <v>65</v>
      </c>
      <c r="AF11" s="10" t="s">
        <v>106</v>
      </c>
      <c r="AG11" s="10" t="s">
        <v>66</v>
      </c>
      <c r="AH11" s="10"/>
      <c r="AI11" s="10"/>
      <c r="AJ11" s="10"/>
      <c r="AK11" s="10" t="s">
        <v>66</v>
      </c>
      <c r="AL11" s="10"/>
      <c r="AM11" s="10"/>
      <c r="AN11" s="10"/>
      <c r="AO11" s="10" t="s">
        <v>66</v>
      </c>
      <c r="AP11" s="10"/>
      <c r="AQ11" s="10"/>
      <c r="AR11" s="10"/>
      <c r="AS11" s="9" t="s">
        <v>66</v>
      </c>
      <c r="AT11" s="9"/>
      <c r="AU11" s="9" t="s">
        <v>66</v>
      </c>
      <c r="AV11" s="9"/>
      <c r="AW11" s="9"/>
      <c r="AX11" s="9"/>
      <c r="AY11" s="9" t="s">
        <v>66</v>
      </c>
      <c r="AZ11" s="9"/>
      <c r="BA11" s="9"/>
      <c r="BB11" s="9"/>
      <c r="BC11" s="9"/>
      <c r="BD11" s="9"/>
      <c r="BE11" s="10" t="s">
        <v>2228</v>
      </c>
      <c r="BF11" s="10"/>
    </row>
    <row r="12" spans="1:77" s="12" customFormat="1" ht="46.8">
      <c r="A12" s="10" t="s">
        <v>813</v>
      </c>
      <c r="B12" s="21" t="s">
        <v>1368</v>
      </c>
      <c r="C12" s="10" t="s">
        <v>1369</v>
      </c>
      <c r="D12" s="10"/>
      <c r="E12" s="10" t="s">
        <v>767</v>
      </c>
      <c r="F12" s="10" t="s">
        <v>1370</v>
      </c>
      <c r="G12" s="10" t="s">
        <v>1371</v>
      </c>
      <c r="H12" s="34" t="s">
        <v>55</v>
      </c>
      <c r="I12" s="10" t="s">
        <v>71</v>
      </c>
      <c r="J12" s="34"/>
      <c r="K12" s="10" t="s">
        <v>133</v>
      </c>
      <c r="L12" s="10" t="s">
        <v>4</v>
      </c>
      <c r="M12" s="10">
        <v>0</v>
      </c>
      <c r="N12" s="10">
        <v>2019</v>
      </c>
      <c r="O12" s="34">
        <v>2022</v>
      </c>
      <c r="P12" s="19">
        <v>93800000</v>
      </c>
      <c r="Q12" s="19"/>
      <c r="R12" s="19"/>
      <c r="S12" s="19"/>
      <c r="T12" s="19"/>
      <c r="U12" s="19"/>
      <c r="V12" s="19"/>
      <c r="W12" s="19"/>
      <c r="X12" s="10" t="s">
        <v>463</v>
      </c>
      <c r="Y12" s="10" t="s">
        <v>1372</v>
      </c>
      <c r="Z12" s="10" t="s">
        <v>1373</v>
      </c>
      <c r="AA12" s="10" t="s">
        <v>62</v>
      </c>
      <c r="AB12" s="19"/>
      <c r="AC12" s="10"/>
      <c r="AD12" s="10" t="s">
        <v>1374</v>
      </c>
      <c r="AE12" s="10" t="s">
        <v>105</v>
      </c>
      <c r="AF12" s="10" t="s">
        <v>106</v>
      </c>
      <c r="AG12" s="10"/>
      <c r="AH12" s="10"/>
      <c r="AI12" s="10"/>
      <c r="AJ12" s="10"/>
      <c r="AK12" s="10"/>
      <c r="AL12" s="10"/>
      <c r="AM12" s="10"/>
      <c r="AN12" s="10"/>
      <c r="AO12" s="10"/>
      <c r="AP12" s="10"/>
      <c r="AQ12" s="10"/>
      <c r="AR12" s="10"/>
      <c r="AS12" s="9"/>
      <c r="AT12" s="9"/>
      <c r="AU12" s="9"/>
      <c r="AV12" s="9"/>
      <c r="AW12" s="9"/>
      <c r="AX12" s="9"/>
      <c r="AY12" s="9"/>
      <c r="AZ12" s="9"/>
      <c r="BA12" s="9"/>
      <c r="BB12" s="9"/>
      <c r="BC12" s="9"/>
      <c r="BD12" s="9"/>
      <c r="BE12" s="10" t="s">
        <v>2190</v>
      </c>
      <c r="BF12" s="10"/>
    </row>
    <row r="13" spans="1:77" s="12" customFormat="1" ht="78">
      <c r="A13" s="10" t="s">
        <v>813</v>
      </c>
      <c r="B13" s="21" t="s">
        <v>1353</v>
      </c>
      <c r="C13" s="10" t="s">
        <v>1354</v>
      </c>
      <c r="D13" s="10"/>
      <c r="E13" s="10" t="s">
        <v>79</v>
      </c>
      <c r="F13" s="10" t="s">
        <v>80</v>
      </c>
      <c r="G13" s="10" t="s">
        <v>1355</v>
      </c>
      <c r="H13" s="34" t="s">
        <v>531</v>
      </c>
      <c r="I13" s="10" t="s">
        <v>88</v>
      </c>
      <c r="J13" s="34"/>
      <c r="K13" s="10" t="s">
        <v>90</v>
      </c>
      <c r="L13" s="10"/>
      <c r="M13" s="10">
        <v>1</v>
      </c>
      <c r="N13" s="10">
        <v>2020</v>
      </c>
      <c r="O13" s="34">
        <v>2022</v>
      </c>
      <c r="P13" s="19" t="s">
        <v>58</v>
      </c>
      <c r="Q13" s="19"/>
      <c r="R13" s="19"/>
      <c r="S13" s="19"/>
      <c r="T13" s="19"/>
      <c r="U13" s="19"/>
      <c r="V13" s="19"/>
      <c r="W13" s="19"/>
      <c r="X13" s="10" t="s">
        <v>540</v>
      </c>
      <c r="Y13" s="10" t="s">
        <v>448</v>
      </c>
      <c r="Z13" s="10" t="s">
        <v>1373</v>
      </c>
      <c r="AA13" s="10" t="s">
        <v>84</v>
      </c>
      <c r="AB13" s="19"/>
      <c r="AC13" s="10"/>
      <c r="AD13" s="10" t="s">
        <v>1352</v>
      </c>
      <c r="AE13" s="10" t="s">
        <v>65</v>
      </c>
      <c r="AF13" s="10" t="s">
        <v>65</v>
      </c>
      <c r="AG13" s="10"/>
      <c r="AH13" s="10"/>
      <c r="AI13" s="10"/>
      <c r="AJ13" s="10"/>
      <c r="AK13" s="10"/>
      <c r="AL13" s="10"/>
      <c r="AM13" s="10"/>
      <c r="AN13" s="10"/>
      <c r="AO13" s="10"/>
      <c r="AP13" s="10"/>
      <c r="AQ13" s="10"/>
      <c r="AR13" s="10"/>
      <c r="AS13" s="9"/>
      <c r="AT13" s="9"/>
      <c r="AU13" s="9"/>
      <c r="AV13" s="9"/>
      <c r="AW13" s="9"/>
      <c r="AX13" s="9"/>
      <c r="AY13" s="9"/>
      <c r="AZ13" s="9"/>
      <c r="BA13" s="9"/>
      <c r="BB13" s="9"/>
      <c r="BC13" s="9"/>
      <c r="BD13" s="9"/>
      <c r="BE13" s="10" t="s">
        <v>1356</v>
      </c>
      <c r="BF13" s="10"/>
    </row>
    <row r="14" spans="1:77" s="12" customFormat="1" ht="171.6">
      <c r="A14" s="10" t="s">
        <v>813</v>
      </c>
      <c r="B14" s="21" t="s">
        <v>1357</v>
      </c>
      <c r="C14" s="10" t="s">
        <v>1358</v>
      </c>
      <c r="D14" s="10"/>
      <c r="E14" s="10" t="s">
        <v>110</v>
      </c>
      <c r="F14" s="10" t="s">
        <v>54</v>
      </c>
      <c r="G14" s="10" t="s">
        <v>1359</v>
      </c>
      <c r="H14" s="34" t="s">
        <v>55</v>
      </c>
      <c r="I14" s="10" t="s">
        <v>2142</v>
      </c>
      <c r="J14" s="34"/>
      <c r="K14" s="10" t="s">
        <v>133</v>
      </c>
      <c r="L14" s="10" t="s">
        <v>4</v>
      </c>
      <c r="M14" s="10">
        <v>0</v>
      </c>
      <c r="N14" s="10">
        <v>2020</v>
      </c>
      <c r="O14" s="34">
        <v>2024</v>
      </c>
      <c r="P14" s="19">
        <v>100000000</v>
      </c>
      <c r="Q14" s="19"/>
      <c r="R14" s="19"/>
      <c r="S14" s="19"/>
      <c r="T14" s="19"/>
      <c r="U14" s="19"/>
      <c r="V14" s="19"/>
      <c r="W14" s="19"/>
      <c r="X14" s="10" t="s">
        <v>128</v>
      </c>
      <c r="Y14" s="10" t="s">
        <v>478</v>
      </c>
      <c r="Z14" s="10" t="s">
        <v>474</v>
      </c>
      <c r="AA14" s="10" t="s">
        <v>1059</v>
      </c>
      <c r="AB14" s="19"/>
      <c r="AC14" s="10"/>
      <c r="AD14" s="10" t="s">
        <v>1352</v>
      </c>
      <c r="AE14" s="10" t="s">
        <v>65</v>
      </c>
      <c r="AF14" s="10" t="s">
        <v>65</v>
      </c>
      <c r="AG14" s="10" t="s">
        <v>66</v>
      </c>
      <c r="AH14" s="10"/>
      <c r="AI14" s="10"/>
      <c r="AJ14" s="10"/>
      <c r="AK14" s="10" t="s">
        <v>66</v>
      </c>
      <c r="AL14" s="10"/>
      <c r="AM14" s="10"/>
      <c r="AN14" s="10"/>
      <c r="AO14" s="10"/>
      <c r="AP14" s="10"/>
      <c r="AQ14" s="10"/>
      <c r="AR14" s="10"/>
      <c r="AS14" s="9"/>
      <c r="AT14" s="9"/>
      <c r="AU14" s="9"/>
      <c r="AV14" s="9"/>
      <c r="AW14" s="9"/>
      <c r="AX14" s="9"/>
      <c r="AY14" s="9"/>
      <c r="AZ14" s="9"/>
      <c r="BA14" s="9"/>
      <c r="BB14" s="9"/>
      <c r="BC14" s="9"/>
      <c r="BD14" s="9"/>
      <c r="BE14" s="10" t="s">
        <v>2191</v>
      </c>
      <c r="BF14" s="10"/>
    </row>
    <row r="15" spans="1:77" s="12" customFormat="1" ht="109.2">
      <c r="A15" s="10" t="s">
        <v>813</v>
      </c>
      <c r="B15" s="21" t="s">
        <v>1360</v>
      </c>
      <c r="C15" s="10" t="s">
        <v>109</v>
      </c>
      <c r="D15" s="10"/>
      <c r="E15" s="10" t="s">
        <v>110</v>
      </c>
      <c r="F15" s="10" t="s">
        <v>54</v>
      </c>
      <c r="G15" s="10" t="s">
        <v>1359</v>
      </c>
      <c r="H15" s="34" t="s">
        <v>55</v>
      </c>
      <c r="I15" s="10" t="s">
        <v>88</v>
      </c>
      <c r="J15" s="34"/>
      <c r="K15" s="10" t="s">
        <v>57</v>
      </c>
      <c r="L15" s="10"/>
      <c r="M15" s="10">
        <v>0</v>
      </c>
      <c r="N15" s="10">
        <v>2020</v>
      </c>
      <c r="O15" s="34"/>
      <c r="P15" s="19">
        <v>2200000000</v>
      </c>
      <c r="Q15" s="19"/>
      <c r="R15" s="19"/>
      <c r="S15" s="19"/>
      <c r="T15" s="19"/>
      <c r="U15" s="19"/>
      <c r="V15" s="19"/>
      <c r="W15" s="19"/>
      <c r="X15" s="10" t="s">
        <v>1361</v>
      </c>
      <c r="Y15" s="10" t="s">
        <v>439</v>
      </c>
      <c r="Z15" s="10" t="s">
        <v>1362</v>
      </c>
      <c r="AA15" s="10" t="s">
        <v>389</v>
      </c>
      <c r="AB15" s="19"/>
      <c r="AC15" s="10"/>
      <c r="AD15" s="10" t="s">
        <v>64</v>
      </c>
      <c r="AE15" s="10" t="s">
        <v>65</v>
      </c>
      <c r="AF15" s="10" t="s">
        <v>65</v>
      </c>
      <c r="AG15" s="10" t="s">
        <v>66</v>
      </c>
      <c r="AH15" s="10"/>
      <c r="AI15" s="10"/>
      <c r="AJ15" s="10"/>
      <c r="AK15" s="10" t="s">
        <v>66</v>
      </c>
      <c r="AL15" s="10"/>
      <c r="AM15" s="10"/>
      <c r="AN15" s="10"/>
      <c r="AO15" s="10"/>
      <c r="AP15" s="10"/>
      <c r="AQ15" s="10" t="s">
        <v>66</v>
      </c>
      <c r="AR15" s="10"/>
      <c r="AS15" s="9" t="s">
        <v>66</v>
      </c>
      <c r="AT15" s="9"/>
      <c r="AU15" s="9" t="s">
        <v>66</v>
      </c>
      <c r="AV15" s="9"/>
      <c r="AW15" s="9"/>
      <c r="AX15" s="9"/>
      <c r="AY15" s="9"/>
      <c r="AZ15" s="9"/>
      <c r="BA15" s="9"/>
      <c r="BB15" s="9"/>
      <c r="BC15" s="9"/>
      <c r="BD15" s="9"/>
      <c r="BE15" s="10" t="s">
        <v>2235</v>
      </c>
      <c r="BF15" s="10"/>
    </row>
    <row r="16" spans="1:77" s="12" customFormat="1" ht="109.2">
      <c r="A16" s="10" t="s">
        <v>813</v>
      </c>
      <c r="B16" s="21" t="s">
        <v>1347</v>
      </c>
      <c r="C16" s="10" t="s">
        <v>1348</v>
      </c>
      <c r="D16" s="10" t="s">
        <v>1349</v>
      </c>
      <c r="E16" s="10" t="s">
        <v>1350</v>
      </c>
      <c r="F16" s="10" t="s">
        <v>485</v>
      </c>
      <c r="G16" s="10" t="s">
        <v>1351</v>
      </c>
      <c r="H16" s="34" t="s">
        <v>1162</v>
      </c>
      <c r="I16" s="10" t="s">
        <v>88</v>
      </c>
      <c r="J16" s="34"/>
      <c r="K16" s="10" t="s">
        <v>1342</v>
      </c>
      <c r="L16" s="10"/>
      <c r="M16" s="10">
        <v>0</v>
      </c>
      <c r="N16" s="10">
        <v>2021</v>
      </c>
      <c r="O16" s="34"/>
      <c r="P16" s="19" t="s">
        <v>58</v>
      </c>
      <c r="Q16" s="19"/>
      <c r="R16" s="19"/>
      <c r="S16" s="19"/>
      <c r="T16" s="19"/>
      <c r="U16" s="19"/>
      <c r="V16" s="19"/>
      <c r="W16" s="19"/>
      <c r="X16" s="10" t="s">
        <v>58</v>
      </c>
      <c r="Y16" s="10" t="s">
        <v>58</v>
      </c>
      <c r="Z16" s="10" t="s">
        <v>58</v>
      </c>
      <c r="AA16" s="10" t="s">
        <v>62</v>
      </c>
      <c r="AB16" s="19"/>
      <c r="AC16" s="10"/>
      <c r="AD16" s="10" t="s">
        <v>1352</v>
      </c>
      <c r="AE16" s="10" t="s">
        <v>65</v>
      </c>
      <c r="AF16" s="10" t="s">
        <v>65</v>
      </c>
      <c r="AG16" s="10"/>
      <c r="AH16" s="10"/>
      <c r="AI16" s="10"/>
      <c r="AJ16" s="10"/>
      <c r="AK16" s="10"/>
      <c r="AL16" s="10"/>
      <c r="AM16" s="10"/>
      <c r="AN16" s="10"/>
      <c r="AO16" s="10"/>
      <c r="AP16" s="10"/>
      <c r="AQ16" s="10"/>
      <c r="AR16" s="10"/>
      <c r="AS16" s="9"/>
      <c r="AT16" s="9"/>
      <c r="AU16" s="9"/>
      <c r="AV16" s="9"/>
      <c r="AW16" s="9"/>
      <c r="AX16" s="9"/>
      <c r="AY16" s="9"/>
      <c r="AZ16" s="9"/>
      <c r="BA16" s="9"/>
      <c r="BB16" s="9"/>
      <c r="BC16" s="9"/>
      <c r="BD16" s="9"/>
      <c r="BE16" s="10" t="s">
        <v>2249</v>
      </c>
      <c r="BF16" s="10"/>
    </row>
    <row r="17" spans="1:58" s="12" customFormat="1" ht="62.4">
      <c r="A17" s="10" t="s">
        <v>813</v>
      </c>
      <c r="B17" s="21" t="s">
        <v>1339</v>
      </c>
      <c r="C17" s="10" t="s">
        <v>1340</v>
      </c>
      <c r="D17" s="10"/>
      <c r="E17" s="10" t="s">
        <v>79</v>
      </c>
      <c r="F17" s="10" t="s">
        <v>80</v>
      </c>
      <c r="G17" s="10" t="s">
        <v>1341</v>
      </c>
      <c r="H17" s="34" t="s">
        <v>55</v>
      </c>
      <c r="I17" s="10" t="s">
        <v>2143</v>
      </c>
      <c r="J17" s="34"/>
      <c r="K17" s="10" t="s">
        <v>149</v>
      </c>
      <c r="L17" s="10"/>
      <c r="M17" s="10">
        <v>0</v>
      </c>
      <c r="N17" s="10">
        <v>2022</v>
      </c>
      <c r="O17" s="34"/>
      <c r="P17" s="19" t="s">
        <v>58</v>
      </c>
      <c r="Q17" s="19"/>
      <c r="R17" s="19"/>
      <c r="S17" s="19"/>
      <c r="T17" s="19"/>
      <c r="U17" s="19"/>
      <c r="V17" s="19"/>
      <c r="W17" s="19"/>
      <c r="X17" s="10" t="s">
        <v>1343</v>
      </c>
      <c r="Y17" s="10" t="s">
        <v>1344</v>
      </c>
      <c r="Z17" s="10" t="s">
        <v>1345</v>
      </c>
      <c r="AA17" s="10" t="s">
        <v>62</v>
      </c>
      <c r="AB17" s="19"/>
      <c r="AC17" s="10"/>
      <c r="AD17" s="10" t="s">
        <v>1346</v>
      </c>
      <c r="AE17" s="10" t="s">
        <v>65</v>
      </c>
      <c r="AF17" s="10" t="s">
        <v>65</v>
      </c>
      <c r="AG17" s="10"/>
      <c r="AH17" s="10"/>
      <c r="AI17" s="10"/>
      <c r="AJ17" s="10"/>
      <c r="AK17" s="10"/>
      <c r="AL17" s="10"/>
      <c r="AM17" s="10"/>
      <c r="AN17" s="10"/>
      <c r="AO17" s="10"/>
      <c r="AP17" s="10"/>
      <c r="AQ17" s="10"/>
      <c r="AR17" s="10"/>
      <c r="AS17" s="9"/>
      <c r="AT17" s="9"/>
      <c r="AU17" s="9"/>
      <c r="AV17" s="9"/>
      <c r="AW17" s="9"/>
      <c r="AX17" s="9"/>
      <c r="AY17" s="9"/>
      <c r="AZ17" s="9"/>
      <c r="BA17" s="9"/>
      <c r="BB17" s="9"/>
      <c r="BC17" s="9"/>
      <c r="BD17" s="9"/>
      <c r="BE17" s="10" t="s">
        <v>2045</v>
      </c>
      <c r="BF17" s="10"/>
    </row>
    <row r="18" spans="1:58" s="12" customFormat="1" ht="140.4">
      <c r="A18" s="10" t="s">
        <v>813</v>
      </c>
      <c r="B18" s="21" t="s">
        <v>1336</v>
      </c>
      <c r="C18" s="10" t="s">
        <v>1337</v>
      </c>
      <c r="D18" s="10"/>
      <c r="E18" s="10" t="s">
        <v>2093</v>
      </c>
      <c r="F18" s="10" t="s">
        <v>80</v>
      </c>
      <c r="G18" s="10" t="s">
        <v>1395</v>
      </c>
      <c r="H18" s="34" t="s">
        <v>55</v>
      </c>
      <c r="I18" s="10" t="s">
        <v>2142</v>
      </c>
      <c r="J18" s="34"/>
      <c r="K18" s="10" t="s">
        <v>149</v>
      </c>
      <c r="L18" s="10"/>
      <c r="M18" s="10">
        <v>0</v>
      </c>
      <c r="N18" s="10">
        <v>2022</v>
      </c>
      <c r="O18" s="34"/>
      <c r="P18" s="19"/>
      <c r="Q18" s="19"/>
      <c r="R18" s="19"/>
      <c r="S18" s="19"/>
      <c r="T18" s="19"/>
      <c r="U18" s="19"/>
      <c r="V18" s="19"/>
      <c r="W18" s="19"/>
      <c r="X18" s="10" t="s">
        <v>473</v>
      </c>
      <c r="Y18" s="10" t="s">
        <v>478</v>
      </c>
      <c r="Z18" s="10" t="s">
        <v>2042</v>
      </c>
      <c r="AA18" s="10" t="s">
        <v>2043</v>
      </c>
      <c r="AB18" s="19"/>
      <c r="AC18" s="10"/>
      <c r="AD18" s="10" t="s">
        <v>2044</v>
      </c>
      <c r="AE18" s="10" t="s">
        <v>65</v>
      </c>
      <c r="AF18" s="10" t="s">
        <v>1029</v>
      </c>
      <c r="AG18" s="10"/>
      <c r="AH18" s="10"/>
      <c r="AI18" s="10"/>
      <c r="AJ18" s="10"/>
      <c r="AK18" s="10"/>
      <c r="AL18" s="10"/>
      <c r="AM18" s="10"/>
      <c r="AN18" s="10"/>
      <c r="AO18" s="10"/>
      <c r="AP18" s="10"/>
      <c r="AQ18" s="10"/>
      <c r="AR18" s="10"/>
      <c r="AS18" s="9"/>
      <c r="AT18" s="9"/>
      <c r="AU18" s="9"/>
      <c r="AV18" s="9"/>
      <c r="AW18" s="9"/>
      <c r="AX18" s="9"/>
      <c r="AY18" s="9"/>
      <c r="AZ18" s="9"/>
      <c r="BA18" s="9"/>
      <c r="BB18" s="9"/>
      <c r="BC18" s="9"/>
      <c r="BD18" s="9"/>
      <c r="BE18" s="10" t="s">
        <v>2290</v>
      </c>
      <c r="BF18" s="10"/>
    </row>
    <row r="19" spans="1:58" s="22" customFormat="1" ht="78">
      <c r="A19" s="22" t="s">
        <v>813</v>
      </c>
      <c r="B19" s="35" t="s">
        <v>2074</v>
      </c>
      <c r="C19" s="22" t="s">
        <v>2075</v>
      </c>
      <c r="E19" s="22" t="s">
        <v>2093</v>
      </c>
      <c r="F19" s="22" t="s">
        <v>80</v>
      </c>
      <c r="G19" s="22" t="s">
        <v>1395</v>
      </c>
      <c r="H19" s="159" t="s">
        <v>55</v>
      </c>
      <c r="I19" s="22" t="s">
        <v>2145</v>
      </c>
      <c r="J19" s="159"/>
      <c r="K19" s="22" t="s">
        <v>57</v>
      </c>
      <c r="M19" s="10">
        <v>0</v>
      </c>
      <c r="N19" s="10">
        <v>2022</v>
      </c>
      <c r="O19" s="34"/>
      <c r="P19" s="19" t="s">
        <v>58</v>
      </c>
      <c r="Q19" s="19"/>
      <c r="R19" s="19"/>
      <c r="S19" s="19"/>
      <c r="T19" s="19"/>
      <c r="U19" s="19"/>
      <c r="V19" s="19"/>
      <c r="W19" s="19"/>
      <c r="X19" s="22" t="s">
        <v>2076</v>
      </c>
      <c r="Y19" s="22" t="s">
        <v>160</v>
      </c>
      <c r="Z19" s="22" t="s">
        <v>1373</v>
      </c>
      <c r="AA19" s="22" t="s">
        <v>466</v>
      </c>
      <c r="AB19" s="19"/>
      <c r="AC19" s="22" t="s">
        <v>2077</v>
      </c>
      <c r="AD19" s="22" t="s">
        <v>726</v>
      </c>
      <c r="AE19" s="22" t="s">
        <v>105</v>
      </c>
      <c r="AF19" s="22" t="s">
        <v>106</v>
      </c>
      <c r="AS19" s="36"/>
      <c r="AT19" s="36"/>
      <c r="AU19" s="36"/>
      <c r="AV19" s="36"/>
      <c r="AW19" s="36"/>
      <c r="AX19" s="36"/>
      <c r="AY19" s="36"/>
      <c r="AZ19" s="36"/>
      <c r="BA19" s="36"/>
      <c r="BB19" s="9"/>
      <c r="BC19" s="36"/>
      <c r="BD19" s="9"/>
      <c r="BE19" s="22" t="s">
        <v>2192</v>
      </c>
    </row>
    <row r="20" spans="1:58" s="12" customFormat="1" ht="62.4">
      <c r="A20" s="22" t="s">
        <v>813</v>
      </c>
      <c r="B20" s="35" t="s">
        <v>2131</v>
      </c>
      <c r="C20" s="22" t="s">
        <v>1956</v>
      </c>
      <c r="D20" s="22"/>
      <c r="E20" s="22" t="s">
        <v>53</v>
      </c>
      <c r="F20" s="22" t="s">
        <v>54</v>
      </c>
      <c r="G20" s="22" t="s">
        <v>1367</v>
      </c>
      <c r="H20" s="159" t="s">
        <v>55</v>
      </c>
      <c r="I20" s="22" t="s">
        <v>71</v>
      </c>
      <c r="J20" s="159"/>
      <c r="K20" s="22" t="s">
        <v>57</v>
      </c>
      <c r="L20" s="22"/>
      <c r="M20" s="10">
        <v>0</v>
      </c>
      <c r="N20" s="10">
        <v>2023</v>
      </c>
      <c r="O20" s="34"/>
      <c r="P20" s="19">
        <v>10400000</v>
      </c>
      <c r="Q20" s="19"/>
      <c r="R20" s="19"/>
      <c r="S20" s="19"/>
      <c r="T20" s="19"/>
      <c r="U20" s="19"/>
      <c r="V20" s="19"/>
      <c r="W20" s="19"/>
      <c r="X20" s="22" t="s">
        <v>1721</v>
      </c>
      <c r="Y20" s="22" t="s">
        <v>2194</v>
      </c>
      <c r="Z20" s="22" t="s">
        <v>2193</v>
      </c>
      <c r="AA20" s="22" t="s">
        <v>62</v>
      </c>
      <c r="AB20" s="19"/>
      <c r="AC20" s="22"/>
      <c r="AD20" s="22" t="s">
        <v>310</v>
      </c>
      <c r="AE20" s="22" t="s">
        <v>65</v>
      </c>
      <c r="AF20" s="22" t="s">
        <v>1029</v>
      </c>
      <c r="AG20" s="22"/>
      <c r="AH20" s="22"/>
      <c r="AI20" s="22"/>
      <c r="AJ20" s="22"/>
      <c r="AK20" s="22"/>
      <c r="AL20" s="22"/>
      <c r="AM20" s="22"/>
      <c r="AN20" s="22"/>
      <c r="AO20" s="22"/>
      <c r="AP20" s="22"/>
      <c r="AQ20" s="22"/>
      <c r="AR20" s="22"/>
      <c r="AS20" s="36"/>
      <c r="AT20" s="36"/>
      <c r="AU20" s="36"/>
      <c r="AV20" s="36"/>
      <c r="AW20" s="36"/>
      <c r="AX20" s="36"/>
      <c r="AY20" s="36"/>
      <c r="AZ20" s="36"/>
      <c r="BA20" s="36"/>
      <c r="BB20" s="9"/>
      <c r="BC20" s="36"/>
      <c r="BD20" s="9"/>
      <c r="BE20" s="22" t="s">
        <v>2295</v>
      </c>
      <c r="BF20" s="10"/>
    </row>
    <row r="21" spans="1:58" s="12" customFormat="1" ht="93.6">
      <c r="A21" s="22" t="s">
        <v>813</v>
      </c>
      <c r="B21" s="35" t="s">
        <v>2301</v>
      </c>
      <c r="C21" s="22" t="s">
        <v>2302</v>
      </c>
      <c r="D21" s="22"/>
      <c r="E21" s="22" t="s">
        <v>214</v>
      </c>
      <c r="F21" s="22" t="s">
        <v>80</v>
      </c>
      <c r="G21" s="22" t="s">
        <v>2303</v>
      </c>
      <c r="H21" s="159" t="s">
        <v>531</v>
      </c>
      <c r="I21" s="22" t="s">
        <v>1919</v>
      </c>
      <c r="J21" s="159"/>
      <c r="K21" s="22" t="s">
        <v>57</v>
      </c>
      <c r="L21" s="22"/>
      <c r="M21" s="10">
        <v>0</v>
      </c>
      <c r="N21" s="10">
        <v>2024</v>
      </c>
      <c r="O21" s="34"/>
      <c r="P21" s="19"/>
      <c r="Q21" s="19"/>
      <c r="R21" s="19"/>
      <c r="S21" s="19"/>
      <c r="T21" s="19"/>
      <c r="U21" s="19"/>
      <c r="V21" s="19"/>
      <c r="W21" s="19"/>
      <c r="X21" s="22" t="s">
        <v>2304</v>
      </c>
      <c r="Y21" s="22" t="s">
        <v>478</v>
      </c>
      <c r="Z21" s="22" t="s">
        <v>2305</v>
      </c>
      <c r="AA21" s="22" t="s">
        <v>62</v>
      </c>
      <c r="AB21" s="19"/>
      <c r="AC21" s="22"/>
      <c r="AD21" s="22" t="s">
        <v>2306</v>
      </c>
      <c r="AE21" s="22" t="s">
        <v>65</v>
      </c>
      <c r="AF21" s="22" t="s">
        <v>1029</v>
      </c>
      <c r="AG21" s="22"/>
      <c r="AH21" s="22"/>
      <c r="AI21" s="22"/>
      <c r="AJ21" s="22"/>
      <c r="AK21" s="22"/>
      <c r="AL21" s="22"/>
      <c r="AM21" s="22"/>
      <c r="AN21" s="22"/>
      <c r="AO21" s="22"/>
      <c r="AP21" s="22"/>
      <c r="AQ21" s="22"/>
      <c r="AR21" s="22"/>
      <c r="AS21" s="36"/>
      <c r="AT21" s="36"/>
      <c r="AU21" s="36"/>
      <c r="AV21" s="36"/>
      <c r="AW21" s="36"/>
      <c r="AX21" s="36"/>
      <c r="AY21" s="36"/>
      <c r="AZ21" s="36"/>
      <c r="BA21" s="36"/>
      <c r="BB21" s="9"/>
      <c r="BC21" s="36"/>
      <c r="BD21" s="9"/>
      <c r="BE21" s="22" t="s">
        <v>2307</v>
      </c>
      <c r="BF21" s="10"/>
    </row>
    <row r="22" spans="1:58" ht="296.39999999999998">
      <c r="A22" s="22" t="s">
        <v>813</v>
      </c>
      <c r="B22" s="35" t="s">
        <v>2322</v>
      </c>
      <c r="C22" s="22" t="s">
        <v>2323</v>
      </c>
      <c r="D22" s="22"/>
      <c r="E22" s="22" t="s">
        <v>214</v>
      </c>
      <c r="F22" s="22" t="s">
        <v>80</v>
      </c>
      <c r="G22" s="22" t="s">
        <v>2303</v>
      </c>
      <c r="H22" s="159" t="s">
        <v>531</v>
      </c>
      <c r="I22" s="22" t="s">
        <v>1919</v>
      </c>
      <c r="J22" s="159"/>
      <c r="K22" s="22" t="s">
        <v>57</v>
      </c>
      <c r="L22" s="22"/>
      <c r="M22" s="10">
        <v>0</v>
      </c>
      <c r="N22" s="10">
        <v>2024</v>
      </c>
      <c r="O22" s="34"/>
      <c r="P22" s="19"/>
      <c r="Q22" s="19"/>
      <c r="R22" s="19"/>
      <c r="S22" s="19"/>
      <c r="T22" s="19"/>
      <c r="U22" s="19"/>
      <c r="V22" s="19"/>
      <c r="W22" s="19"/>
      <c r="X22" s="22" t="s">
        <v>2324</v>
      </c>
      <c r="Y22" s="22" t="s">
        <v>614</v>
      </c>
      <c r="Z22" s="22" t="s">
        <v>675</v>
      </c>
      <c r="AA22" s="22" t="s">
        <v>62</v>
      </c>
      <c r="AB22" s="19"/>
      <c r="AC22" s="22"/>
      <c r="AD22" s="22" t="s">
        <v>2325</v>
      </c>
      <c r="AE22" s="22" t="s">
        <v>65</v>
      </c>
      <c r="AF22" s="22" t="s">
        <v>1029</v>
      </c>
      <c r="AG22" s="22"/>
      <c r="AH22" s="22"/>
      <c r="AI22" s="22"/>
      <c r="AJ22" s="22"/>
      <c r="AK22" s="22"/>
      <c r="AL22" s="22"/>
      <c r="AM22" s="22"/>
      <c r="AN22" s="22"/>
      <c r="AO22" s="22"/>
      <c r="AP22" s="22"/>
      <c r="AQ22" s="22"/>
      <c r="AR22" s="22"/>
      <c r="AS22" s="36"/>
      <c r="AT22" s="36"/>
      <c r="AU22" s="36"/>
      <c r="AV22" s="36"/>
      <c r="AW22" s="36"/>
      <c r="AX22" s="36"/>
      <c r="AY22" s="36"/>
      <c r="AZ22" s="36"/>
      <c r="BA22" s="36"/>
      <c r="BB22" s="9"/>
      <c r="BC22" s="36"/>
      <c r="BD22" s="9"/>
      <c r="BE22" s="22" t="s">
        <v>2326</v>
      </c>
    </row>
    <row r="23" spans="1:58" ht="124.8">
      <c r="A23" s="116" t="s">
        <v>813</v>
      </c>
      <c r="B23" s="114" t="s">
        <v>2327</v>
      </c>
      <c r="C23" s="116" t="s">
        <v>2328</v>
      </c>
      <c r="D23" s="116"/>
      <c r="E23" s="116" t="s">
        <v>214</v>
      </c>
      <c r="F23" s="116" t="s">
        <v>80</v>
      </c>
      <c r="G23" s="116" t="s">
        <v>2303</v>
      </c>
      <c r="H23" s="159" t="s">
        <v>531</v>
      </c>
      <c r="I23" s="116" t="s">
        <v>1919</v>
      </c>
      <c r="J23" s="159"/>
      <c r="K23" s="116" t="s">
        <v>57</v>
      </c>
      <c r="L23" s="116"/>
      <c r="M23" s="31">
        <v>0</v>
      </c>
      <c r="N23" s="31">
        <v>2024</v>
      </c>
      <c r="O23" s="34"/>
      <c r="P23" s="32"/>
      <c r="Q23" s="32"/>
      <c r="R23" s="32"/>
      <c r="S23" s="32"/>
      <c r="T23" s="32"/>
      <c r="U23" s="32"/>
      <c r="V23" s="32"/>
      <c r="W23" s="32"/>
      <c r="X23" s="116" t="s">
        <v>1343</v>
      </c>
      <c r="Y23" s="116" t="s">
        <v>2106</v>
      </c>
      <c r="Z23" s="116" t="s">
        <v>1373</v>
      </c>
      <c r="AA23" s="116" t="s">
        <v>62</v>
      </c>
      <c r="AB23" s="32"/>
      <c r="AC23" s="116"/>
      <c r="AD23" s="116" t="s">
        <v>2329</v>
      </c>
      <c r="AE23" s="116" t="s">
        <v>65</v>
      </c>
      <c r="AF23" s="116" t="s">
        <v>1029</v>
      </c>
      <c r="AG23" s="116"/>
      <c r="AH23" s="116"/>
      <c r="AI23" s="116"/>
      <c r="AJ23" s="116"/>
      <c r="AK23" s="116"/>
      <c r="AL23" s="116"/>
      <c r="AM23" s="116"/>
      <c r="AN23" s="116"/>
      <c r="AO23" s="116"/>
      <c r="AP23" s="116"/>
      <c r="AQ23" s="116"/>
      <c r="AR23" s="116"/>
      <c r="AS23" s="119"/>
      <c r="AT23" s="119"/>
      <c r="AU23" s="119"/>
      <c r="AV23" s="119"/>
      <c r="AW23" s="119"/>
      <c r="AX23" s="119"/>
      <c r="AY23" s="119"/>
      <c r="AZ23" s="119"/>
      <c r="BA23" s="119"/>
      <c r="BB23" s="120"/>
      <c r="BC23" s="119"/>
      <c r="BD23" s="120"/>
      <c r="BE23" s="116" t="s">
        <v>2330</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Y922"/>
  <sheetViews>
    <sheetView zoomScaleNormal="100" workbookViewId="0">
      <pane xSplit="2" ySplit="3" topLeftCell="K4" activePane="bottomRight" state="frozen"/>
      <selection pane="topRight" activeCell="C1" sqref="C1"/>
      <selection pane="bottomLeft" activeCell="A6" sqref="A6"/>
      <selection pane="bottomRight" activeCell="K278" sqref="K278"/>
    </sheetView>
  </sheetViews>
  <sheetFormatPr baseColWidth="10" defaultColWidth="11.19921875" defaultRowHeight="15" customHeight="1" outlineLevelRow="1" outlineLevelCol="1"/>
  <cols>
    <col min="1" max="1" width="15.296875" style="12" customWidth="1"/>
    <col min="2" max="2" width="30.5" style="12" customWidth="1"/>
    <col min="3" max="3" width="20.69921875" style="12" customWidth="1"/>
    <col min="4" max="4" width="34.69921875" style="12" customWidth="1"/>
    <col min="5" max="5" width="22.19921875" style="12" customWidth="1"/>
    <col min="6" max="6" width="20.69921875" style="12" customWidth="1"/>
    <col min="7" max="7" width="34.69921875" style="12" customWidth="1"/>
    <col min="8" max="8" width="20.69921875" style="12" customWidth="1"/>
    <col min="9" max="9" width="24.19921875" style="12" customWidth="1"/>
    <col min="10" max="10" width="22.796875" style="12" customWidth="1"/>
    <col min="11" max="12" width="20.69921875" style="12" customWidth="1"/>
    <col min="13" max="13" width="33.69921875" style="12" customWidth="1"/>
    <col min="14" max="15" width="20.69921875" style="12" customWidth="1"/>
    <col min="16" max="16" width="26.69921875" style="12" customWidth="1"/>
    <col min="17" max="17" width="27.296875" style="12" customWidth="1"/>
    <col min="18" max="19" width="20.69921875" style="12" customWidth="1"/>
    <col min="20" max="20" width="29.296875" style="12" customWidth="1"/>
    <col min="21" max="21" width="25.296875" style="12" customWidth="1"/>
    <col min="22" max="22" width="36.19921875" style="12" customWidth="1" outlineLevel="1"/>
    <col min="23" max="23" width="20.69921875" style="12" customWidth="1" outlineLevel="1"/>
    <col min="24" max="24" width="27.5" style="22" customWidth="1" outlineLevel="1"/>
    <col min="25" max="25" width="30" style="22" customWidth="1"/>
    <col min="26" max="26" width="23.19921875" style="22" customWidth="1"/>
    <col min="27" max="27" width="22.19921875" style="22" customWidth="1"/>
    <col min="28" max="28" width="34.5" style="12" customWidth="1"/>
    <col min="29" max="29" width="33.296875" style="12" customWidth="1"/>
    <col min="30" max="30" width="24.69921875" style="12" customWidth="1"/>
    <col min="31" max="31" width="25.69921875" style="12" customWidth="1"/>
    <col min="32" max="32" width="21.296875" style="12" customWidth="1"/>
    <col min="33" max="33" width="16.796875" style="12" customWidth="1"/>
    <col min="34" max="34" width="16.5" style="12" customWidth="1"/>
    <col min="35" max="35" width="17.296875" style="12" customWidth="1"/>
    <col min="36" max="36" width="15.69921875" style="12" customWidth="1"/>
    <col min="37" max="37" width="15.19921875" style="12" customWidth="1"/>
    <col min="38" max="38" width="14.796875" style="12" customWidth="1"/>
    <col min="39" max="39" width="14.5" style="12" customWidth="1"/>
    <col min="40" max="40" width="10.69921875" style="12" customWidth="1"/>
    <col min="41" max="41" width="18.5" style="12" customWidth="1"/>
    <col min="42" max="42" width="10.69921875" style="12" customWidth="1"/>
    <col min="43" max="43" width="21.5" style="12" customWidth="1"/>
    <col min="44" max="44" width="10.69921875" style="12" customWidth="1"/>
    <col min="45" max="45" width="15.69921875" style="12" customWidth="1"/>
    <col min="46" max="46" width="10.69921875" style="12" customWidth="1"/>
    <col min="47" max="47" width="27.5" style="12" customWidth="1"/>
    <col min="48" max="48" width="10.69921875" style="12" customWidth="1"/>
    <col min="49" max="49" width="16.69921875" style="12" customWidth="1"/>
    <col min="50" max="51" width="10.69921875" style="12" customWidth="1"/>
    <col min="52" max="52" width="11.69921875" style="12" customWidth="1"/>
    <col min="53" max="53" width="25.296875" style="12" customWidth="1"/>
    <col min="54" max="54" width="11.69921875" style="12" customWidth="1"/>
    <col min="55" max="55" width="32.5" style="12" customWidth="1"/>
    <col min="56" max="56" width="11.69921875" style="12" customWidth="1"/>
    <col min="57" max="57" width="67.296875" style="12" customWidth="1"/>
    <col min="58" max="58" width="10.69921875" style="12" customWidth="1"/>
    <col min="59" max="77" width="11.19921875" style="12" customWidth="1"/>
    <col min="78" max="16384" width="11.19921875" style="12"/>
  </cols>
  <sheetData>
    <row r="1" spans="1:77" ht="62.4">
      <c r="A1" s="9" t="s">
        <v>0</v>
      </c>
      <c r="B1" s="10"/>
      <c r="C1" s="9"/>
      <c r="D1" s="9"/>
      <c r="E1" s="9"/>
      <c r="F1" s="9"/>
      <c r="G1" s="9"/>
      <c r="H1" s="9"/>
      <c r="I1" s="9"/>
      <c r="J1" s="9"/>
      <c r="K1" s="9"/>
      <c r="L1" s="9"/>
      <c r="M1" s="9"/>
      <c r="N1" s="9"/>
      <c r="O1" s="9"/>
      <c r="P1" s="11"/>
      <c r="Q1" s="11"/>
      <c r="R1" s="11"/>
      <c r="S1" s="11"/>
      <c r="T1" s="11"/>
      <c r="U1" s="11"/>
      <c r="V1" s="11"/>
      <c r="W1" s="11"/>
      <c r="X1" s="9"/>
      <c r="Y1" s="9"/>
      <c r="Z1" s="9"/>
      <c r="AA1" s="9"/>
      <c r="AB1" s="11"/>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row>
    <row r="2" spans="1:77" ht="15.6" outlineLevel="1">
      <c r="A2" s="13"/>
      <c r="B2" s="13"/>
      <c r="C2" s="13"/>
      <c r="D2" s="13"/>
      <c r="E2" s="13"/>
      <c r="F2" s="13"/>
      <c r="G2" s="13"/>
      <c r="H2" s="13"/>
      <c r="I2" s="13"/>
      <c r="J2" s="13"/>
      <c r="K2" s="13" t="s">
        <v>1</v>
      </c>
      <c r="L2" s="13"/>
      <c r="M2" s="13"/>
      <c r="N2" s="13"/>
      <c r="O2" s="13"/>
      <c r="P2" s="14" t="s">
        <v>2</v>
      </c>
      <c r="Q2" s="14"/>
      <c r="R2" s="14"/>
      <c r="S2" s="14"/>
      <c r="T2" s="14"/>
      <c r="U2" s="14"/>
      <c r="V2" s="14"/>
      <c r="W2" s="14"/>
      <c r="X2" s="13" t="s">
        <v>3</v>
      </c>
      <c r="Y2" s="13"/>
      <c r="Z2" s="13"/>
      <c r="AA2" s="13"/>
      <c r="AB2" s="14"/>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row>
    <row r="3" spans="1:77" ht="46.8">
      <c r="A3" s="9" t="s">
        <v>4</v>
      </c>
      <c r="B3" s="15" t="s">
        <v>5</v>
      </c>
      <c r="C3" s="15" t="s">
        <v>6</v>
      </c>
      <c r="D3" s="15" t="s">
        <v>7</v>
      </c>
      <c r="E3" s="15" t="s">
        <v>8</v>
      </c>
      <c r="F3" s="15" t="s">
        <v>9</v>
      </c>
      <c r="G3" s="15" t="s">
        <v>10</v>
      </c>
      <c r="H3" s="15" t="s">
        <v>11</v>
      </c>
      <c r="I3" s="15" t="s">
        <v>12</v>
      </c>
      <c r="J3" s="15" t="s">
        <v>13</v>
      </c>
      <c r="K3" s="15" t="s">
        <v>14</v>
      </c>
      <c r="L3" s="15" t="s">
        <v>15</v>
      </c>
      <c r="M3" s="15" t="s">
        <v>16</v>
      </c>
      <c r="N3" s="15" t="s">
        <v>17</v>
      </c>
      <c r="O3" s="15" t="s">
        <v>18</v>
      </c>
      <c r="P3" s="16" t="s">
        <v>19</v>
      </c>
      <c r="Q3" s="16" t="s">
        <v>20</v>
      </c>
      <c r="R3" s="16" t="s">
        <v>21</v>
      </c>
      <c r="S3" s="16" t="s">
        <v>22</v>
      </c>
      <c r="T3" s="16" t="s">
        <v>23</v>
      </c>
      <c r="U3" s="16" t="s">
        <v>24</v>
      </c>
      <c r="V3" s="16" t="s">
        <v>25</v>
      </c>
      <c r="W3" s="16" t="s">
        <v>26</v>
      </c>
      <c r="X3" s="15" t="s">
        <v>27</v>
      </c>
      <c r="Y3" s="15" t="s">
        <v>28</v>
      </c>
      <c r="Z3" s="15" t="s">
        <v>29</v>
      </c>
      <c r="AA3" s="15" t="s">
        <v>30</v>
      </c>
      <c r="AB3" s="16" t="s">
        <v>31</v>
      </c>
      <c r="AC3" s="15" t="s">
        <v>32</v>
      </c>
      <c r="AD3" s="15" t="s">
        <v>33</v>
      </c>
      <c r="AE3" s="15" t="s">
        <v>34</v>
      </c>
      <c r="AF3" s="15" t="s">
        <v>35</v>
      </c>
      <c r="AG3" s="15" t="s">
        <v>36</v>
      </c>
      <c r="AH3" s="15" t="s">
        <v>37</v>
      </c>
      <c r="AI3" s="15" t="s">
        <v>38</v>
      </c>
      <c r="AJ3" s="15" t="s">
        <v>1939</v>
      </c>
      <c r="AK3" s="15" t="s">
        <v>39</v>
      </c>
      <c r="AL3" s="15" t="s">
        <v>1940</v>
      </c>
      <c r="AM3" s="15" t="s">
        <v>40</v>
      </c>
      <c r="AN3" s="15" t="s">
        <v>1941</v>
      </c>
      <c r="AO3" s="15" t="s">
        <v>41</v>
      </c>
      <c r="AP3" s="15" t="s">
        <v>1942</v>
      </c>
      <c r="AQ3" s="15" t="s">
        <v>42</v>
      </c>
      <c r="AR3" s="15" t="s">
        <v>1943</v>
      </c>
      <c r="AS3" s="15" t="s">
        <v>43</v>
      </c>
      <c r="AT3" s="15" t="s">
        <v>1944</v>
      </c>
      <c r="AU3" s="15" t="s">
        <v>44</v>
      </c>
      <c r="AV3" s="15" t="s">
        <v>1945</v>
      </c>
      <c r="AW3" s="15" t="s">
        <v>45</v>
      </c>
      <c r="AX3" s="15" t="s">
        <v>1946</v>
      </c>
      <c r="AY3" s="15" t="s">
        <v>46</v>
      </c>
      <c r="AZ3" s="15" t="s">
        <v>1947</v>
      </c>
      <c r="BA3" s="15" t="s">
        <v>47</v>
      </c>
      <c r="BB3" s="15" t="s">
        <v>1948</v>
      </c>
      <c r="BC3" s="15" t="s">
        <v>48</v>
      </c>
      <c r="BD3" s="15" t="s">
        <v>1949</v>
      </c>
      <c r="BE3" s="15" t="s">
        <v>49</v>
      </c>
      <c r="BF3" s="15"/>
      <c r="BG3" s="17"/>
      <c r="BH3" s="17"/>
      <c r="BI3" s="17"/>
      <c r="BJ3" s="17"/>
      <c r="BK3" s="17"/>
      <c r="BL3" s="17"/>
      <c r="BM3" s="17"/>
      <c r="BN3" s="17"/>
      <c r="BO3" s="17"/>
      <c r="BP3" s="17"/>
      <c r="BQ3" s="17"/>
      <c r="BR3" s="17"/>
      <c r="BS3" s="17"/>
      <c r="BT3" s="17"/>
      <c r="BU3" s="17"/>
      <c r="BV3" s="17"/>
      <c r="BW3" s="17"/>
      <c r="BX3" s="17"/>
      <c r="BY3" s="17"/>
    </row>
    <row r="4" spans="1:77" ht="46.8">
      <c r="A4" s="10" t="s">
        <v>685</v>
      </c>
      <c r="B4" s="18" t="s">
        <v>757</v>
      </c>
      <c r="C4" s="10" t="s">
        <v>758</v>
      </c>
      <c r="D4" s="10"/>
      <c r="E4" s="10" t="s">
        <v>685</v>
      </c>
      <c r="F4" s="10" t="s">
        <v>759</v>
      </c>
      <c r="G4" s="10" t="s">
        <v>760</v>
      </c>
      <c r="H4" s="10" t="s">
        <v>761</v>
      </c>
      <c r="I4" s="10" t="s">
        <v>762</v>
      </c>
      <c r="J4" s="10">
        <v>7</v>
      </c>
      <c r="K4" s="10" t="s">
        <v>133</v>
      </c>
      <c r="L4" s="10" t="s">
        <v>6</v>
      </c>
      <c r="M4" s="10">
        <f t="shared" ref="M4:M67" si="0">COUNTIF(K4,"Settled")+COUNTIF(L4,"Investor")</f>
        <v>1</v>
      </c>
      <c r="N4" s="10">
        <v>1996</v>
      </c>
      <c r="O4" s="10">
        <v>2000</v>
      </c>
      <c r="P4" s="19">
        <v>41200000</v>
      </c>
      <c r="Q4" s="20">
        <v>1900000</v>
      </c>
      <c r="R4" s="19">
        <v>16000000</v>
      </c>
      <c r="S4" s="19"/>
      <c r="T4" s="19"/>
      <c r="U4" s="19">
        <v>16000000</v>
      </c>
      <c r="V4" s="19">
        <f>R4-Q4</f>
        <v>14100000</v>
      </c>
      <c r="W4" s="19"/>
      <c r="X4" s="10" t="s">
        <v>763</v>
      </c>
      <c r="Y4" s="10" t="s">
        <v>764</v>
      </c>
      <c r="Z4" s="10" t="s">
        <v>765</v>
      </c>
      <c r="AA4" s="10" t="s">
        <v>64</v>
      </c>
      <c r="AB4" s="19"/>
      <c r="AC4" s="10" t="s">
        <v>766</v>
      </c>
      <c r="AD4" s="10" t="s">
        <v>389</v>
      </c>
      <c r="AE4" s="10" t="s">
        <v>65</v>
      </c>
      <c r="AF4" s="10" t="s">
        <v>65</v>
      </c>
      <c r="AG4" s="10"/>
      <c r="AH4" s="10"/>
      <c r="AI4" s="10" t="s">
        <v>66</v>
      </c>
      <c r="AJ4" s="10" t="s">
        <v>145</v>
      </c>
      <c r="AK4" s="10"/>
      <c r="AL4" s="10"/>
      <c r="AM4" s="10"/>
      <c r="AN4" s="10"/>
      <c r="AO4" s="10"/>
      <c r="AP4" s="10"/>
      <c r="AQ4" s="10"/>
      <c r="AR4" s="10"/>
      <c r="AS4" s="10"/>
      <c r="AT4" s="10"/>
      <c r="AU4" s="10"/>
      <c r="AV4" s="10"/>
      <c r="AW4" s="10"/>
      <c r="AX4" s="10"/>
      <c r="AY4" s="10"/>
      <c r="AZ4" s="10"/>
      <c r="BA4" s="10"/>
      <c r="BB4" s="10"/>
      <c r="BC4" s="10"/>
      <c r="BD4" s="10"/>
      <c r="BE4" s="10"/>
      <c r="BF4" s="10"/>
    </row>
    <row r="5" spans="1:77" ht="46.8">
      <c r="A5" s="10" t="s">
        <v>693</v>
      </c>
      <c r="B5" s="18" t="s">
        <v>1933</v>
      </c>
      <c r="C5" s="10" t="s">
        <v>1934</v>
      </c>
      <c r="D5" s="10"/>
      <c r="E5" s="10" t="s">
        <v>70</v>
      </c>
      <c r="F5" s="10" t="s">
        <v>54</v>
      </c>
      <c r="G5" s="10" t="s">
        <v>1846</v>
      </c>
      <c r="H5" s="10" t="s">
        <v>55</v>
      </c>
      <c r="I5" s="10" t="s">
        <v>71</v>
      </c>
      <c r="J5" s="10"/>
      <c r="K5" s="10" t="s">
        <v>133</v>
      </c>
      <c r="L5" s="10" t="s">
        <v>6</v>
      </c>
      <c r="M5" s="10">
        <f t="shared" si="0"/>
        <v>1</v>
      </c>
      <c r="N5" s="10">
        <v>1996</v>
      </c>
      <c r="O5" s="10">
        <v>1998</v>
      </c>
      <c r="P5" s="19">
        <v>600000</v>
      </c>
      <c r="Q5" s="19"/>
      <c r="R5" s="19">
        <v>600000</v>
      </c>
      <c r="S5" s="19"/>
      <c r="T5" s="19"/>
      <c r="U5" s="19">
        <v>600000</v>
      </c>
      <c r="V5" s="19">
        <v>600000</v>
      </c>
      <c r="W5" s="19"/>
      <c r="X5" s="10" t="s">
        <v>1935</v>
      </c>
      <c r="Y5" s="10" t="s">
        <v>1936</v>
      </c>
      <c r="Z5" s="10" t="s">
        <v>129</v>
      </c>
      <c r="AA5" s="10" t="s">
        <v>1822</v>
      </c>
      <c r="AB5" s="19"/>
      <c r="AC5" s="10"/>
      <c r="AD5" s="10" t="s">
        <v>1937</v>
      </c>
      <c r="AE5" s="10" t="s">
        <v>65</v>
      </c>
      <c r="AF5" s="10" t="s">
        <v>65</v>
      </c>
      <c r="AG5" s="10"/>
      <c r="AH5" s="10"/>
      <c r="AI5" s="10"/>
      <c r="AJ5" s="10"/>
      <c r="AK5" s="10"/>
      <c r="AL5" s="10"/>
      <c r="AM5" s="10"/>
      <c r="AN5" s="10"/>
      <c r="AO5" s="10"/>
      <c r="AP5" s="10"/>
      <c r="AQ5" s="10" t="s">
        <v>66</v>
      </c>
      <c r="AR5" s="10" t="s">
        <v>145</v>
      </c>
      <c r="AS5" s="10"/>
      <c r="AT5" s="10"/>
      <c r="AU5" s="10"/>
      <c r="AV5" s="10"/>
      <c r="AW5" s="10"/>
      <c r="AX5" s="10"/>
      <c r="AY5" s="10"/>
      <c r="AZ5" s="10"/>
      <c r="BA5" s="10"/>
      <c r="BB5" s="10"/>
      <c r="BC5" s="10"/>
      <c r="BD5" s="10"/>
      <c r="BE5" s="10" t="s">
        <v>1938</v>
      </c>
      <c r="BF5" s="10"/>
    </row>
    <row r="6" spans="1:77" ht="46.8">
      <c r="A6" s="10" t="s">
        <v>50</v>
      </c>
      <c r="B6" s="21" t="s">
        <v>380</v>
      </c>
      <c r="C6" s="10" t="s">
        <v>381</v>
      </c>
      <c r="D6" s="10"/>
      <c r="E6" s="10" t="s">
        <v>79</v>
      </c>
      <c r="F6" s="10" t="s">
        <v>80</v>
      </c>
      <c r="G6" s="10" t="s">
        <v>197</v>
      </c>
      <c r="H6" s="10" t="s">
        <v>55</v>
      </c>
      <c r="I6" s="10" t="s">
        <v>88</v>
      </c>
      <c r="J6" s="10"/>
      <c r="K6" s="10" t="s">
        <v>149</v>
      </c>
      <c r="L6" s="10"/>
      <c r="M6" s="10">
        <f t="shared" si="0"/>
        <v>0</v>
      </c>
      <c r="N6" s="10">
        <v>1997</v>
      </c>
      <c r="O6" s="10">
        <v>2000</v>
      </c>
      <c r="P6" s="19" t="s">
        <v>58</v>
      </c>
      <c r="Q6" s="10"/>
      <c r="R6" s="19"/>
      <c r="S6" s="19"/>
      <c r="T6" s="19"/>
      <c r="U6" s="19"/>
      <c r="V6" s="19"/>
      <c r="W6" s="19"/>
      <c r="X6" s="10" t="s">
        <v>382</v>
      </c>
      <c r="Y6" s="10" t="s">
        <v>273</v>
      </c>
      <c r="Z6" s="10" t="s">
        <v>383</v>
      </c>
      <c r="AA6" s="10" t="s">
        <v>131</v>
      </c>
      <c r="AB6" s="19"/>
      <c r="AC6" s="10"/>
      <c r="AD6" s="10" t="s">
        <v>384</v>
      </c>
      <c r="AE6" s="10" t="s">
        <v>65</v>
      </c>
      <c r="AF6" s="10" t="s">
        <v>65</v>
      </c>
      <c r="AG6" s="10" t="s">
        <v>66</v>
      </c>
      <c r="AH6" s="10"/>
      <c r="AI6" s="10"/>
      <c r="AJ6" s="10"/>
      <c r="AK6" s="10" t="s">
        <v>66</v>
      </c>
      <c r="AL6" s="10"/>
      <c r="AM6" s="10"/>
      <c r="AN6" s="10"/>
      <c r="AO6" s="10"/>
      <c r="AP6" s="10"/>
      <c r="AQ6" s="10" t="s">
        <v>66</v>
      </c>
      <c r="AR6" s="10"/>
      <c r="AS6" s="10" t="s">
        <v>66</v>
      </c>
      <c r="AT6" s="10"/>
      <c r="AU6" s="10"/>
      <c r="AV6" s="10"/>
      <c r="AW6" s="10"/>
      <c r="AX6" s="10"/>
      <c r="AY6" s="10"/>
      <c r="AZ6" s="10"/>
      <c r="BA6" s="10"/>
      <c r="BB6" s="10"/>
      <c r="BC6" s="10"/>
      <c r="BD6" s="10"/>
      <c r="BE6" s="10"/>
      <c r="BF6" s="10"/>
    </row>
    <row r="7" spans="1:77" ht="109.2">
      <c r="A7" s="10" t="s">
        <v>50</v>
      </c>
      <c r="B7" s="21" t="s">
        <v>385</v>
      </c>
      <c r="C7" s="10" t="s">
        <v>189</v>
      </c>
      <c r="D7" s="10" t="s">
        <v>386</v>
      </c>
      <c r="E7" s="10" t="s">
        <v>234</v>
      </c>
      <c r="F7" s="10" t="s">
        <v>54</v>
      </c>
      <c r="G7" s="10" t="s">
        <v>308</v>
      </c>
      <c r="H7" s="10" t="s">
        <v>55</v>
      </c>
      <c r="I7" s="19" t="s">
        <v>2143</v>
      </c>
      <c r="J7" s="10"/>
      <c r="K7" s="10" t="s">
        <v>133</v>
      </c>
      <c r="L7" s="10" t="s">
        <v>6</v>
      </c>
      <c r="M7" s="10">
        <f t="shared" si="0"/>
        <v>1</v>
      </c>
      <c r="N7" s="10">
        <v>1997</v>
      </c>
      <c r="O7" s="10">
        <v>2010</v>
      </c>
      <c r="P7" s="19">
        <v>317000000</v>
      </c>
      <c r="Q7" s="20"/>
      <c r="R7" s="19">
        <v>105000000</v>
      </c>
      <c r="S7" s="19"/>
      <c r="T7" s="19"/>
      <c r="U7" s="19">
        <v>105000000</v>
      </c>
      <c r="V7" s="19">
        <v>105000000</v>
      </c>
      <c r="W7" s="19"/>
      <c r="X7" s="10" t="s">
        <v>144</v>
      </c>
      <c r="Y7" s="10" t="s">
        <v>387</v>
      </c>
      <c r="Z7" s="10" t="s">
        <v>388</v>
      </c>
      <c r="AA7" s="10" t="s">
        <v>389</v>
      </c>
      <c r="AB7" s="19"/>
      <c r="AC7" s="10"/>
      <c r="AD7" s="10" t="s">
        <v>390</v>
      </c>
      <c r="AE7" s="10" t="s">
        <v>65</v>
      </c>
      <c r="AF7" s="10" t="s">
        <v>65</v>
      </c>
      <c r="AG7" s="10" t="s">
        <v>66</v>
      </c>
      <c r="AH7" s="10" t="s">
        <v>145</v>
      </c>
      <c r="AI7" s="10"/>
      <c r="AJ7" s="10"/>
      <c r="AK7" s="10" t="s">
        <v>66</v>
      </c>
      <c r="AL7" s="10" t="s">
        <v>145</v>
      </c>
      <c r="AM7" s="10"/>
      <c r="AN7" s="10"/>
      <c r="AO7" s="10"/>
      <c r="AP7" s="10"/>
      <c r="AQ7" s="10"/>
      <c r="AR7" s="10"/>
      <c r="AS7" s="10" t="s">
        <v>66</v>
      </c>
      <c r="AT7" s="10" t="s">
        <v>146</v>
      </c>
      <c r="AU7" s="10"/>
      <c r="AV7" s="10"/>
      <c r="AW7" s="10"/>
      <c r="AX7" s="10"/>
      <c r="AY7" s="10"/>
      <c r="AZ7" s="10"/>
      <c r="BA7" s="10"/>
      <c r="BB7" s="10"/>
      <c r="BC7" s="10"/>
      <c r="BD7" s="10"/>
      <c r="BE7" s="10" t="s">
        <v>372</v>
      </c>
      <c r="BF7" s="10"/>
    </row>
    <row r="8" spans="1:77" ht="93.6">
      <c r="A8" s="10" t="s">
        <v>205</v>
      </c>
      <c r="B8" s="21" t="s">
        <v>569</v>
      </c>
      <c r="C8" s="10" t="s">
        <v>570</v>
      </c>
      <c r="D8" s="10" t="s">
        <v>544</v>
      </c>
      <c r="E8" s="10" t="s">
        <v>53</v>
      </c>
      <c r="F8" s="10" t="s">
        <v>54</v>
      </c>
      <c r="G8" s="10" t="s">
        <v>556</v>
      </c>
      <c r="H8" s="10" t="s">
        <v>55</v>
      </c>
      <c r="I8" s="10" t="s">
        <v>571</v>
      </c>
      <c r="J8" s="10"/>
      <c r="K8" s="10" t="s">
        <v>133</v>
      </c>
      <c r="L8" s="10" t="s">
        <v>6</v>
      </c>
      <c r="M8" s="10">
        <f t="shared" si="0"/>
        <v>1</v>
      </c>
      <c r="N8" s="10">
        <v>1997</v>
      </c>
      <c r="O8" s="10">
        <v>2020</v>
      </c>
      <c r="P8" s="19">
        <v>515000000</v>
      </c>
      <c r="Q8" s="20"/>
      <c r="R8" s="19">
        <v>10000000</v>
      </c>
      <c r="S8" s="19"/>
      <c r="T8" s="19"/>
      <c r="U8" s="19">
        <v>10000000</v>
      </c>
      <c r="V8" s="19">
        <v>10000000</v>
      </c>
      <c r="W8" s="19"/>
      <c r="X8" s="10" t="s">
        <v>572</v>
      </c>
      <c r="Y8" s="10" t="s">
        <v>573</v>
      </c>
      <c r="Z8" s="10" t="s">
        <v>574</v>
      </c>
      <c r="AA8" s="10" t="s">
        <v>549</v>
      </c>
      <c r="AB8" s="19"/>
      <c r="AC8" s="10"/>
      <c r="AD8" s="10" t="s">
        <v>575</v>
      </c>
      <c r="AE8" s="10" t="s">
        <v>65</v>
      </c>
      <c r="AF8" s="10" t="s">
        <v>65</v>
      </c>
      <c r="AG8" s="10" t="s">
        <v>66</v>
      </c>
      <c r="AH8" s="10" t="s">
        <v>145</v>
      </c>
      <c r="AI8" s="10" t="s">
        <v>66</v>
      </c>
      <c r="AJ8" s="10" t="s">
        <v>146</v>
      </c>
      <c r="AK8" s="10"/>
      <c r="AL8" s="10"/>
      <c r="AM8" s="10"/>
      <c r="AN8" s="10"/>
      <c r="AO8" s="10"/>
      <c r="AP8" s="10"/>
      <c r="AQ8" s="10"/>
      <c r="AR8" s="10"/>
      <c r="AS8" s="10"/>
      <c r="AT8" s="10"/>
      <c r="AU8" s="10"/>
      <c r="AV8" s="10"/>
      <c r="AW8" s="10"/>
      <c r="AX8" s="10"/>
      <c r="AY8" s="10" t="s">
        <v>66</v>
      </c>
      <c r="AZ8" s="10"/>
      <c r="BA8" s="10"/>
      <c r="BB8" s="10"/>
      <c r="BC8" s="10"/>
      <c r="BD8" s="10"/>
      <c r="BE8" s="10" t="s">
        <v>576</v>
      </c>
      <c r="BF8" s="10"/>
    </row>
    <row r="9" spans="1:77" ht="46.8">
      <c r="A9" s="10" t="s">
        <v>1020</v>
      </c>
      <c r="B9" s="18" t="s">
        <v>1048</v>
      </c>
      <c r="C9" s="10" t="s">
        <v>1049</v>
      </c>
      <c r="D9" s="10"/>
      <c r="E9" s="10" t="s">
        <v>1020</v>
      </c>
      <c r="F9" s="10" t="s">
        <v>80</v>
      </c>
      <c r="G9" s="10" t="s">
        <v>58</v>
      </c>
      <c r="H9" s="10" t="s">
        <v>761</v>
      </c>
      <c r="I9" s="10" t="s">
        <v>2142</v>
      </c>
      <c r="J9" s="10"/>
      <c r="K9" s="10" t="s">
        <v>90</v>
      </c>
      <c r="L9" s="10"/>
      <c r="M9" s="10">
        <f t="shared" si="0"/>
        <v>1</v>
      </c>
      <c r="N9" s="10">
        <v>1997</v>
      </c>
      <c r="O9" s="10">
        <v>1998</v>
      </c>
      <c r="P9" s="19" t="s">
        <v>58</v>
      </c>
      <c r="Q9" s="19"/>
      <c r="R9" s="19"/>
      <c r="S9" s="19" t="s">
        <v>58</v>
      </c>
      <c r="T9" s="19"/>
      <c r="U9" s="19"/>
      <c r="V9" s="19"/>
      <c r="W9" s="19"/>
      <c r="X9" s="10" t="s">
        <v>1050</v>
      </c>
      <c r="Y9" s="10" t="s">
        <v>574</v>
      </c>
      <c r="Z9" s="10" t="s">
        <v>1051</v>
      </c>
      <c r="AA9" s="10" t="s">
        <v>1052</v>
      </c>
      <c r="AB9" s="10"/>
      <c r="AC9" s="10"/>
      <c r="AD9" s="10" t="s">
        <v>1053</v>
      </c>
      <c r="AE9" s="10" t="s">
        <v>65</v>
      </c>
      <c r="AF9" s="10" t="s">
        <v>65</v>
      </c>
      <c r="AG9" s="10"/>
      <c r="AH9" s="10"/>
      <c r="AI9" s="10"/>
      <c r="AJ9" s="10"/>
      <c r="AK9" s="10"/>
      <c r="AL9" s="10"/>
      <c r="AM9" s="10"/>
      <c r="AN9" s="10"/>
      <c r="AO9" s="10"/>
      <c r="AP9" s="10"/>
      <c r="AQ9" s="10"/>
      <c r="AR9" s="10"/>
      <c r="AS9" s="10"/>
      <c r="AT9" s="10"/>
      <c r="AU9" s="10"/>
      <c r="AV9" s="10"/>
      <c r="AW9" s="10"/>
      <c r="AX9" s="10"/>
      <c r="AY9" s="10"/>
      <c r="AZ9" s="10"/>
      <c r="BA9" s="10"/>
      <c r="BB9" s="10"/>
      <c r="BC9" s="10"/>
      <c r="BD9" s="10"/>
      <c r="BE9" s="10" t="s">
        <v>1054</v>
      </c>
      <c r="BF9" s="10"/>
    </row>
    <row r="10" spans="1:77" ht="62.4">
      <c r="A10" s="10" t="s">
        <v>673</v>
      </c>
      <c r="B10" s="18" t="s">
        <v>1315</v>
      </c>
      <c r="C10" s="10" t="s">
        <v>1316</v>
      </c>
      <c r="D10" s="10" t="s">
        <v>1317</v>
      </c>
      <c r="E10" s="10" t="s">
        <v>79</v>
      </c>
      <c r="F10" s="10" t="s">
        <v>80</v>
      </c>
      <c r="G10" s="10" t="s">
        <v>1156</v>
      </c>
      <c r="H10" s="10" t="s">
        <v>531</v>
      </c>
      <c r="I10" s="19" t="s">
        <v>2143</v>
      </c>
      <c r="J10" s="10"/>
      <c r="K10" s="10" t="s">
        <v>133</v>
      </c>
      <c r="L10" s="10" t="s">
        <v>4</v>
      </c>
      <c r="M10" s="10">
        <f t="shared" si="0"/>
        <v>0</v>
      </c>
      <c r="N10" s="10">
        <v>1997</v>
      </c>
      <c r="O10" s="10">
        <v>1999</v>
      </c>
      <c r="P10" s="19">
        <v>19200000</v>
      </c>
      <c r="Q10" s="19"/>
      <c r="R10" s="19"/>
      <c r="S10" s="19"/>
      <c r="T10" s="19"/>
      <c r="U10" s="19"/>
      <c r="V10" s="19"/>
      <c r="W10" s="19"/>
      <c r="X10" s="10" t="s">
        <v>130</v>
      </c>
      <c r="Y10" s="10" t="s">
        <v>1302</v>
      </c>
      <c r="Z10" s="10" t="s">
        <v>1279</v>
      </c>
      <c r="AA10" s="10" t="s">
        <v>1230</v>
      </c>
      <c r="AB10" s="19"/>
      <c r="AC10" s="10"/>
      <c r="AD10" s="10" t="s">
        <v>1318</v>
      </c>
      <c r="AE10" s="10" t="s">
        <v>65</v>
      </c>
      <c r="AF10" s="10" t="s">
        <v>442</v>
      </c>
      <c r="AG10" s="10" t="s">
        <v>66</v>
      </c>
      <c r="AH10" s="10"/>
      <c r="AI10" s="10"/>
      <c r="AJ10" s="10"/>
      <c r="AK10" s="10" t="s">
        <v>66</v>
      </c>
      <c r="AL10" s="10"/>
      <c r="AM10" s="10" t="s">
        <v>66</v>
      </c>
      <c r="AN10" s="10"/>
      <c r="AO10" s="10"/>
      <c r="AP10" s="10"/>
      <c r="AQ10" s="10"/>
      <c r="AR10" s="10"/>
      <c r="AS10" s="10"/>
      <c r="AT10" s="10"/>
      <c r="AU10" s="10"/>
      <c r="AV10" s="10"/>
      <c r="AW10" s="10"/>
      <c r="AX10" s="10"/>
      <c r="AY10" s="10"/>
      <c r="AZ10" s="10"/>
      <c r="BA10" s="10"/>
      <c r="BB10" s="10"/>
      <c r="BC10" s="10"/>
      <c r="BD10" s="10"/>
      <c r="BE10" s="10" t="s">
        <v>149</v>
      </c>
      <c r="BF10" s="10"/>
    </row>
    <row r="11" spans="1:77" ht="62.4">
      <c r="A11" s="10" t="s">
        <v>673</v>
      </c>
      <c r="B11" s="18" t="s">
        <v>1319</v>
      </c>
      <c r="C11" s="10" t="s">
        <v>1320</v>
      </c>
      <c r="D11" s="10"/>
      <c r="E11" s="10" t="s">
        <v>79</v>
      </c>
      <c r="F11" s="10" t="s">
        <v>80</v>
      </c>
      <c r="G11" s="10" t="s">
        <v>1156</v>
      </c>
      <c r="H11" s="10" t="s">
        <v>531</v>
      </c>
      <c r="I11" s="19" t="s">
        <v>2143</v>
      </c>
      <c r="J11" s="10" t="s">
        <v>1321</v>
      </c>
      <c r="K11" s="10" t="s">
        <v>133</v>
      </c>
      <c r="L11" s="10" t="s">
        <v>6</v>
      </c>
      <c r="M11" s="10">
        <f t="shared" si="0"/>
        <v>1</v>
      </c>
      <c r="N11" s="10">
        <v>1997</v>
      </c>
      <c r="O11" s="10">
        <v>2001</v>
      </c>
      <c r="P11" s="19">
        <v>90000000</v>
      </c>
      <c r="Q11" s="19"/>
      <c r="R11" s="19">
        <v>16600000</v>
      </c>
      <c r="S11" s="19"/>
      <c r="T11" s="19"/>
      <c r="U11" s="19">
        <v>16600000</v>
      </c>
      <c r="V11" s="19">
        <v>16600000</v>
      </c>
      <c r="W11" s="19"/>
      <c r="X11" s="10" t="s">
        <v>335</v>
      </c>
      <c r="Y11" s="10" t="s">
        <v>1302</v>
      </c>
      <c r="Z11" s="10" t="s">
        <v>764</v>
      </c>
      <c r="AA11" s="10" t="s">
        <v>1230</v>
      </c>
      <c r="AB11" s="19"/>
      <c r="AC11" s="10"/>
      <c r="AD11" s="10" t="s">
        <v>1322</v>
      </c>
      <c r="AE11" s="10" t="s">
        <v>65</v>
      </c>
      <c r="AF11" s="10" t="s">
        <v>442</v>
      </c>
      <c r="AG11" s="10" t="s">
        <v>66</v>
      </c>
      <c r="AH11" s="10" t="s">
        <v>145</v>
      </c>
      <c r="AI11" s="10"/>
      <c r="AJ11" s="10"/>
      <c r="AK11" s="10" t="s">
        <v>66</v>
      </c>
      <c r="AL11" s="10" t="s">
        <v>145</v>
      </c>
      <c r="AM11" s="10"/>
      <c r="AN11" s="10"/>
      <c r="AO11" s="10"/>
      <c r="AP11" s="10"/>
      <c r="AQ11" s="10"/>
      <c r="AR11" s="10"/>
      <c r="AS11" s="10" t="s">
        <v>66</v>
      </c>
      <c r="AT11" s="10" t="s">
        <v>145</v>
      </c>
      <c r="AU11" s="10"/>
      <c r="AV11" s="10"/>
      <c r="AW11" s="10"/>
      <c r="AX11" s="10"/>
      <c r="AY11" s="10"/>
      <c r="AZ11" s="10"/>
      <c r="BA11" s="10"/>
      <c r="BB11" s="10"/>
      <c r="BC11" s="10"/>
      <c r="BD11" s="10"/>
      <c r="BE11" s="10" t="s">
        <v>163</v>
      </c>
      <c r="BF11" s="10"/>
    </row>
    <row r="12" spans="1:77" ht="62.4">
      <c r="A12" s="10" t="s">
        <v>50</v>
      </c>
      <c r="B12" s="21" t="s">
        <v>376</v>
      </c>
      <c r="C12" s="10" t="s">
        <v>377</v>
      </c>
      <c r="D12" s="10"/>
      <c r="E12" s="10" t="s">
        <v>79</v>
      </c>
      <c r="F12" s="10" t="s">
        <v>80</v>
      </c>
      <c r="G12" s="10" t="s">
        <v>197</v>
      </c>
      <c r="H12" s="10" t="s">
        <v>55</v>
      </c>
      <c r="I12" s="10" t="s">
        <v>2142</v>
      </c>
      <c r="J12" s="10"/>
      <c r="K12" s="10" t="s">
        <v>133</v>
      </c>
      <c r="L12" s="10" t="s">
        <v>4</v>
      </c>
      <c r="M12" s="10">
        <f t="shared" si="0"/>
        <v>0</v>
      </c>
      <c r="N12" s="10">
        <v>1998</v>
      </c>
      <c r="O12" s="10">
        <v>2001</v>
      </c>
      <c r="P12" s="19">
        <v>10000000</v>
      </c>
      <c r="Q12" s="20"/>
      <c r="R12" s="19"/>
      <c r="S12" s="19"/>
      <c r="T12" s="19"/>
      <c r="U12" s="19"/>
      <c r="V12" s="19"/>
      <c r="W12" s="19"/>
      <c r="X12" s="10" t="s">
        <v>150</v>
      </c>
      <c r="Y12" s="10" t="s">
        <v>160</v>
      </c>
      <c r="Z12" s="10" t="s">
        <v>378</v>
      </c>
      <c r="AA12" s="22" t="s">
        <v>131</v>
      </c>
      <c r="AB12" s="19"/>
      <c r="AC12" s="10"/>
      <c r="AD12" s="10" t="s">
        <v>379</v>
      </c>
      <c r="AE12" s="10" t="s">
        <v>65</v>
      </c>
      <c r="AF12" s="10" t="s">
        <v>65</v>
      </c>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t="s">
        <v>202</v>
      </c>
      <c r="BF12" s="10"/>
    </row>
    <row r="13" spans="1:77" ht="46.8">
      <c r="A13" s="10" t="s">
        <v>673</v>
      </c>
      <c r="B13" s="18" t="s">
        <v>1312</v>
      </c>
      <c r="C13" s="10" t="s">
        <v>1313</v>
      </c>
      <c r="D13" s="10"/>
      <c r="E13" s="10" t="s">
        <v>79</v>
      </c>
      <c r="F13" s="10" t="s">
        <v>80</v>
      </c>
      <c r="G13" s="10" t="s">
        <v>1156</v>
      </c>
      <c r="H13" s="10" t="s">
        <v>531</v>
      </c>
      <c r="I13" s="19" t="s">
        <v>2143</v>
      </c>
      <c r="J13" s="10"/>
      <c r="K13" s="10" t="s">
        <v>133</v>
      </c>
      <c r="L13" s="10" t="s">
        <v>4</v>
      </c>
      <c r="M13" s="10">
        <f t="shared" si="0"/>
        <v>0</v>
      </c>
      <c r="N13" s="10">
        <v>1998</v>
      </c>
      <c r="O13" s="10">
        <v>2000</v>
      </c>
      <c r="P13" s="19">
        <v>36000000</v>
      </c>
      <c r="Q13" s="19"/>
      <c r="R13" s="19"/>
      <c r="S13" s="19"/>
      <c r="T13" s="19"/>
      <c r="U13" s="19"/>
      <c r="V13" s="19"/>
      <c r="W13" s="19"/>
      <c r="X13" s="10" t="s">
        <v>335</v>
      </c>
      <c r="Y13" s="10" t="s">
        <v>1314</v>
      </c>
      <c r="Z13" s="10" t="s">
        <v>383</v>
      </c>
      <c r="AA13" s="10" t="s">
        <v>1230</v>
      </c>
      <c r="AB13" s="19"/>
      <c r="AC13" s="10"/>
      <c r="AD13" s="10" t="s">
        <v>1304</v>
      </c>
      <c r="AE13" s="10" t="s">
        <v>65</v>
      </c>
      <c r="AF13" s="10" t="s">
        <v>65</v>
      </c>
      <c r="AG13" s="10" t="s">
        <v>66</v>
      </c>
      <c r="AH13" s="10"/>
      <c r="AI13" s="10"/>
      <c r="AJ13" s="10"/>
      <c r="AK13" s="10" t="s">
        <v>66</v>
      </c>
      <c r="AL13" s="10"/>
      <c r="AM13" s="10"/>
      <c r="AN13" s="10"/>
      <c r="AO13" s="10"/>
      <c r="AP13" s="10"/>
      <c r="AQ13" s="10"/>
      <c r="AR13" s="10"/>
      <c r="AS13" s="10"/>
      <c r="AT13" s="10"/>
      <c r="AU13" s="10"/>
      <c r="AV13" s="10"/>
      <c r="AW13" s="10"/>
      <c r="AX13" s="10"/>
      <c r="AY13" s="10"/>
      <c r="AZ13" s="10"/>
      <c r="BA13" s="10"/>
      <c r="BB13" s="10"/>
      <c r="BC13" s="10"/>
      <c r="BD13" s="10"/>
      <c r="BE13" s="10" t="s">
        <v>90</v>
      </c>
      <c r="BF13" s="10"/>
    </row>
    <row r="14" spans="1:77" ht="46.8">
      <c r="A14" s="10" t="s">
        <v>1417</v>
      </c>
      <c r="B14" s="18" t="s">
        <v>1430</v>
      </c>
      <c r="C14" s="10" t="s">
        <v>1431</v>
      </c>
      <c r="D14" s="10"/>
      <c r="E14" s="10" t="s">
        <v>417</v>
      </c>
      <c r="F14" s="10" t="s">
        <v>206</v>
      </c>
      <c r="G14" s="10" t="s">
        <v>1432</v>
      </c>
      <c r="H14" s="10" t="s">
        <v>55</v>
      </c>
      <c r="I14" s="10" t="s">
        <v>317</v>
      </c>
      <c r="J14" s="10" t="s">
        <v>866</v>
      </c>
      <c r="K14" s="10" t="s">
        <v>133</v>
      </c>
      <c r="L14" s="10" t="s">
        <v>4</v>
      </c>
      <c r="M14" s="10">
        <f t="shared" si="0"/>
        <v>0</v>
      </c>
      <c r="N14" s="10">
        <v>1998</v>
      </c>
      <c r="O14" s="10">
        <v>2001</v>
      </c>
      <c r="P14" s="19">
        <v>1300000</v>
      </c>
      <c r="Q14" s="19"/>
      <c r="R14" s="19" t="s">
        <v>58</v>
      </c>
      <c r="S14" s="19"/>
      <c r="T14" s="19"/>
      <c r="U14" s="19" t="s">
        <v>58</v>
      </c>
      <c r="V14" s="19"/>
      <c r="W14" s="19"/>
      <c r="X14" s="10" t="s">
        <v>388</v>
      </c>
      <c r="Y14" s="10" t="s">
        <v>1433</v>
      </c>
      <c r="Z14" s="10" t="s">
        <v>93</v>
      </c>
      <c r="AA14" s="10" t="s">
        <v>1822</v>
      </c>
      <c r="AB14" s="19"/>
      <c r="AC14" s="10"/>
      <c r="AD14" s="10" t="s">
        <v>1434</v>
      </c>
      <c r="AE14" s="10" t="s">
        <v>65</v>
      </c>
      <c r="AF14" s="10" t="s">
        <v>65</v>
      </c>
      <c r="AG14" s="10" t="s">
        <v>66</v>
      </c>
      <c r="AH14" s="10"/>
      <c r="AI14" s="10"/>
      <c r="AJ14" s="10"/>
      <c r="AK14" s="10" t="s">
        <v>66</v>
      </c>
      <c r="AL14" s="10"/>
      <c r="AM14" s="10"/>
      <c r="AN14" s="10"/>
      <c r="AO14" s="10"/>
      <c r="AP14" s="10"/>
      <c r="AQ14" s="10"/>
      <c r="AR14" s="10"/>
      <c r="AS14" s="10"/>
      <c r="AT14" s="10"/>
      <c r="AU14" s="10"/>
      <c r="AV14" s="10"/>
      <c r="AW14" s="10"/>
      <c r="AX14" s="10"/>
      <c r="AY14" s="10"/>
      <c r="AZ14" s="10"/>
      <c r="BA14" s="10"/>
      <c r="BB14" s="10"/>
      <c r="BC14" s="10"/>
      <c r="BD14" s="10"/>
      <c r="BE14" s="10"/>
      <c r="BF14" s="10"/>
    </row>
    <row r="15" spans="1:77" ht="46.8">
      <c r="A15" s="10" t="s">
        <v>417</v>
      </c>
      <c r="B15" s="18" t="s">
        <v>1634</v>
      </c>
      <c r="C15" s="10" t="s">
        <v>1635</v>
      </c>
      <c r="D15" s="10"/>
      <c r="E15" s="10" t="s">
        <v>234</v>
      </c>
      <c r="F15" s="10" t="s">
        <v>54</v>
      </c>
      <c r="G15" s="10" t="s">
        <v>1636</v>
      </c>
      <c r="H15" s="10" t="s">
        <v>55</v>
      </c>
      <c r="I15" s="10" t="s">
        <v>127</v>
      </c>
      <c r="J15" s="10" t="s">
        <v>626</v>
      </c>
      <c r="K15" s="10" t="s">
        <v>90</v>
      </c>
      <c r="L15" s="10"/>
      <c r="M15" s="10">
        <f t="shared" si="0"/>
        <v>1</v>
      </c>
      <c r="N15" s="10">
        <v>1998</v>
      </c>
      <c r="O15" s="10">
        <v>2001</v>
      </c>
      <c r="P15" s="19" t="s">
        <v>58</v>
      </c>
      <c r="Q15" s="19"/>
      <c r="R15" s="19"/>
      <c r="S15" s="19" t="s">
        <v>58</v>
      </c>
      <c r="T15" s="19"/>
      <c r="U15" s="19"/>
      <c r="V15" s="19"/>
      <c r="W15" s="19"/>
      <c r="X15" s="10" t="s">
        <v>1314</v>
      </c>
      <c r="Y15" s="10" t="s">
        <v>143</v>
      </c>
      <c r="Z15" s="10" t="s">
        <v>1637</v>
      </c>
      <c r="AA15" s="10" t="s">
        <v>1638</v>
      </c>
      <c r="AB15" s="19"/>
      <c r="AC15" s="10"/>
      <c r="AD15" s="10" t="s">
        <v>95</v>
      </c>
      <c r="AE15" s="10" t="s">
        <v>65</v>
      </c>
      <c r="AF15" s="10" t="s">
        <v>65</v>
      </c>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t="s">
        <v>1639</v>
      </c>
      <c r="BF15" s="10"/>
    </row>
    <row r="16" spans="1:77" ht="31.2">
      <c r="A16" s="10" t="s">
        <v>1647</v>
      </c>
      <c r="B16" s="18" t="s">
        <v>1669</v>
      </c>
      <c r="C16" s="10" t="s">
        <v>1670</v>
      </c>
      <c r="D16" s="10"/>
      <c r="E16" s="10" t="s">
        <v>234</v>
      </c>
      <c r="F16" s="10" t="s">
        <v>54</v>
      </c>
      <c r="G16" s="10" t="s">
        <v>1671</v>
      </c>
      <c r="H16" s="10" t="s">
        <v>55</v>
      </c>
      <c r="I16" s="10" t="s">
        <v>71</v>
      </c>
      <c r="J16" s="10" t="s">
        <v>1439</v>
      </c>
      <c r="K16" s="10" t="s">
        <v>133</v>
      </c>
      <c r="L16" s="10" t="s">
        <v>4</v>
      </c>
      <c r="M16" s="10">
        <f t="shared" si="0"/>
        <v>0</v>
      </c>
      <c r="N16" s="10">
        <v>1998</v>
      </c>
      <c r="O16" s="10">
        <v>2002</v>
      </c>
      <c r="P16" s="19">
        <v>103800000</v>
      </c>
      <c r="Q16" s="19"/>
      <c r="R16" s="19"/>
      <c r="S16" s="19"/>
      <c r="T16" s="19"/>
      <c r="U16" s="19"/>
      <c r="V16" s="19"/>
      <c r="W16" s="19"/>
      <c r="X16" s="10" t="s">
        <v>1672</v>
      </c>
      <c r="Y16" s="10" t="s">
        <v>1673</v>
      </c>
      <c r="Z16" s="10" t="s">
        <v>324</v>
      </c>
      <c r="AA16" s="10" t="s">
        <v>1674</v>
      </c>
      <c r="AB16" s="19"/>
      <c r="AC16" s="10"/>
      <c r="AD16" s="10" t="s">
        <v>1675</v>
      </c>
      <c r="AE16" s="10" t="s">
        <v>105</v>
      </c>
      <c r="AF16" s="10" t="s">
        <v>106</v>
      </c>
      <c r="AG16" s="10" t="s">
        <v>66</v>
      </c>
      <c r="AH16" s="10"/>
      <c r="AI16" s="10"/>
      <c r="AJ16" s="10"/>
      <c r="AK16" s="10" t="s">
        <v>66</v>
      </c>
      <c r="AL16" s="10"/>
      <c r="AM16" s="10"/>
      <c r="AN16" s="10"/>
      <c r="AO16" s="10"/>
      <c r="AP16" s="10"/>
      <c r="AQ16" s="10"/>
      <c r="AR16" s="10"/>
      <c r="AS16" s="10"/>
      <c r="AT16" s="10"/>
      <c r="AU16" s="10"/>
      <c r="AV16" s="10"/>
      <c r="AW16" s="10"/>
      <c r="AX16" s="10"/>
      <c r="AY16" s="10"/>
      <c r="AZ16" s="10"/>
      <c r="BA16" s="10"/>
      <c r="BB16" s="10"/>
      <c r="BC16" s="10"/>
      <c r="BD16" s="10"/>
      <c r="BE16" s="10"/>
      <c r="BF16" s="10"/>
    </row>
    <row r="17" spans="1:58" ht="46.8">
      <c r="A17" s="10" t="s">
        <v>50</v>
      </c>
      <c r="B17" s="21" t="s">
        <v>369</v>
      </c>
      <c r="C17" s="10" t="s">
        <v>370</v>
      </c>
      <c r="D17" s="10"/>
      <c r="E17" s="10" t="s">
        <v>205</v>
      </c>
      <c r="F17" s="10" t="s">
        <v>206</v>
      </c>
      <c r="G17" s="10" t="s">
        <v>207</v>
      </c>
      <c r="H17" s="10" t="s">
        <v>55</v>
      </c>
      <c r="I17" s="10" t="s">
        <v>2142</v>
      </c>
      <c r="J17" s="10"/>
      <c r="K17" s="10" t="s">
        <v>149</v>
      </c>
      <c r="L17" s="10"/>
      <c r="M17" s="10">
        <f t="shared" si="0"/>
        <v>0</v>
      </c>
      <c r="N17" s="10">
        <v>1999</v>
      </c>
      <c r="O17" s="10">
        <v>2001</v>
      </c>
      <c r="P17" s="19" t="s">
        <v>58</v>
      </c>
      <c r="Q17" s="10"/>
      <c r="R17" s="19"/>
      <c r="S17" s="19"/>
      <c r="T17" s="19"/>
      <c r="U17" s="19"/>
      <c r="V17" s="19"/>
      <c r="W17" s="19"/>
      <c r="X17" s="10" t="s">
        <v>281</v>
      </c>
      <c r="Y17" s="10" t="s">
        <v>371</v>
      </c>
      <c r="Z17" s="10" t="s">
        <v>93</v>
      </c>
      <c r="AA17" s="10" t="s">
        <v>131</v>
      </c>
      <c r="AB17" s="19"/>
      <c r="AC17" s="10"/>
      <c r="AD17" s="10" t="s">
        <v>283</v>
      </c>
      <c r="AE17" s="10" t="s">
        <v>65</v>
      </c>
      <c r="AF17" s="10" t="s">
        <v>65</v>
      </c>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t="s">
        <v>372</v>
      </c>
      <c r="BF17" s="10"/>
    </row>
    <row r="18" spans="1:58" ht="62.4">
      <c r="A18" s="10" t="s">
        <v>50</v>
      </c>
      <c r="B18" s="21" t="s">
        <v>373</v>
      </c>
      <c r="C18" s="10" t="s">
        <v>240</v>
      </c>
      <c r="D18" s="10"/>
      <c r="E18" s="10" t="s">
        <v>79</v>
      </c>
      <c r="F18" s="10" t="s">
        <v>80</v>
      </c>
      <c r="G18" s="10" t="s">
        <v>197</v>
      </c>
      <c r="H18" s="10" t="s">
        <v>55</v>
      </c>
      <c r="I18" s="10" t="s">
        <v>127</v>
      </c>
      <c r="J18" s="10" t="s">
        <v>226</v>
      </c>
      <c r="K18" s="10" t="s">
        <v>149</v>
      </c>
      <c r="L18" s="10"/>
      <c r="M18" s="10">
        <f t="shared" si="0"/>
        <v>0</v>
      </c>
      <c r="N18" s="10">
        <v>1999</v>
      </c>
      <c r="O18" s="10">
        <v>1999</v>
      </c>
      <c r="P18" s="19" t="s">
        <v>58</v>
      </c>
      <c r="Q18" s="10"/>
      <c r="R18" s="19"/>
      <c r="S18" s="19"/>
      <c r="T18" s="19"/>
      <c r="U18" s="19"/>
      <c r="V18" s="19"/>
      <c r="W18" s="19"/>
      <c r="X18" s="10" t="s">
        <v>236</v>
      </c>
      <c r="Y18" s="10" t="s">
        <v>236</v>
      </c>
      <c r="Z18" s="10" t="s">
        <v>236</v>
      </c>
      <c r="AA18" s="10" t="s">
        <v>131</v>
      </c>
      <c r="AB18" s="19"/>
      <c r="AC18" s="10"/>
      <c r="AD18" s="10" t="s">
        <v>374</v>
      </c>
      <c r="AE18" s="10" t="s">
        <v>65</v>
      </c>
      <c r="AF18" s="10" t="s">
        <v>65</v>
      </c>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t="s">
        <v>375</v>
      </c>
      <c r="BF18" s="10"/>
    </row>
    <row r="19" spans="1:58" ht="78">
      <c r="A19" s="10" t="s">
        <v>1100</v>
      </c>
      <c r="B19" s="18" t="s">
        <v>1125</v>
      </c>
      <c r="C19" s="10" t="s">
        <v>1119</v>
      </c>
      <c r="D19" s="10" t="s">
        <v>1126</v>
      </c>
      <c r="E19" s="10" t="s">
        <v>1127</v>
      </c>
      <c r="F19" s="10" t="s">
        <v>485</v>
      </c>
      <c r="G19" s="10" t="s">
        <v>58</v>
      </c>
      <c r="H19" s="10" t="s">
        <v>761</v>
      </c>
      <c r="I19" s="10" t="s">
        <v>88</v>
      </c>
      <c r="J19" s="10" t="s">
        <v>140</v>
      </c>
      <c r="K19" s="10" t="s">
        <v>133</v>
      </c>
      <c r="L19" s="10" t="s">
        <v>6</v>
      </c>
      <c r="M19" s="10">
        <f t="shared" si="0"/>
        <v>1</v>
      </c>
      <c r="N19" s="10">
        <v>1999</v>
      </c>
      <c r="O19" s="10">
        <v>2000</v>
      </c>
      <c r="P19" s="19" t="s">
        <v>58</v>
      </c>
      <c r="Q19" s="19"/>
      <c r="R19" s="19" t="s">
        <v>58</v>
      </c>
      <c r="S19" s="19"/>
      <c r="T19" s="19"/>
      <c r="U19" s="19" t="s">
        <v>58</v>
      </c>
      <c r="V19" s="19" t="s">
        <v>58</v>
      </c>
      <c r="W19" s="19"/>
      <c r="X19" s="10" t="s">
        <v>1128</v>
      </c>
      <c r="Y19" s="10" t="s">
        <v>1129</v>
      </c>
      <c r="Z19" s="10" t="s">
        <v>1130</v>
      </c>
      <c r="AA19" s="10" t="s">
        <v>1822</v>
      </c>
      <c r="AB19" s="19"/>
      <c r="AC19" s="10"/>
      <c r="AD19" s="10" t="s">
        <v>1131</v>
      </c>
      <c r="AE19" s="10" t="s">
        <v>65</v>
      </c>
      <c r="AF19" s="10" t="s">
        <v>65</v>
      </c>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t="s">
        <v>1132</v>
      </c>
      <c r="BF19" s="10"/>
    </row>
    <row r="20" spans="1:58" ht="81.75" customHeight="1">
      <c r="A20" s="10" t="s">
        <v>673</v>
      </c>
      <c r="B20" s="18" t="s">
        <v>1305</v>
      </c>
      <c r="C20" s="10" t="s">
        <v>1306</v>
      </c>
      <c r="D20" s="10"/>
      <c r="E20" s="10" t="s">
        <v>79</v>
      </c>
      <c r="F20" s="10" t="s">
        <v>80</v>
      </c>
      <c r="G20" s="10" t="s">
        <v>1156</v>
      </c>
      <c r="H20" s="10" t="s">
        <v>531</v>
      </c>
      <c r="I20" s="10" t="s">
        <v>1307</v>
      </c>
      <c r="J20" s="10" t="s">
        <v>1308</v>
      </c>
      <c r="K20" s="10" t="s">
        <v>133</v>
      </c>
      <c r="L20" s="10" t="s">
        <v>6</v>
      </c>
      <c r="M20" s="10">
        <f t="shared" si="0"/>
        <v>1</v>
      </c>
      <c r="N20" s="10">
        <v>1999</v>
      </c>
      <c r="O20" s="10">
        <v>2005</v>
      </c>
      <c r="P20" s="19">
        <v>30300000</v>
      </c>
      <c r="Q20" s="19"/>
      <c r="R20" s="19">
        <v>740000</v>
      </c>
      <c r="S20" s="19"/>
      <c r="T20" s="19"/>
      <c r="U20" s="19">
        <v>740000</v>
      </c>
      <c r="V20" s="19">
        <v>740000</v>
      </c>
      <c r="W20" s="38">
        <v>2037662</v>
      </c>
      <c r="X20" s="10" t="s">
        <v>1309</v>
      </c>
      <c r="Y20" s="10" t="s">
        <v>1197</v>
      </c>
      <c r="Z20" s="10" t="s">
        <v>1310</v>
      </c>
      <c r="AA20" s="10" t="s">
        <v>1230</v>
      </c>
      <c r="AB20" s="19"/>
      <c r="AC20" s="10"/>
      <c r="AD20" s="10" t="s">
        <v>1311</v>
      </c>
      <c r="AE20" s="10" t="s">
        <v>65</v>
      </c>
      <c r="AF20" s="10" t="s">
        <v>442</v>
      </c>
      <c r="AG20" s="10" t="s">
        <v>66</v>
      </c>
      <c r="AH20" s="10" t="s">
        <v>146</v>
      </c>
      <c r="AI20" s="10"/>
      <c r="AJ20" s="10"/>
      <c r="AK20" s="10" t="s">
        <v>66</v>
      </c>
      <c r="AL20" s="10" t="s">
        <v>145</v>
      </c>
      <c r="AM20" s="10" t="s">
        <v>66</v>
      </c>
      <c r="AN20" s="10" t="s">
        <v>145</v>
      </c>
      <c r="AO20" s="10"/>
      <c r="AP20" s="10"/>
      <c r="AQ20" s="10"/>
      <c r="AR20" s="10"/>
      <c r="AS20" s="10"/>
      <c r="AT20" s="10"/>
      <c r="AU20" s="10"/>
      <c r="AV20" s="10"/>
      <c r="AW20" s="10"/>
      <c r="AX20" s="10"/>
      <c r="AY20" s="10"/>
      <c r="AZ20" s="10"/>
      <c r="BA20" s="10"/>
      <c r="BB20" s="10"/>
      <c r="BC20" s="10"/>
      <c r="BD20" s="10"/>
      <c r="BE20" s="10" t="s">
        <v>90</v>
      </c>
      <c r="BF20" s="10"/>
    </row>
    <row r="21" spans="1:58" ht="46.8">
      <c r="A21" s="10" t="s">
        <v>673</v>
      </c>
      <c r="B21" s="18" t="s">
        <v>1296</v>
      </c>
      <c r="C21" s="10" t="s">
        <v>1297</v>
      </c>
      <c r="D21" s="10"/>
      <c r="E21" s="10" t="s">
        <v>53</v>
      </c>
      <c r="F21" s="10" t="s">
        <v>54</v>
      </c>
      <c r="G21" s="10" t="s">
        <v>1228</v>
      </c>
      <c r="H21" s="10" t="s">
        <v>55</v>
      </c>
      <c r="I21" s="19" t="s">
        <v>2143</v>
      </c>
      <c r="J21" s="10"/>
      <c r="K21" s="10" t="s">
        <v>133</v>
      </c>
      <c r="L21" s="10" t="s">
        <v>6</v>
      </c>
      <c r="M21" s="10">
        <f t="shared" si="0"/>
        <v>1</v>
      </c>
      <c r="N21" s="10">
        <v>2000</v>
      </c>
      <c r="O21" s="10">
        <v>2003</v>
      </c>
      <c r="P21" s="19">
        <v>52000000</v>
      </c>
      <c r="Q21" s="19"/>
      <c r="R21" s="19">
        <v>5500000</v>
      </c>
      <c r="S21" s="19"/>
      <c r="T21" s="19"/>
      <c r="U21" s="19">
        <v>5500000</v>
      </c>
      <c r="V21" s="19">
        <v>5500000</v>
      </c>
      <c r="W21" s="19"/>
      <c r="X21" s="10" t="s">
        <v>1298</v>
      </c>
      <c r="Y21" s="10" t="s">
        <v>1299</v>
      </c>
      <c r="Z21" s="10" t="s">
        <v>478</v>
      </c>
      <c r="AA21" s="10" t="s">
        <v>1230</v>
      </c>
      <c r="AB21" s="19"/>
      <c r="AC21" s="10"/>
      <c r="AD21" s="10" t="s">
        <v>288</v>
      </c>
      <c r="AE21" s="10" t="s">
        <v>65</v>
      </c>
      <c r="AF21" s="10" t="s">
        <v>442</v>
      </c>
      <c r="AG21" s="10" t="s">
        <v>66</v>
      </c>
      <c r="AH21" s="10" t="s">
        <v>146</v>
      </c>
      <c r="AI21" s="10"/>
      <c r="AJ21" s="10"/>
      <c r="AK21" s="10" t="s">
        <v>66</v>
      </c>
      <c r="AL21" s="10" t="s">
        <v>145</v>
      </c>
      <c r="AM21" s="10"/>
      <c r="AN21" s="10"/>
      <c r="AO21" s="10"/>
      <c r="AP21" s="10"/>
      <c r="AQ21" s="10"/>
      <c r="AR21" s="10"/>
      <c r="AS21" s="10" t="s">
        <v>66</v>
      </c>
      <c r="AT21" s="10" t="s">
        <v>146</v>
      </c>
      <c r="AU21" s="10"/>
      <c r="AV21" s="10"/>
      <c r="AW21" s="10"/>
      <c r="AX21" s="10"/>
      <c r="AY21" s="10"/>
      <c r="AZ21" s="10"/>
      <c r="BA21" s="10"/>
      <c r="BB21" s="10"/>
      <c r="BC21" s="10"/>
      <c r="BD21" s="10"/>
      <c r="BE21" s="10" t="s">
        <v>90</v>
      </c>
      <c r="BF21" s="10"/>
    </row>
    <row r="22" spans="1:58" ht="48.75" customHeight="1">
      <c r="A22" s="10" t="s">
        <v>673</v>
      </c>
      <c r="B22" s="18" t="s">
        <v>1300</v>
      </c>
      <c r="C22" s="10" t="s">
        <v>1301</v>
      </c>
      <c r="D22" s="10"/>
      <c r="E22" s="10" t="s">
        <v>79</v>
      </c>
      <c r="F22" s="10" t="s">
        <v>80</v>
      </c>
      <c r="G22" s="10" t="s">
        <v>1156</v>
      </c>
      <c r="H22" s="10" t="s">
        <v>531</v>
      </c>
      <c r="I22" s="19" t="s">
        <v>2143</v>
      </c>
      <c r="J22" s="10"/>
      <c r="K22" s="10" t="s">
        <v>133</v>
      </c>
      <c r="L22" s="10" t="s">
        <v>4</v>
      </c>
      <c r="M22" s="10">
        <f t="shared" si="0"/>
        <v>0</v>
      </c>
      <c r="N22" s="10">
        <v>2000</v>
      </c>
      <c r="O22" s="10">
        <v>2004</v>
      </c>
      <c r="P22" s="19">
        <v>36600000</v>
      </c>
      <c r="Q22" s="19"/>
      <c r="R22" s="19"/>
      <c r="S22" s="19"/>
      <c r="T22" s="19"/>
      <c r="U22" s="19"/>
      <c r="V22" s="19"/>
      <c r="W22" s="19"/>
      <c r="X22" s="10" t="s">
        <v>1263</v>
      </c>
      <c r="Y22" s="10" t="s">
        <v>1302</v>
      </c>
      <c r="Z22" s="10" t="s">
        <v>970</v>
      </c>
      <c r="AA22" s="10" t="s">
        <v>1303</v>
      </c>
      <c r="AB22" s="19"/>
      <c r="AC22" s="10"/>
      <c r="AD22" s="10" t="s">
        <v>1304</v>
      </c>
      <c r="AE22" s="10" t="s">
        <v>65</v>
      </c>
      <c r="AF22" s="10" t="s">
        <v>442</v>
      </c>
      <c r="AG22" s="10" t="s">
        <v>66</v>
      </c>
      <c r="AH22" s="10"/>
      <c r="AI22" s="10"/>
      <c r="AJ22" s="10"/>
      <c r="AK22" s="10" t="s">
        <v>66</v>
      </c>
      <c r="AL22" s="10"/>
      <c r="AM22" s="10"/>
      <c r="AN22" s="10"/>
      <c r="AO22" s="10"/>
      <c r="AP22" s="10"/>
      <c r="AQ22" s="10"/>
      <c r="AR22" s="10"/>
      <c r="AS22" s="10"/>
      <c r="AT22" s="10"/>
      <c r="AU22" s="10"/>
      <c r="AV22" s="10"/>
      <c r="AW22" s="10"/>
      <c r="AX22" s="10"/>
      <c r="AY22" s="10"/>
      <c r="AZ22" s="10"/>
      <c r="BA22" s="10"/>
      <c r="BB22" s="10"/>
      <c r="BC22" s="10"/>
      <c r="BD22" s="10"/>
      <c r="BE22" s="10" t="s">
        <v>202</v>
      </c>
      <c r="BF22" s="10"/>
    </row>
    <row r="23" spans="1:58" ht="46.8">
      <c r="A23" s="10" t="s">
        <v>50</v>
      </c>
      <c r="B23" s="21" t="s">
        <v>361</v>
      </c>
      <c r="C23" s="10" t="s">
        <v>268</v>
      </c>
      <c r="D23" s="10"/>
      <c r="E23" s="10" t="s">
        <v>79</v>
      </c>
      <c r="F23" s="10" t="s">
        <v>80</v>
      </c>
      <c r="G23" s="10" t="s">
        <v>197</v>
      </c>
      <c r="H23" s="10" t="s">
        <v>55</v>
      </c>
      <c r="I23" s="19" t="s">
        <v>2143</v>
      </c>
      <c r="J23" s="10"/>
      <c r="K23" s="10" t="s">
        <v>133</v>
      </c>
      <c r="L23" s="10" t="s">
        <v>6</v>
      </c>
      <c r="M23" s="10">
        <f t="shared" si="0"/>
        <v>1</v>
      </c>
      <c r="N23" s="10">
        <v>2001</v>
      </c>
      <c r="O23" s="10">
        <v>2009</v>
      </c>
      <c r="P23" s="19">
        <v>685000000</v>
      </c>
      <c r="Q23" s="20"/>
      <c r="R23" s="19">
        <v>165200000</v>
      </c>
      <c r="S23" s="19"/>
      <c r="T23" s="19"/>
      <c r="U23" s="19">
        <v>165200000</v>
      </c>
      <c r="V23" s="19">
        <v>165200000</v>
      </c>
      <c r="W23" s="19"/>
      <c r="X23" s="10" t="s">
        <v>362</v>
      </c>
      <c r="Y23" s="10" t="s">
        <v>134</v>
      </c>
      <c r="Z23" s="10" t="s">
        <v>324</v>
      </c>
      <c r="AA23" s="10" t="s">
        <v>131</v>
      </c>
      <c r="AB23" s="19"/>
      <c r="AC23" s="10"/>
      <c r="AD23" s="10" t="s">
        <v>363</v>
      </c>
      <c r="AE23" s="10" t="s">
        <v>65</v>
      </c>
      <c r="AF23" s="10" t="s">
        <v>65</v>
      </c>
      <c r="AG23" s="10" t="s">
        <v>66</v>
      </c>
      <c r="AH23" s="10" t="s">
        <v>145</v>
      </c>
      <c r="AI23" s="10"/>
      <c r="AJ23" s="10"/>
      <c r="AK23" s="10" t="s">
        <v>66</v>
      </c>
      <c r="AL23" s="10" t="s">
        <v>146</v>
      </c>
      <c r="AM23" s="10"/>
      <c r="AN23" s="10"/>
      <c r="AO23" s="10"/>
      <c r="AP23" s="10"/>
      <c r="AQ23" s="10" t="s">
        <v>66</v>
      </c>
      <c r="AR23" s="10" t="s">
        <v>146</v>
      </c>
      <c r="AS23" s="10" t="s">
        <v>66</v>
      </c>
      <c r="AT23" s="10" t="s">
        <v>145</v>
      </c>
      <c r="AU23" s="10" t="s">
        <v>66</v>
      </c>
      <c r="AV23" s="10" t="s">
        <v>145</v>
      </c>
      <c r="AW23" s="10"/>
      <c r="AX23" s="10"/>
      <c r="AY23" s="10"/>
      <c r="AZ23" s="10"/>
      <c r="BA23" s="10"/>
      <c r="BB23" s="10"/>
      <c r="BC23" s="10"/>
      <c r="BD23" s="10"/>
      <c r="BE23" s="10" t="s">
        <v>149</v>
      </c>
      <c r="BF23" s="10"/>
    </row>
    <row r="24" spans="1:58" ht="46.8">
      <c r="A24" s="10" t="s">
        <v>50</v>
      </c>
      <c r="B24" s="21" t="s">
        <v>364</v>
      </c>
      <c r="C24" s="10" t="s">
        <v>365</v>
      </c>
      <c r="D24" s="10"/>
      <c r="E24" s="10" t="s">
        <v>79</v>
      </c>
      <c r="F24" s="10" t="s">
        <v>80</v>
      </c>
      <c r="G24" s="10" t="s">
        <v>197</v>
      </c>
      <c r="H24" s="10" t="s">
        <v>55</v>
      </c>
      <c r="I24" s="10" t="s">
        <v>2142</v>
      </c>
      <c r="J24" s="10"/>
      <c r="K24" s="10" t="s">
        <v>133</v>
      </c>
      <c r="L24" s="10" t="s">
        <v>6</v>
      </c>
      <c r="M24" s="10">
        <f t="shared" si="0"/>
        <v>1</v>
      </c>
      <c r="N24" s="10">
        <v>2001</v>
      </c>
      <c r="O24" s="10">
        <v>2007</v>
      </c>
      <c r="P24" s="19">
        <v>261100000</v>
      </c>
      <c r="Q24" s="20"/>
      <c r="R24" s="19">
        <v>133200000</v>
      </c>
      <c r="S24" s="19"/>
      <c r="T24" s="19"/>
      <c r="U24" s="19">
        <v>133200000</v>
      </c>
      <c r="V24" s="19">
        <v>133200000</v>
      </c>
      <c r="W24" s="19"/>
      <c r="X24" s="10" t="s">
        <v>349</v>
      </c>
      <c r="Y24" s="10" t="s">
        <v>134</v>
      </c>
      <c r="Z24" s="10" t="s">
        <v>129</v>
      </c>
      <c r="AA24" s="10" t="s">
        <v>131</v>
      </c>
      <c r="AB24" s="19"/>
      <c r="AC24" s="10"/>
      <c r="AD24" s="10" t="s">
        <v>366</v>
      </c>
      <c r="AE24" s="10" t="s">
        <v>65</v>
      </c>
      <c r="AF24" s="10" t="s">
        <v>65</v>
      </c>
      <c r="AG24" s="10" t="s">
        <v>66</v>
      </c>
      <c r="AH24" s="10" t="s">
        <v>145</v>
      </c>
      <c r="AI24" s="10"/>
      <c r="AJ24" s="10"/>
      <c r="AK24" s="10" t="s">
        <v>66</v>
      </c>
      <c r="AL24" s="10" t="s">
        <v>146</v>
      </c>
      <c r="AM24" s="10"/>
      <c r="AN24" s="10"/>
      <c r="AO24" s="10"/>
      <c r="AP24" s="10"/>
      <c r="AQ24" s="10" t="s">
        <v>66</v>
      </c>
      <c r="AR24" s="10" t="s">
        <v>145</v>
      </c>
      <c r="AS24" s="10"/>
      <c r="AT24" s="10"/>
      <c r="AU24" s="10" t="s">
        <v>66</v>
      </c>
      <c r="AV24" s="10" t="s">
        <v>146</v>
      </c>
      <c r="AW24" s="10"/>
      <c r="AX24" s="10"/>
      <c r="AY24" s="10"/>
      <c r="AZ24" s="10"/>
      <c r="BA24" s="10"/>
      <c r="BB24" s="10"/>
      <c r="BC24" s="10"/>
      <c r="BD24" s="10"/>
      <c r="BE24" s="10" t="s">
        <v>202</v>
      </c>
      <c r="BF24" s="10"/>
    </row>
    <row r="25" spans="1:58" ht="93.6">
      <c r="A25" s="10" t="s">
        <v>50</v>
      </c>
      <c r="B25" s="21" t="s">
        <v>367</v>
      </c>
      <c r="C25" s="10" t="s">
        <v>368</v>
      </c>
      <c r="D25" s="10"/>
      <c r="E25" s="10" t="s">
        <v>79</v>
      </c>
      <c r="F25" s="10" t="s">
        <v>80</v>
      </c>
      <c r="G25" s="10" t="s">
        <v>197</v>
      </c>
      <c r="H25" s="10" t="s">
        <v>55</v>
      </c>
      <c r="I25" s="10" t="s">
        <v>2142</v>
      </c>
      <c r="J25" s="10"/>
      <c r="K25" s="10" t="s">
        <v>133</v>
      </c>
      <c r="L25" s="10" t="s">
        <v>6</v>
      </c>
      <c r="M25" s="10">
        <f t="shared" si="0"/>
        <v>1</v>
      </c>
      <c r="N25" s="10">
        <v>2001</v>
      </c>
      <c r="O25" s="10">
        <v>2018</v>
      </c>
      <c r="P25" s="19">
        <v>582000000</v>
      </c>
      <c r="Q25" s="20"/>
      <c r="R25" s="19">
        <v>106200000</v>
      </c>
      <c r="S25" s="19"/>
      <c r="T25" s="19"/>
      <c r="U25" s="19">
        <v>106200000</v>
      </c>
      <c r="V25" s="19">
        <v>106200000</v>
      </c>
      <c r="W25" s="19"/>
      <c r="X25" s="10" t="s">
        <v>2146</v>
      </c>
      <c r="Y25" s="10" t="s">
        <v>102</v>
      </c>
      <c r="Z25" s="10" t="s">
        <v>129</v>
      </c>
      <c r="AA25" s="10" t="s">
        <v>131</v>
      </c>
      <c r="AB25" s="19"/>
      <c r="AC25" s="10"/>
      <c r="AD25" s="10" t="s">
        <v>363</v>
      </c>
      <c r="AE25" s="10" t="s">
        <v>65</v>
      </c>
      <c r="AF25" s="10" t="s">
        <v>65</v>
      </c>
      <c r="AG25" s="10" t="s">
        <v>66</v>
      </c>
      <c r="AH25" s="10" t="s">
        <v>145</v>
      </c>
      <c r="AI25" s="10" t="s">
        <v>66</v>
      </c>
      <c r="AJ25" s="10" t="s">
        <v>146</v>
      </c>
      <c r="AK25" s="10" t="s">
        <v>66</v>
      </c>
      <c r="AL25" s="10" t="s">
        <v>146</v>
      </c>
      <c r="AM25" s="10"/>
      <c r="AN25" s="10"/>
      <c r="AO25" s="10"/>
      <c r="AP25" s="10"/>
      <c r="AQ25" s="10" t="s">
        <v>66</v>
      </c>
      <c r="AR25" s="10" t="s">
        <v>145</v>
      </c>
      <c r="AS25" s="10" t="s">
        <v>66</v>
      </c>
      <c r="AT25" s="10" t="s">
        <v>146</v>
      </c>
      <c r="AU25" s="10" t="s">
        <v>66</v>
      </c>
      <c r="AV25" s="10" t="s">
        <v>146</v>
      </c>
      <c r="AW25" s="10"/>
      <c r="AX25" s="10"/>
      <c r="AY25" s="10"/>
      <c r="AZ25" s="10"/>
      <c r="BA25" s="10"/>
      <c r="BB25" s="10"/>
      <c r="BC25" s="10"/>
      <c r="BD25" s="10"/>
      <c r="BE25" s="10" t="s">
        <v>263</v>
      </c>
      <c r="BF25" s="10"/>
    </row>
    <row r="26" spans="1:58" ht="46.8">
      <c r="A26" s="10" t="s">
        <v>205</v>
      </c>
      <c r="B26" s="21" t="s">
        <v>562</v>
      </c>
      <c r="C26" s="10" t="s">
        <v>563</v>
      </c>
      <c r="D26" s="10"/>
      <c r="E26" s="10" t="s">
        <v>564</v>
      </c>
      <c r="F26" s="10" t="s">
        <v>565</v>
      </c>
      <c r="G26" s="10" t="s">
        <v>566</v>
      </c>
      <c r="H26" s="10" t="s">
        <v>55</v>
      </c>
      <c r="I26" s="10" t="s">
        <v>2145</v>
      </c>
      <c r="J26" s="10"/>
      <c r="K26" s="10" t="s">
        <v>133</v>
      </c>
      <c r="L26" s="10" t="s">
        <v>6</v>
      </c>
      <c r="M26" s="10">
        <f t="shared" si="0"/>
        <v>1</v>
      </c>
      <c r="N26" s="10">
        <v>2001</v>
      </c>
      <c r="O26" s="10">
        <v>2007</v>
      </c>
      <c r="P26" s="19">
        <v>20000000</v>
      </c>
      <c r="Q26" s="20"/>
      <c r="R26" s="19">
        <v>5800000</v>
      </c>
      <c r="S26" s="19"/>
      <c r="T26" s="19"/>
      <c r="U26" s="19">
        <v>5800000</v>
      </c>
      <c r="V26" s="19">
        <v>5800000</v>
      </c>
      <c r="W26" s="19"/>
      <c r="X26" s="10" t="s">
        <v>93</v>
      </c>
      <c r="Y26" s="10" t="s">
        <v>134</v>
      </c>
      <c r="Z26" s="10" t="s">
        <v>324</v>
      </c>
      <c r="AA26" s="10" t="s">
        <v>64</v>
      </c>
      <c r="AB26" s="19"/>
      <c r="AC26" s="10"/>
      <c r="AD26" s="10" t="s">
        <v>567</v>
      </c>
      <c r="AE26" s="10" t="s">
        <v>65</v>
      </c>
      <c r="AF26" s="10" t="s">
        <v>65</v>
      </c>
      <c r="AG26" s="10" t="s">
        <v>66</v>
      </c>
      <c r="AH26" s="10" t="s">
        <v>145</v>
      </c>
      <c r="AI26" s="10"/>
      <c r="AJ26" s="10"/>
      <c r="AK26" s="10" t="s">
        <v>66</v>
      </c>
      <c r="AL26" s="10" t="s">
        <v>146</v>
      </c>
      <c r="AM26" s="10"/>
      <c r="AN26" s="10"/>
      <c r="AO26" s="10"/>
      <c r="AP26" s="10"/>
      <c r="AQ26" s="10"/>
      <c r="AR26" s="10"/>
      <c r="AS26" s="10"/>
      <c r="AT26" s="10"/>
      <c r="AU26" s="10" t="s">
        <v>66</v>
      </c>
      <c r="AV26" s="10" t="s">
        <v>146</v>
      </c>
      <c r="AW26" s="10"/>
      <c r="AX26" s="10"/>
      <c r="AY26" s="10" t="s">
        <v>66</v>
      </c>
      <c r="AZ26" s="10"/>
      <c r="BA26" s="10"/>
      <c r="BB26" s="10"/>
      <c r="BC26" s="10"/>
      <c r="BD26" s="10"/>
      <c r="BE26" s="10" t="s">
        <v>568</v>
      </c>
      <c r="BF26" s="10"/>
    </row>
    <row r="27" spans="1:58" ht="62.4">
      <c r="A27" s="30" t="s">
        <v>836</v>
      </c>
      <c r="B27" s="18" t="s">
        <v>989</v>
      </c>
      <c r="C27" s="10" t="s">
        <v>990</v>
      </c>
      <c r="D27" s="10"/>
      <c r="E27" s="10" t="s">
        <v>53</v>
      </c>
      <c r="F27" s="10" t="s">
        <v>54</v>
      </c>
      <c r="G27" s="10" t="s">
        <v>942</v>
      </c>
      <c r="H27" s="10" t="s">
        <v>761</v>
      </c>
      <c r="I27" s="10" t="s">
        <v>226</v>
      </c>
      <c r="J27" s="10"/>
      <c r="K27" s="10" t="s">
        <v>133</v>
      </c>
      <c r="L27" s="10" t="s">
        <v>6</v>
      </c>
      <c r="M27" s="10">
        <f t="shared" si="0"/>
        <v>1</v>
      </c>
      <c r="N27" s="10">
        <v>2001</v>
      </c>
      <c r="O27" s="10">
        <v>2007</v>
      </c>
      <c r="P27" s="19">
        <v>13700000</v>
      </c>
      <c r="Q27" s="19"/>
      <c r="R27" s="19">
        <v>13684279.23</v>
      </c>
      <c r="S27" s="19"/>
      <c r="T27" s="19"/>
      <c r="U27" s="19">
        <v>13684279.23</v>
      </c>
      <c r="V27" s="19">
        <v>13684279.23</v>
      </c>
      <c r="W27" s="19"/>
      <c r="X27" s="10" t="s">
        <v>991</v>
      </c>
      <c r="Y27" s="10" t="s">
        <v>992</v>
      </c>
      <c r="Z27" s="10" t="s">
        <v>93</v>
      </c>
      <c r="AA27" s="10" t="s">
        <v>993</v>
      </c>
      <c r="AB27" s="10"/>
      <c r="AC27" s="10"/>
      <c r="AD27" s="10" t="s">
        <v>994</v>
      </c>
      <c r="AE27" s="10" t="s">
        <v>65</v>
      </c>
      <c r="AF27" s="10" t="s">
        <v>65</v>
      </c>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t="s">
        <v>995</v>
      </c>
      <c r="BF27" s="10"/>
    </row>
    <row r="28" spans="1:58" ht="46.8">
      <c r="A28" s="10" t="s">
        <v>1090</v>
      </c>
      <c r="B28" s="18" t="s">
        <v>1096</v>
      </c>
      <c r="C28" s="10" t="s">
        <v>1097</v>
      </c>
      <c r="D28" s="10"/>
      <c r="E28" s="10" t="s">
        <v>98</v>
      </c>
      <c r="F28" s="10" t="s">
        <v>54</v>
      </c>
      <c r="G28" s="10" t="s">
        <v>1098</v>
      </c>
      <c r="H28" s="10" t="s">
        <v>55</v>
      </c>
      <c r="I28" s="10" t="s">
        <v>71</v>
      </c>
      <c r="J28" s="10"/>
      <c r="K28" s="10" t="s">
        <v>90</v>
      </c>
      <c r="L28" s="10"/>
      <c r="M28" s="10">
        <f t="shared" si="0"/>
        <v>1</v>
      </c>
      <c r="N28" s="10">
        <v>2001</v>
      </c>
      <c r="O28" s="10">
        <v>2002</v>
      </c>
      <c r="P28" s="19">
        <v>9900000</v>
      </c>
      <c r="Q28" s="19"/>
      <c r="R28" s="19"/>
      <c r="S28" s="19" t="s">
        <v>58</v>
      </c>
      <c r="T28" s="19"/>
      <c r="U28" s="19"/>
      <c r="V28" s="19"/>
      <c r="W28" s="19"/>
      <c r="X28" s="10" t="s">
        <v>58</v>
      </c>
      <c r="Y28" s="10" t="s">
        <v>58</v>
      </c>
      <c r="Z28" s="10" t="s">
        <v>128</v>
      </c>
      <c r="AA28" s="10" t="s">
        <v>1099</v>
      </c>
      <c r="AB28" s="10"/>
      <c r="AC28" s="10"/>
      <c r="AD28" s="10" t="s">
        <v>804</v>
      </c>
      <c r="AE28" s="10" t="s">
        <v>65</v>
      </c>
      <c r="AF28" s="10" t="s">
        <v>65</v>
      </c>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t="s">
        <v>352</v>
      </c>
      <c r="BF28" s="10"/>
    </row>
    <row r="29" spans="1:58" ht="46.8">
      <c r="A29" s="10" t="s">
        <v>673</v>
      </c>
      <c r="B29" s="18" t="s">
        <v>1287</v>
      </c>
      <c r="C29" s="10" t="s">
        <v>1288</v>
      </c>
      <c r="D29" s="10" t="s">
        <v>1289</v>
      </c>
      <c r="E29" s="10" t="s">
        <v>79</v>
      </c>
      <c r="F29" s="10" t="s">
        <v>80</v>
      </c>
      <c r="G29" s="10" t="s">
        <v>1156</v>
      </c>
      <c r="H29" s="10" t="s">
        <v>531</v>
      </c>
      <c r="I29" s="10" t="s">
        <v>2145</v>
      </c>
      <c r="J29" s="10"/>
      <c r="K29" s="10" t="s">
        <v>149</v>
      </c>
      <c r="L29" s="10"/>
      <c r="M29" s="10">
        <f t="shared" si="0"/>
        <v>0</v>
      </c>
      <c r="N29" s="10">
        <v>2001</v>
      </c>
      <c r="O29" s="10">
        <v>2003</v>
      </c>
      <c r="P29" s="19">
        <v>75000000</v>
      </c>
      <c r="Q29" s="19"/>
      <c r="R29" s="19"/>
      <c r="S29" s="19"/>
      <c r="T29" s="19"/>
      <c r="U29" s="19"/>
      <c r="V29" s="19"/>
      <c r="W29" s="19"/>
      <c r="X29" s="10" t="s">
        <v>236</v>
      </c>
      <c r="Y29" s="10" t="s">
        <v>236</v>
      </c>
      <c r="Z29" s="10" t="s">
        <v>236</v>
      </c>
      <c r="AA29" s="10" t="s">
        <v>58</v>
      </c>
      <c r="AB29" s="19"/>
      <c r="AC29" s="10"/>
      <c r="AD29" s="10" t="s">
        <v>1290</v>
      </c>
      <c r="AE29" s="10" t="s">
        <v>667</v>
      </c>
      <c r="AF29" s="10" t="s">
        <v>106</v>
      </c>
      <c r="AG29" s="10" t="s">
        <v>66</v>
      </c>
      <c r="AH29" s="10"/>
      <c r="AI29" s="10"/>
      <c r="AJ29" s="10"/>
      <c r="AK29" s="10" t="s">
        <v>66</v>
      </c>
      <c r="AL29" s="10"/>
      <c r="AM29" s="10" t="s">
        <v>66</v>
      </c>
      <c r="AN29" s="10"/>
      <c r="AO29" s="10"/>
      <c r="AP29" s="10"/>
      <c r="AQ29" s="10"/>
      <c r="AR29" s="10"/>
      <c r="AS29" s="10"/>
      <c r="AT29" s="10"/>
      <c r="AU29" s="10"/>
      <c r="AV29" s="10"/>
      <c r="AW29" s="10"/>
      <c r="AX29" s="10"/>
      <c r="AY29" s="10"/>
      <c r="AZ29" s="10"/>
      <c r="BA29" s="10"/>
      <c r="BB29" s="10"/>
      <c r="BC29" s="10"/>
      <c r="BD29" s="10"/>
      <c r="BE29" s="10" t="s">
        <v>263</v>
      </c>
      <c r="BF29" s="10"/>
    </row>
    <row r="30" spans="1:58" ht="51" customHeight="1">
      <c r="A30" s="10" t="s">
        <v>1640</v>
      </c>
      <c r="B30" s="18" t="s">
        <v>1641</v>
      </c>
      <c r="C30" s="10" t="s">
        <v>1642</v>
      </c>
      <c r="D30" s="10"/>
      <c r="E30" s="10" t="s">
        <v>79</v>
      </c>
      <c r="F30" s="10" t="s">
        <v>80</v>
      </c>
      <c r="G30" s="10" t="s">
        <v>1643</v>
      </c>
      <c r="H30" s="10" t="s">
        <v>55</v>
      </c>
      <c r="I30" s="10" t="s">
        <v>226</v>
      </c>
      <c r="J30" s="10"/>
      <c r="K30" s="10" t="s">
        <v>133</v>
      </c>
      <c r="L30" s="10" t="s">
        <v>4</v>
      </c>
      <c r="M30" s="10">
        <f t="shared" si="0"/>
        <v>0</v>
      </c>
      <c r="N30" s="10">
        <v>2001</v>
      </c>
      <c r="O30" s="10">
        <v>2006</v>
      </c>
      <c r="P30" s="10" t="s">
        <v>58</v>
      </c>
      <c r="Q30" s="10"/>
      <c r="R30" s="10"/>
      <c r="S30" s="10"/>
      <c r="T30" s="10"/>
      <c r="U30" s="10"/>
      <c r="V30" s="10"/>
      <c r="W30" s="19"/>
      <c r="X30" s="10" t="s">
        <v>1644</v>
      </c>
      <c r="Y30" s="10" t="s">
        <v>167</v>
      </c>
      <c r="Z30" s="10" t="s">
        <v>246</v>
      </c>
      <c r="AA30" s="10" t="s">
        <v>1645</v>
      </c>
      <c r="AB30" s="10"/>
      <c r="AC30" s="10"/>
      <c r="AD30" s="10" t="s">
        <v>718</v>
      </c>
      <c r="AE30" s="10" t="s">
        <v>1646</v>
      </c>
      <c r="AF30" s="10" t="s">
        <v>65</v>
      </c>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t="s">
        <v>202</v>
      </c>
      <c r="BF30" s="10"/>
    </row>
    <row r="31" spans="1:58" ht="78">
      <c r="A31" s="10" t="s">
        <v>50</v>
      </c>
      <c r="B31" s="39" t="s">
        <v>341</v>
      </c>
      <c r="C31" s="10" t="s">
        <v>342</v>
      </c>
      <c r="D31" s="10"/>
      <c r="E31" s="10" t="s">
        <v>79</v>
      </c>
      <c r="F31" s="10" t="s">
        <v>80</v>
      </c>
      <c r="G31" s="10" t="s">
        <v>197</v>
      </c>
      <c r="H31" s="10" t="s">
        <v>55</v>
      </c>
      <c r="I31" s="10" t="s">
        <v>2142</v>
      </c>
      <c r="J31" s="10"/>
      <c r="K31" s="10" t="s">
        <v>57</v>
      </c>
      <c r="L31" s="10"/>
      <c r="M31" s="10">
        <f t="shared" si="0"/>
        <v>0</v>
      </c>
      <c r="N31" s="10">
        <v>2002</v>
      </c>
      <c r="O31" s="10"/>
      <c r="P31" s="19" t="s">
        <v>58</v>
      </c>
      <c r="Q31" s="10"/>
      <c r="R31" s="19"/>
      <c r="S31" s="19"/>
      <c r="T31" s="19"/>
      <c r="U31" s="19"/>
      <c r="V31" s="19"/>
      <c r="W31" s="19"/>
      <c r="X31" s="10" t="s">
        <v>101</v>
      </c>
      <c r="Y31" s="10" t="s">
        <v>343</v>
      </c>
      <c r="Z31" s="10" t="s">
        <v>344</v>
      </c>
      <c r="AA31" s="10" t="s">
        <v>345</v>
      </c>
      <c r="AB31" s="19"/>
      <c r="AC31" s="10"/>
      <c r="AD31" s="10" t="s">
        <v>346</v>
      </c>
      <c r="AE31" s="10" t="s">
        <v>65</v>
      </c>
      <c r="AF31" s="10" t="s">
        <v>65</v>
      </c>
      <c r="AG31" s="10" t="s">
        <v>66</v>
      </c>
      <c r="AH31" s="10"/>
      <c r="AI31" s="10"/>
      <c r="AJ31" s="10"/>
      <c r="AK31" s="10" t="s">
        <v>66</v>
      </c>
      <c r="AL31" s="10"/>
      <c r="AM31" s="10"/>
      <c r="AN31" s="10"/>
      <c r="AO31" s="10"/>
      <c r="AP31" s="10"/>
      <c r="AQ31" s="10" t="s">
        <v>66</v>
      </c>
      <c r="AR31" s="10"/>
      <c r="AS31" s="10" t="s">
        <v>66</v>
      </c>
      <c r="AT31" s="10"/>
      <c r="AU31" s="10" t="s">
        <v>66</v>
      </c>
      <c r="AV31" s="10"/>
      <c r="AW31" s="10"/>
      <c r="AX31" s="10"/>
      <c r="AY31" s="10"/>
      <c r="AZ31" s="10"/>
      <c r="BA31" s="10"/>
      <c r="BB31" s="10"/>
      <c r="BC31" s="10"/>
      <c r="BD31" s="10"/>
      <c r="BE31" s="10" t="s">
        <v>2210</v>
      </c>
      <c r="BF31" s="10"/>
    </row>
    <row r="32" spans="1:58" ht="62.4">
      <c r="A32" s="10" t="s">
        <v>50</v>
      </c>
      <c r="B32" s="21" t="s">
        <v>347</v>
      </c>
      <c r="C32" s="10" t="s">
        <v>348</v>
      </c>
      <c r="D32" s="10"/>
      <c r="E32" s="10" t="s">
        <v>79</v>
      </c>
      <c r="F32" s="10" t="s">
        <v>80</v>
      </c>
      <c r="G32" s="10" t="s">
        <v>197</v>
      </c>
      <c r="H32" s="10" t="s">
        <v>55</v>
      </c>
      <c r="I32" s="10" t="s">
        <v>2142</v>
      </c>
      <c r="J32" s="10"/>
      <c r="K32" s="10" t="s">
        <v>133</v>
      </c>
      <c r="L32" s="10" t="s">
        <v>6</v>
      </c>
      <c r="M32" s="10">
        <f t="shared" si="0"/>
        <v>1</v>
      </c>
      <c r="N32" s="10">
        <v>2002</v>
      </c>
      <c r="O32" s="10">
        <v>2015</v>
      </c>
      <c r="P32" s="19">
        <v>268000000</v>
      </c>
      <c r="Q32" s="20"/>
      <c r="R32" s="19">
        <v>57400000</v>
      </c>
      <c r="S32" s="19"/>
      <c r="T32" s="19"/>
      <c r="U32" s="19">
        <v>57400000</v>
      </c>
      <c r="V32" s="19">
        <v>57400000</v>
      </c>
      <c r="W32" s="19"/>
      <c r="X32" s="10" t="s">
        <v>349</v>
      </c>
      <c r="Y32" s="10" t="s">
        <v>160</v>
      </c>
      <c r="Z32" s="10" t="s">
        <v>350</v>
      </c>
      <c r="AA32" s="10" t="s">
        <v>131</v>
      </c>
      <c r="AB32" s="19"/>
      <c r="AC32" s="10"/>
      <c r="AD32" s="10" t="s">
        <v>351</v>
      </c>
      <c r="AE32" s="10" t="s">
        <v>65</v>
      </c>
      <c r="AF32" s="10" t="s">
        <v>65</v>
      </c>
      <c r="AG32" s="10" t="s">
        <v>66</v>
      </c>
      <c r="AH32" s="10" t="s">
        <v>145</v>
      </c>
      <c r="AI32" s="10"/>
      <c r="AJ32" s="10"/>
      <c r="AK32" s="10" t="s">
        <v>66</v>
      </c>
      <c r="AL32" s="10" t="s">
        <v>146</v>
      </c>
      <c r="AM32" s="10"/>
      <c r="AN32" s="10"/>
      <c r="AO32" s="10"/>
      <c r="AP32" s="10"/>
      <c r="AQ32" s="10" t="s">
        <v>66</v>
      </c>
      <c r="AR32" s="10" t="s">
        <v>145</v>
      </c>
      <c r="AS32" s="10"/>
      <c r="AT32" s="10"/>
      <c r="AU32" s="10" t="s">
        <v>66</v>
      </c>
      <c r="AV32" s="10" t="s">
        <v>145</v>
      </c>
      <c r="AW32" s="10"/>
      <c r="AX32" s="10"/>
      <c r="AY32" s="10"/>
      <c r="AZ32" s="10"/>
      <c r="BA32" s="10"/>
      <c r="BB32" s="10"/>
      <c r="BC32" s="10"/>
      <c r="BD32" s="10"/>
      <c r="BE32" s="10" t="s">
        <v>352</v>
      </c>
      <c r="BF32" s="10"/>
    </row>
    <row r="33" spans="1:58" ht="46.8">
      <c r="A33" s="10" t="s">
        <v>50</v>
      </c>
      <c r="B33" s="21" t="s">
        <v>353</v>
      </c>
      <c r="C33" s="10" t="s">
        <v>354</v>
      </c>
      <c r="D33" s="10"/>
      <c r="E33" s="10" t="s">
        <v>79</v>
      </c>
      <c r="F33" s="10" t="s">
        <v>80</v>
      </c>
      <c r="G33" s="10" t="s">
        <v>197</v>
      </c>
      <c r="H33" s="10" t="s">
        <v>55</v>
      </c>
      <c r="I33" s="10" t="s">
        <v>2142</v>
      </c>
      <c r="J33" s="10"/>
      <c r="K33" s="10" t="s">
        <v>133</v>
      </c>
      <c r="L33" s="10" t="s">
        <v>6</v>
      </c>
      <c r="M33" s="10">
        <f t="shared" si="0"/>
        <v>1</v>
      </c>
      <c r="N33" s="10">
        <v>2002</v>
      </c>
      <c r="O33" s="10">
        <v>2015</v>
      </c>
      <c r="P33" s="19">
        <v>209000000</v>
      </c>
      <c r="Q33" s="20"/>
      <c r="R33" s="19">
        <v>128000000</v>
      </c>
      <c r="S33" s="19"/>
      <c r="T33" s="19"/>
      <c r="U33" s="19">
        <v>128000000</v>
      </c>
      <c r="V33" s="19">
        <v>0</v>
      </c>
      <c r="W33" s="19"/>
      <c r="X33" s="10" t="s">
        <v>278</v>
      </c>
      <c r="Y33" s="10" t="s">
        <v>134</v>
      </c>
      <c r="Z33" s="10" t="s">
        <v>129</v>
      </c>
      <c r="AA33" s="10" t="s">
        <v>131</v>
      </c>
      <c r="AB33" s="19"/>
      <c r="AC33" s="10"/>
      <c r="AD33" s="10" t="s">
        <v>115</v>
      </c>
      <c r="AE33" s="10" t="s">
        <v>65</v>
      </c>
      <c r="AF33" s="10" t="s">
        <v>65</v>
      </c>
      <c r="AG33" s="10" t="s">
        <v>66</v>
      </c>
      <c r="AH33" s="10" t="s">
        <v>145</v>
      </c>
      <c r="AI33" s="10" t="s">
        <v>66</v>
      </c>
      <c r="AJ33" s="10" t="s">
        <v>146</v>
      </c>
      <c r="AK33" s="10" t="s">
        <v>66</v>
      </c>
      <c r="AL33" s="10" t="s">
        <v>146</v>
      </c>
      <c r="AM33" s="10"/>
      <c r="AN33" s="10"/>
      <c r="AO33" s="10"/>
      <c r="AP33" s="10"/>
      <c r="AQ33" s="10" t="s">
        <v>66</v>
      </c>
      <c r="AR33" s="10" t="s">
        <v>145</v>
      </c>
      <c r="AS33" s="10" t="s">
        <v>66</v>
      </c>
      <c r="AT33" s="10" t="s">
        <v>146</v>
      </c>
      <c r="AU33" s="10" t="s">
        <v>66</v>
      </c>
      <c r="AV33" s="10" t="s">
        <v>146</v>
      </c>
      <c r="AW33" s="10"/>
      <c r="AX33" s="10"/>
      <c r="AY33" s="10"/>
      <c r="AZ33" s="10"/>
      <c r="BA33" s="10"/>
      <c r="BB33" s="10"/>
      <c r="BC33" s="10"/>
      <c r="BD33" s="10"/>
      <c r="BE33" s="10" t="s">
        <v>355</v>
      </c>
      <c r="BF33" s="10"/>
    </row>
    <row r="34" spans="1:58" ht="46.8">
      <c r="A34" s="10" t="s">
        <v>50</v>
      </c>
      <c r="B34" s="21" t="s">
        <v>356</v>
      </c>
      <c r="C34" s="10" t="s">
        <v>357</v>
      </c>
      <c r="D34" s="10"/>
      <c r="E34" s="10" t="s">
        <v>172</v>
      </c>
      <c r="F34" s="10" t="s">
        <v>54</v>
      </c>
      <c r="G34" s="10" t="s">
        <v>358</v>
      </c>
      <c r="H34" s="10" t="s">
        <v>55</v>
      </c>
      <c r="I34" s="10" t="s">
        <v>359</v>
      </c>
      <c r="J34" s="10"/>
      <c r="K34" s="10" t="s">
        <v>133</v>
      </c>
      <c r="L34" s="10" t="s">
        <v>6</v>
      </c>
      <c r="M34" s="10">
        <f t="shared" si="0"/>
        <v>1</v>
      </c>
      <c r="N34" s="10">
        <v>2002</v>
      </c>
      <c r="O34" s="10">
        <v>2009</v>
      </c>
      <c r="P34" s="19">
        <v>462500000</v>
      </c>
      <c r="Q34" s="20"/>
      <c r="R34" s="19">
        <v>237800000</v>
      </c>
      <c r="S34" s="19"/>
      <c r="T34" s="19"/>
      <c r="U34" s="19">
        <v>237800000</v>
      </c>
      <c r="V34" s="19">
        <v>237800000</v>
      </c>
      <c r="W34" s="19"/>
      <c r="X34" s="10" t="s">
        <v>101</v>
      </c>
      <c r="Y34" s="10" t="s">
        <v>156</v>
      </c>
      <c r="Z34" s="10" t="s">
        <v>324</v>
      </c>
      <c r="AA34" s="10" t="s">
        <v>131</v>
      </c>
      <c r="AB34" s="19"/>
      <c r="AC34" s="10"/>
      <c r="AD34" s="10" t="s">
        <v>283</v>
      </c>
      <c r="AE34" s="10" t="s">
        <v>65</v>
      </c>
      <c r="AF34" s="10" t="s">
        <v>65</v>
      </c>
      <c r="AG34" s="10" t="s">
        <v>66</v>
      </c>
      <c r="AH34" s="10" t="s">
        <v>145</v>
      </c>
      <c r="AI34" s="10"/>
      <c r="AJ34" s="10"/>
      <c r="AK34" s="10" t="s">
        <v>66</v>
      </c>
      <c r="AL34" s="10" t="s">
        <v>145</v>
      </c>
      <c r="AM34" s="10"/>
      <c r="AN34" s="10"/>
      <c r="AO34" s="10"/>
      <c r="AP34" s="10"/>
      <c r="AQ34" s="10" t="s">
        <v>66</v>
      </c>
      <c r="AR34" s="10" t="s">
        <v>146</v>
      </c>
      <c r="AS34" s="10" t="s">
        <v>66</v>
      </c>
      <c r="AT34" s="10" t="s">
        <v>145</v>
      </c>
      <c r="AU34" s="10" t="s">
        <v>66</v>
      </c>
      <c r="AV34" s="10" t="s">
        <v>145</v>
      </c>
      <c r="AW34" s="10"/>
      <c r="AX34" s="10"/>
      <c r="AY34" s="10"/>
      <c r="AZ34" s="10"/>
      <c r="BA34" s="10"/>
      <c r="BB34" s="10"/>
      <c r="BC34" s="10"/>
      <c r="BD34" s="10"/>
      <c r="BE34" s="10" t="s">
        <v>360</v>
      </c>
      <c r="BF34" s="10"/>
    </row>
    <row r="35" spans="1:58" ht="46.8">
      <c r="A35" s="10" t="s">
        <v>413</v>
      </c>
      <c r="B35" s="21" t="s">
        <v>521</v>
      </c>
      <c r="C35" s="10" t="s">
        <v>522</v>
      </c>
      <c r="D35" s="10"/>
      <c r="E35" s="10" t="s">
        <v>70</v>
      </c>
      <c r="F35" s="10" t="s">
        <v>54</v>
      </c>
      <c r="G35" s="10" t="s">
        <v>506</v>
      </c>
      <c r="H35" s="10" t="s">
        <v>55</v>
      </c>
      <c r="I35" s="19" t="s">
        <v>2143</v>
      </c>
      <c r="J35" s="10"/>
      <c r="K35" s="10" t="s">
        <v>90</v>
      </c>
      <c r="L35" s="10"/>
      <c r="M35" s="10">
        <f t="shared" si="0"/>
        <v>1</v>
      </c>
      <c r="N35" s="10">
        <v>2002</v>
      </c>
      <c r="O35" s="10">
        <v>2006</v>
      </c>
      <c r="P35" s="19">
        <v>50000000</v>
      </c>
      <c r="Q35" s="10"/>
      <c r="R35" s="19"/>
      <c r="S35" s="19" t="s">
        <v>58</v>
      </c>
      <c r="T35" s="19"/>
      <c r="U35" s="19"/>
      <c r="V35" s="19"/>
      <c r="W35" s="19"/>
      <c r="X35" s="10" t="s">
        <v>523</v>
      </c>
      <c r="Y35" s="10" t="s">
        <v>143</v>
      </c>
      <c r="Z35" s="10" t="s">
        <v>524</v>
      </c>
      <c r="AA35" s="10" t="s">
        <v>525</v>
      </c>
      <c r="AB35" s="19"/>
      <c r="AC35" s="10"/>
      <c r="AD35" s="10" t="s">
        <v>526</v>
      </c>
      <c r="AE35" s="10" t="s">
        <v>65</v>
      </c>
      <c r="AF35" s="10" t="s">
        <v>65</v>
      </c>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t="s">
        <v>527</v>
      </c>
      <c r="BF35" s="10"/>
    </row>
    <row r="36" spans="1:58" ht="62.4">
      <c r="A36" s="30" t="s">
        <v>836</v>
      </c>
      <c r="B36" s="18" t="s">
        <v>978</v>
      </c>
      <c r="C36" s="10" t="s">
        <v>950</v>
      </c>
      <c r="D36" s="10"/>
      <c r="E36" s="10" t="s">
        <v>79</v>
      </c>
      <c r="F36" s="10" t="s">
        <v>80</v>
      </c>
      <c r="G36" s="10" t="s">
        <v>884</v>
      </c>
      <c r="H36" s="10" t="s">
        <v>55</v>
      </c>
      <c r="I36" s="10" t="s">
        <v>127</v>
      </c>
      <c r="J36" s="10" t="s">
        <v>226</v>
      </c>
      <c r="K36" s="10" t="s">
        <v>133</v>
      </c>
      <c r="L36" s="10" t="s">
        <v>6</v>
      </c>
      <c r="M36" s="10">
        <f t="shared" si="0"/>
        <v>1</v>
      </c>
      <c r="N36" s="10">
        <v>2002</v>
      </c>
      <c r="O36" s="10">
        <v>2007</v>
      </c>
      <c r="P36" s="19">
        <v>375000000</v>
      </c>
      <c r="Q36" s="19"/>
      <c r="R36" s="19">
        <v>71500000</v>
      </c>
      <c r="S36" s="19"/>
      <c r="T36" s="19"/>
      <c r="U36" s="19">
        <v>71500000</v>
      </c>
      <c r="V36" s="19">
        <v>71500000</v>
      </c>
      <c r="W36" s="19">
        <v>100000000</v>
      </c>
      <c r="X36" s="10" t="s">
        <v>979</v>
      </c>
      <c r="Y36" s="10" t="s">
        <v>156</v>
      </c>
      <c r="Z36" s="10" t="s">
        <v>129</v>
      </c>
      <c r="AA36" s="10" t="s">
        <v>980</v>
      </c>
      <c r="AB36" s="10"/>
      <c r="AC36" s="10"/>
      <c r="AD36" s="10" t="s">
        <v>930</v>
      </c>
      <c r="AE36" s="10" t="s">
        <v>832</v>
      </c>
      <c r="AF36" s="10" t="s">
        <v>106</v>
      </c>
      <c r="AG36" s="10" t="s">
        <v>66</v>
      </c>
      <c r="AH36" s="10" t="s">
        <v>145</v>
      </c>
      <c r="AI36" s="10"/>
      <c r="AJ36" s="10"/>
      <c r="AK36" s="10" t="s">
        <v>66</v>
      </c>
      <c r="AL36" s="10" t="s">
        <v>146</v>
      </c>
      <c r="AM36" s="10" t="s">
        <v>66</v>
      </c>
      <c r="AN36" s="10" t="s">
        <v>145</v>
      </c>
      <c r="AO36" s="10"/>
      <c r="AP36" s="10"/>
      <c r="AQ36" s="10"/>
      <c r="AR36" s="10"/>
      <c r="AS36" s="10"/>
      <c r="AT36" s="10"/>
      <c r="AU36" s="10" t="s">
        <v>66</v>
      </c>
      <c r="AV36" s="10" t="s">
        <v>145</v>
      </c>
      <c r="AW36" s="10"/>
      <c r="AX36" s="10"/>
      <c r="AY36" s="10"/>
      <c r="AZ36" s="10"/>
      <c r="BA36" s="10"/>
      <c r="BB36" s="10"/>
      <c r="BC36" s="10"/>
      <c r="BD36" s="10"/>
      <c r="BE36" s="10" t="s">
        <v>352</v>
      </c>
      <c r="BF36" s="10"/>
    </row>
    <row r="37" spans="1:58" ht="62.4">
      <c r="A37" s="30" t="s">
        <v>836</v>
      </c>
      <c r="B37" s="18" t="s">
        <v>981</v>
      </c>
      <c r="C37" s="10" t="s">
        <v>982</v>
      </c>
      <c r="D37" s="10"/>
      <c r="E37" s="10" t="s">
        <v>79</v>
      </c>
      <c r="F37" s="10" t="s">
        <v>80</v>
      </c>
      <c r="G37" s="10" t="s">
        <v>901</v>
      </c>
      <c r="H37" s="10" t="s">
        <v>55</v>
      </c>
      <c r="I37" s="10" t="s">
        <v>983</v>
      </c>
      <c r="J37" s="10"/>
      <c r="K37" s="10" t="s">
        <v>90</v>
      </c>
      <c r="L37" s="10"/>
      <c r="M37" s="10">
        <f t="shared" si="0"/>
        <v>1</v>
      </c>
      <c r="N37" s="10">
        <v>2002</v>
      </c>
      <c r="O37" s="10">
        <v>2004</v>
      </c>
      <c r="P37" s="19">
        <v>4700000</v>
      </c>
      <c r="Q37" s="19"/>
      <c r="R37" s="19"/>
      <c r="S37" s="19">
        <v>3500000</v>
      </c>
      <c r="T37" s="19"/>
      <c r="U37" s="19"/>
      <c r="V37" s="19">
        <v>3500000</v>
      </c>
      <c r="W37" s="19"/>
      <c r="X37" s="10" t="s">
        <v>984</v>
      </c>
      <c r="Y37" s="10" t="s">
        <v>985</v>
      </c>
      <c r="Z37" s="10" t="s">
        <v>986</v>
      </c>
      <c r="AA37" s="10" t="s">
        <v>918</v>
      </c>
      <c r="AB37" s="10"/>
      <c r="AC37" s="10"/>
      <c r="AD37" s="10" t="s">
        <v>987</v>
      </c>
      <c r="AE37" s="10" t="s">
        <v>65</v>
      </c>
      <c r="AF37" s="10" t="s">
        <v>65</v>
      </c>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t="s">
        <v>988</v>
      </c>
      <c r="BF37" s="10"/>
    </row>
    <row r="38" spans="1:58" ht="79.5" customHeight="1">
      <c r="A38" s="10" t="s">
        <v>673</v>
      </c>
      <c r="B38" s="18" t="s">
        <v>1269</v>
      </c>
      <c r="C38" s="10" t="s">
        <v>1270</v>
      </c>
      <c r="D38" s="10"/>
      <c r="E38" s="10" t="s">
        <v>79</v>
      </c>
      <c r="F38" s="10" t="s">
        <v>80</v>
      </c>
      <c r="G38" s="10" t="s">
        <v>1156</v>
      </c>
      <c r="H38" s="10" t="s">
        <v>531</v>
      </c>
      <c r="I38" s="10" t="s">
        <v>71</v>
      </c>
      <c r="J38" s="10"/>
      <c r="K38" s="10" t="s">
        <v>133</v>
      </c>
      <c r="L38" s="10" t="s">
        <v>4</v>
      </c>
      <c r="M38" s="10">
        <f t="shared" si="0"/>
        <v>0</v>
      </c>
      <c r="N38" s="10">
        <v>2002</v>
      </c>
      <c r="O38" s="10">
        <v>2006</v>
      </c>
      <c r="P38" s="19">
        <v>50000000</v>
      </c>
      <c r="Q38" s="19"/>
      <c r="R38" s="19"/>
      <c r="S38" s="19"/>
      <c r="T38" s="19"/>
      <c r="U38" s="19"/>
      <c r="V38" s="19"/>
      <c r="W38" s="19"/>
      <c r="X38" s="10" t="s">
        <v>1271</v>
      </c>
      <c r="Y38" s="10" t="s">
        <v>313</v>
      </c>
      <c r="Z38" s="10" t="s">
        <v>2146</v>
      </c>
      <c r="AA38" s="10" t="s">
        <v>1230</v>
      </c>
      <c r="AB38" s="19"/>
      <c r="AC38" s="10"/>
      <c r="AD38" s="10" t="s">
        <v>1272</v>
      </c>
      <c r="AE38" s="10" t="s">
        <v>65</v>
      </c>
      <c r="AF38" s="10" t="s">
        <v>442</v>
      </c>
      <c r="AG38" s="10" t="s">
        <v>66</v>
      </c>
      <c r="AH38" s="10"/>
      <c r="AI38" s="10"/>
      <c r="AJ38" s="10"/>
      <c r="AK38" s="10" t="s">
        <v>66</v>
      </c>
      <c r="AL38" s="10"/>
      <c r="AM38" s="10" t="s">
        <v>66</v>
      </c>
      <c r="AN38" s="10"/>
      <c r="AO38" s="10"/>
      <c r="AP38" s="10"/>
      <c r="AQ38" s="10"/>
      <c r="AR38" s="10"/>
      <c r="AS38" s="10"/>
      <c r="AT38" s="10"/>
      <c r="AU38" s="10"/>
      <c r="AV38" s="10"/>
      <c r="AW38" s="10"/>
      <c r="AX38" s="10"/>
      <c r="AY38" s="10"/>
      <c r="AZ38" s="10"/>
      <c r="BA38" s="10"/>
      <c r="BB38" s="10"/>
      <c r="BC38" s="10"/>
      <c r="BD38" s="10"/>
      <c r="BE38" s="10" t="s">
        <v>480</v>
      </c>
      <c r="BF38" s="10"/>
    </row>
    <row r="39" spans="1:58" ht="31.2">
      <c r="A39" s="10" t="s">
        <v>673</v>
      </c>
      <c r="B39" s="10" t="s">
        <v>1273</v>
      </c>
      <c r="C39" s="10" t="s">
        <v>1274</v>
      </c>
      <c r="D39" s="10"/>
      <c r="E39" s="10" t="s">
        <v>79</v>
      </c>
      <c r="F39" s="10" t="s">
        <v>80</v>
      </c>
      <c r="G39" s="10" t="s">
        <v>1156</v>
      </c>
      <c r="H39" s="10" t="s">
        <v>531</v>
      </c>
      <c r="I39" s="10" t="s">
        <v>2145</v>
      </c>
      <c r="J39" s="10"/>
      <c r="K39" s="10" t="s">
        <v>149</v>
      </c>
      <c r="L39" s="10"/>
      <c r="M39" s="10">
        <f t="shared" si="0"/>
        <v>0</v>
      </c>
      <c r="N39" s="10">
        <v>2002</v>
      </c>
      <c r="O39" s="10" t="s">
        <v>1275</v>
      </c>
      <c r="P39" s="19">
        <v>1500000</v>
      </c>
      <c r="Q39" s="19"/>
      <c r="R39" s="19"/>
      <c r="S39" s="19"/>
      <c r="T39" s="19"/>
      <c r="U39" s="19"/>
      <c r="V39" s="19"/>
      <c r="W39" s="19"/>
      <c r="X39" s="10" t="s">
        <v>236</v>
      </c>
      <c r="Y39" s="10" t="s">
        <v>236</v>
      </c>
      <c r="Z39" s="10" t="s">
        <v>236</v>
      </c>
      <c r="AA39" s="10" t="s">
        <v>58</v>
      </c>
      <c r="AB39" s="19"/>
      <c r="AC39" s="10"/>
      <c r="AD39" s="10" t="s">
        <v>58</v>
      </c>
      <c r="AE39" s="10" t="s">
        <v>667</v>
      </c>
      <c r="AF39" s="10" t="s">
        <v>106</v>
      </c>
      <c r="AG39" s="10" t="s">
        <v>66</v>
      </c>
      <c r="AH39" s="10"/>
      <c r="AI39" s="10" t="s">
        <v>66</v>
      </c>
      <c r="AJ39" s="10"/>
      <c r="AK39" s="10"/>
      <c r="AL39" s="10"/>
      <c r="AM39" s="10" t="s">
        <v>66</v>
      </c>
      <c r="AN39" s="10"/>
      <c r="AO39" s="10" t="s">
        <v>66</v>
      </c>
      <c r="AP39" s="10"/>
      <c r="AQ39" s="10"/>
      <c r="AR39" s="10"/>
      <c r="AS39" s="10"/>
      <c r="AT39" s="10"/>
      <c r="AU39" s="10"/>
      <c r="AV39" s="10"/>
      <c r="AW39" s="10"/>
      <c r="AX39" s="10"/>
      <c r="AY39" s="10"/>
      <c r="AZ39" s="10"/>
      <c r="BA39" s="10"/>
      <c r="BB39" s="10"/>
      <c r="BC39" s="10"/>
      <c r="BD39" s="10"/>
      <c r="BE39" s="10" t="s">
        <v>202</v>
      </c>
      <c r="BF39" s="10"/>
    </row>
    <row r="40" spans="1:58" ht="87.75" customHeight="1">
      <c r="A40" s="10" t="s">
        <v>673</v>
      </c>
      <c r="B40" s="18" t="s">
        <v>1276</v>
      </c>
      <c r="C40" s="10" t="s">
        <v>1277</v>
      </c>
      <c r="D40" s="10"/>
      <c r="E40" s="10" t="s">
        <v>79</v>
      </c>
      <c r="F40" s="10" t="s">
        <v>80</v>
      </c>
      <c r="G40" s="10" t="s">
        <v>1156</v>
      </c>
      <c r="H40" s="10" t="s">
        <v>531</v>
      </c>
      <c r="I40" s="10" t="s">
        <v>557</v>
      </c>
      <c r="J40" s="10"/>
      <c r="K40" s="10" t="s">
        <v>133</v>
      </c>
      <c r="L40" s="10" t="s">
        <v>4</v>
      </c>
      <c r="M40" s="10">
        <f t="shared" si="0"/>
        <v>0</v>
      </c>
      <c r="N40" s="10">
        <v>2002</v>
      </c>
      <c r="O40" s="10">
        <v>2004</v>
      </c>
      <c r="P40" s="19">
        <v>27800000</v>
      </c>
      <c r="Q40" s="19"/>
      <c r="R40" s="19"/>
      <c r="S40" s="19"/>
      <c r="T40" s="19"/>
      <c r="U40" s="19"/>
      <c r="V40" s="19"/>
      <c r="W40" s="19"/>
      <c r="X40" s="10" t="s">
        <v>1278</v>
      </c>
      <c r="Y40" s="10" t="s">
        <v>395</v>
      </c>
      <c r="Z40" s="10" t="s">
        <v>1279</v>
      </c>
      <c r="AA40" s="10" t="s">
        <v>1280</v>
      </c>
      <c r="AB40" s="19"/>
      <c r="AC40" s="10"/>
      <c r="AD40" s="10" t="s">
        <v>1281</v>
      </c>
      <c r="AE40" s="10" t="s">
        <v>667</v>
      </c>
      <c r="AF40" s="10" t="s">
        <v>106</v>
      </c>
      <c r="AG40" s="10" t="s">
        <v>66</v>
      </c>
      <c r="AH40" s="10"/>
      <c r="AI40" s="10"/>
      <c r="AJ40" s="10"/>
      <c r="AK40" s="10" t="s">
        <v>66</v>
      </c>
      <c r="AL40" s="10"/>
      <c r="AM40" s="10" t="s">
        <v>66</v>
      </c>
      <c r="AN40" s="10"/>
      <c r="AO40" s="10"/>
      <c r="AP40" s="10"/>
      <c r="AQ40" s="10"/>
      <c r="AR40" s="10"/>
      <c r="AS40" s="10" t="s">
        <v>66</v>
      </c>
      <c r="AT40" s="10"/>
      <c r="AU40" s="10" t="s">
        <v>66</v>
      </c>
      <c r="AV40" s="10"/>
      <c r="AW40" s="10"/>
      <c r="AX40" s="10"/>
      <c r="AY40" s="10"/>
      <c r="AZ40" s="10"/>
      <c r="BA40" s="10"/>
      <c r="BB40" s="10"/>
      <c r="BC40" s="10"/>
      <c r="BD40" s="10"/>
      <c r="BE40" s="10" t="s">
        <v>194</v>
      </c>
      <c r="BF40" s="10"/>
    </row>
    <row r="41" spans="1:58" ht="61.5" customHeight="1">
      <c r="A41" s="10" t="s">
        <v>673</v>
      </c>
      <c r="B41" s="18" t="s">
        <v>1282</v>
      </c>
      <c r="C41" s="10" t="s">
        <v>1283</v>
      </c>
      <c r="D41" s="10"/>
      <c r="E41" s="10" t="s">
        <v>214</v>
      </c>
      <c r="F41" s="10" t="s">
        <v>80</v>
      </c>
      <c r="G41" s="10" t="s">
        <v>1156</v>
      </c>
      <c r="H41" s="10" t="s">
        <v>531</v>
      </c>
      <c r="I41" s="10" t="s">
        <v>120</v>
      </c>
      <c r="J41" s="10" t="s">
        <v>121</v>
      </c>
      <c r="K41" s="10" t="s">
        <v>133</v>
      </c>
      <c r="L41" s="10" t="s">
        <v>4</v>
      </c>
      <c r="M41" s="10">
        <f t="shared" si="0"/>
        <v>0</v>
      </c>
      <c r="N41" s="10">
        <v>2002</v>
      </c>
      <c r="O41" s="10">
        <v>2008</v>
      </c>
      <c r="P41" s="19">
        <v>100000000</v>
      </c>
      <c r="Q41" s="19"/>
      <c r="R41" s="19"/>
      <c r="S41" s="19"/>
      <c r="T41" s="19"/>
      <c r="U41" s="19"/>
      <c r="V41" s="19"/>
      <c r="W41" s="19"/>
      <c r="X41" s="10" t="s">
        <v>1284</v>
      </c>
      <c r="Y41" s="10" t="s">
        <v>1285</v>
      </c>
      <c r="Z41" s="10" t="s">
        <v>2146</v>
      </c>
      <c r="AA41" s="10" t="s">
        <v>1230</v>
      </c>
      <c r="AB41" s="19"/>
      <c r="AC41" s="10"/>
      <c r="AD41" s="10" t="s">
        <v>1286</v>
      </c>
      <c r="AE41" s="10" t="s">
        <v>65</v>
      </c>
      <c r="AF41" s="10" t="s">
        <v>106</v>
      </c>
      <c r="AG41" s="10" t="s">
        <v>66</v>
      </c>
      <c r="AH41" s="10"/>
      <c r="AI41" s="10"/>
      <c r="AJ41" s="10"/>
      <c r="AK41" s="10" t="s">
        <v>66</v>
      </c>
      <c r="AL41" s="10"/>
      <c r="AM41" s="10" t="s">
        <v>66</v>
      </c>
      <c r="AN41" s="10"/>
      <c r="AO41" s="10" t="s">
        <v>66</v>
      </c>
      <c r="AP41" s="10"/>
      <c r="AQ41" s="10"/>
      <c r="AR41" s="10"/>
      <c r="AS41" s="10"/>
      <c r="AT41" s="10"/>
      <c r="AU41" s="10"/>
      <c r="AV41" s="10"/>
      <c r="AW41" s="10"/>
      <c r="AX41" s="10"/>
      <c r="AY41" s="10"/>
      <c r="AZ41" s="10"/>
      <c r="BA41" s="10"/>
      <c r="BB41" s="10"/>
      <c r="BC41" s="10"/>
      <c r="BD41" s="10"/>
      <c r="BE41" s="10" t="s">
        <v>263</v>
      </c>
      <c r="BF41" s="10"/>
    </row>
    <row r="42" spans="1:58" ht="93.6">
      <c r="A42" s="137" t="s">
        <v>693</v>
      </c>
      <c r="B42" s="138" t="s">
        <v>1917</v>
      </c>
      <c r="C42" s="137" t="s">
        <v>1918</v>
      </c>
      <c r="D42" s="137"/>
      <c r="E42" s="137" t="s">
        <v>70</v>
      </c>
      <c r="F42" s="137" t="s">
        <v>54</v>
      </c>
      <c r="G42" s="137" t="s">
        <v>1846</v>
      </c>
      <c r="H42" s="137" t="s">
        <v>55</v>
      </c>
      <c r="I42" s="137" t="s">
        <v>127</v>
      </c>
      <c r="J42" s="137" t="s">
        <v>1919</v>
      </c>
      <c r="K42" s="137" t="s">
        <v>57</v>
      </c>
      <c r="L42" s="137" t="s">
        <v>6</v>
      </c>
      <c r="M42" s="137">
        <f t="shared" si="0"/>
        <v>1</v>
      </c>
      <c r="N42" s="137">
        <v>2007</v>
      </c>
      <c r="O42" s="137">
        <v>2019</v>
      </c>
      <c r="P42" s="139">
        <v>30305000000</v>
      </c>
      <c r="Q42" s="139"/>
      <c r="R42" s="139">
        <v>8733046155</v>
      </c>
      <c r="S42" s="139"/>
      <c r="T42" s="139">
        <v>8505945292</v>
      </c>
      <c r="U42" s="139">
        <v>8505945292</v>
      </c>
      <c r="V42" s="139">
        <v>8366137393</v>
      </c>
      <c r="W42" s="139"/>
      <c r="X42" s="137" t="s">
        <v>184</v>
      </c>
      <c r="Y42" s="137" t="s">
        <v>765</v>
      </c>
      <c r="Z42" s="137" t="s">
        <v>474</v>
      </c>
      <c r="AA42" s="137" t="s">
        <v>84</v>
      </c>
      <c r="AB42" s="139"/>
      <c r="AC42" s="137"/>
      <c r="AD42" s="137" t="s">
        <v>1920</v>
      </c>
      <c r="AE42" s="137" t="s">
        <v>65</v>
      </c>
      <c r="AF42" s="137" t="s">
        <v>65</v>
      </c>
      <c r="AG42" s="137" t="s">
        <v>66</v>
      </c>
      <c r="AH42" s="137" t="s">
        <v>146</v>
      </c>
      <c r="AI42" s="137" t="s">
        <v>66</v>
      </c>
      <c r="AJ42" s="137" t="s">
        <v>145</v>
      </c>
      <c r="AK42" s="137" t="s">
        <v>66</v>
      </c>
      <c r="AL42" s="137" t="s">
        <v>146</v>
      </c>
      <c r="AM42" s="137"/>
      <c r="AN42" s="137"/>
      <c r="AO42" s="137"/>
      <c r="AP42" s="137"/>
      <c r="AQ42" s="137"/>
      <c r="AR42" s="137"/>
      <c r="AS42" s="137" t="s">
        <v>66</v>
      </c>
      <c r="AT42" s="137" t="s">
        <v>146</v>
      </c>
      <c r="AU42" s="137" t="s">
        <v>66</v>
      </c>
      <c r="AV42" s="137" t="s">
        <v>146</v>
      </c>
      <c r="AW42" s="137"/>
      <c r="AX42" s="137"/>
      <c r="AY42" s="137"/>
      <c r="AZ42" s="137"/>
      <c r="BA42" s="137"/>
      <c r="BB42" s="137"/>
      <c r="BC42" s="137"/>
      <c r="BD42" s="137"/>
      <c r="BE42" s="137" t="s">
        <v>2211</v>
      </c>
      <c r="BF42" s="10"/>
    </row>
    <row r="43" spans="1:58" ht="78">
      <c r="A43" s="10" t="s">
        <v>50</v>
      </c>
      <c r="B43" s="21" t="s">
        <v>260</v>
      </c>
      <c r="C43" s="10" t="s">
        <v>261</v>
      </c>
      <c r="D43" s="10"/>
      <c r="E43" s="10" t="s">
        <v>53</v>
      </c>
      <c r="F43" s="10" t="s">
        <v>54</v>
      </c>
      <c r="G43" s="10" t="s">
        <v>262</v>
      </c>
      <c r="H43" s="10" t="s">
        <v>55</v>
      </c>
      <c r="I43" s="19" t="s">
        <v>2143</v>
      </c>
      <c r="J43" s="10"/>
      <c r="K43" s="10" t="s">
        <v>90</v>
      </c>
      <c r="L43" s="10"/>
      <c r="M43" s="10">
        <f t="shared" si="0"/>
        <v>1</v>
      </c>
      <c r="N43" s="10">
        <v>2003</v>
      </c>
      <c r="O43" s="10"/>
      <c r="P43" s="19">
        <v>112000000</v>
      </c>
      <c r="Q43" s="20"/>
      <c r="R43" s="19"/>
      <c r="S43" s="19" t="s">
        <v>58</v>
      </c>
      <c r="T43" s="19"/>
      <c r="U43" s="19"/>
      <c r="V43" s="19"/>
      <c r="W43" s="19"/>
      <c r="X43" s="10" t="s">
        <v>191</v>
      </c>
      <c r="Y43" s="10" t="s">
        <v>192</v>
      </c>
      <c r="Z43" s="10" t="s">
        <v>193</v>
      </c>
      <c r="AA43" s="10" t="s">
        <v>131</v>
      </c>
      <c r="AB43" s="19"/>
      <c r="AC43" s="10"/>
      <c r="AD43" s="10" t="s">
        <v>95</v>
      </c>
      <c r="AE43" s="10" t="s">
        <v>65</v>
      </c>
      <c r="AF43" s="10" t="s">
        <v>65</v>
      </c>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t="s">
        <v>263</v>
      </c>
      <c r="BF43" s="10"/>
    </row>
    <row r="44" spans="1:58" ht="31.2">
      <c r="A44" s="10" t="s">
        <v>50</v>
      </c>
      <c r="B44" s="21" t="s">
        <v>264</v>
      </c>
      <c r="C44" s="10" t="s">
        <v>265</v>
      </c>
      <c r="D44" s="10"/>
      <c r="E44" s="10" t="s">
        <v>98</v>
      </c>
      <c r="F44" s="10" t="s">
        <v>54</v>
      </c>
      <c r="G44" s="10" t="s">
        <v>99</v>
      </c>
      <c r="H44" s="10" t="s">
        <v>55</v>
      </c>
      <c r="I44" s="19" t="s">
        <v>2143</v>
      </c>
      <c r="J44" s="10"/>
      <c r="K44" s="10" t="s">
        <v>133</v>
      </c>
      <c r="L44" s="10" t="s">
        <v>6</v>
      </c>
      <c r="M44" s="10">
        <f t="shared" si="0"/>
        <v>1</v>
      </c>
      <c r="N44" s="10">
        <v>2003</v>
      </c>
      <c r="O44" s="10">
        <v>2018</v>
      </c>
      <c r="P44" s="19">
        <v>34100000</v>
      </c>
      <c r="Q44" s="20"/>
      <c r="R44" s="19">
        <v>21000000</v>
      </c>
      <c r="S44" s="19"/>
      <c r="T44" s="19"/>
      <c r="U44" s="19"/>
      <c r="V44" s="19">
        <v>21000000</v>
      </c>
      <c r="W44" s="19"/>
      <c r="X44" s="10" t="s">
        <v>191</v>
      </c>
      <c r="Y44" s="10" t="s">
        <v>192</v>
      </c>
      <c r="Z44" s="10" t="s">
        <v>193</v>
      </c>
      <c r="AA44" s="10" t="s">
        <v>131</v>
      </c>
      <c r="AB44" s="19"/>
      <c r="AC44" s="10"/>
      <c r="AD44" s="10" t="s">
        <v>95</v>
      </c>
      <c r="AE44" s="10" t="s">
        <v>65</v>
      </c>
      <c r="AF44" s="10" t="s">
        <v>106</v>
      </c>
      <c r="AG44" s="10" t="s">
        <v>66</v>
      </c>
      <c r="AH44" s="10" t="s">
        <v>145</v>
      </c>
      <c r="AI44" s="10" t="s">
        <v>66</v>
      </c>
      <c r="AJ44" s="10" t="s">
        <v>266</v>
      </c>
      <c r="AK44" s="10" t="s">
        <v>66</v>
      </c>
      <c r="AL44" s="10" t="s">
        <v>146</v>
      </c>
      <c r="AM44" s="10"/>
      <c r="AN44" s="10"/>
      <c r="AO44" s="10"/>
      <c r="AP44" s="10"/>
      <c r="AQ44" s="10"/>
      <c r="AR44" s="10"/>
      <c r="AS44" s="10" t="s">
        <v>66</v>
      </c>
      <c r="AT44" s="10" t="s">
        <v>146</v>
      </c>
      <c r="AU44" s="10"/>
      <c r="AV44" s="10"/>
      <c r="AW44" s="10"/>
      <c r="AX44" s="10"/>
      <c r="AY44" s="10"/>
      <c r="AZ44" s="10"/>
      <c r="BA44" s="10"/>
      <c r="BB44" s="10"/>
      <c r="BC44" s="10"/>
      <c r="BD44" s="10"/>
      <c r="BE44" s="10"/>
      <c r="BF44" s="10"/>
    </row>
    <row r="45" spans="1:58" ht="39.75" customHeight="1">
      <c r="A45" s="10" t="s">
        <v>50</v>
      </c>
      <c r="B45" s="21" t="s">
        <v>267</v>
      </c>
      <c r="C45" s="10" t="s">
        <v>268</v>
      </c>
      <c r="D45" s="10"/>
      <c r="E45" s="10" t="s">
        <v>79</v>
      </c>
      <c r="F45" s="10" t="s">
        <v>80</v>
      </c>
      <c r="G45" s="10" t="s">
        <v>197</v>
      </c>
      <c r="H45" s="10" t="s">
        <v>55</v>
      </c>
      <c r="I45" s="19" t="s">
        <v>2143</v>
      </c>
      <c r="J45" s="10"/>
      <c r="K45" s="10" t="s">
        <v>149</v>
      </c>
      <c r="L45" s="10"/>
      <c r="M45" s="10">
        <f t="shared" si="0"/>
        <v>0</v>
      </c>
      <c r="N45" s="10">
        <v>2003</v>
      </c>
      <c r="O45" s="10">
        <v>2012</v>
      </c>
      <c r="P45" s="19" t="s">
        <v>58</v>
      </c>
      <c r="Q45" s="10"/>
      <c r="R45" s="19"/>
      <c r="S45" s="19"/>
      <c r="T45" s="19"/>
      <c r="U45" s="19"/>
      <c r="V45" s="19"/>
      <c r="W45" s="19"/>
      <c r="X45" s="10" t="s">
        <v>269</v>
      </c>
      <c r="Y45" s="10" t="s">
        <v>250</v>
      </c>
      <c r="Z45" s="10" t="s">
        <v>243</v>
      </c>
      <c r="AA45" s="10" t="s">
        <v>131</v>
      </c>
      <c r="AB45" s="19"/>
      <c r="AC45" s="10"/>
      <c r="AD45" s="10" t="s">
        <v>115</v>
      </c>
      <c r="AE45" s="10" t="s">
        <v>65</v>
      </c>
      <c r="AF45" s="10" t="s">
        <v>65</v>
      </c>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t="s">
        <v>163</v>
      </c>
      <c r="BF45" s="10"/>
    </row>
    <row r="46" spans="1:58" ht="31.2">
      <c r="A46" s="10" t="s">
        <v>50</v>
      </c>
      <c r="B46" s="21" t="s">
        <v>270</v>
      </c>
      <c r="C46" s="10" t="s">
        <v>271</v>
      </c>
      <c r="D46" s="10"/>
      <c r="E46" s="10" t="s">
        <v>98</v>
      </c>
      <c r="F46" s="10" t="s">
        <v>54</v>
      </c>
      <c r="G46" s="10" t="s">
        <v>99</v>
      </c>
      <c r="H46" s="10" t="s">
        <v>55</v>
      </c>
      <c r="I46" s="10" t="s">
        <v>2142</v>
      </c>
      <c r="J46" s="10"/>
      <c r="K46" s="10" t="s">
        <v>133</v>
      </c>
      <c r="L46" s="10" t="s">
        <v>6</v>
      </c>
      <c r="M46" s="10">
        <f t="shared" si="0"/>
        <v>1</v>
      </c>
      <c r="N46" s="10">
        <v>2003</v>
      </c>
      <c r="O46" s="10">
        <v>2014</v>
      </c>
      <c r="P46" s="19">
        <v>238100000</v>
      </c>
      <c r="Q46" s="20"/>
      <c r="R46" s="19">
        <v>185200000</v>
      </c>
      <c r="S46" s="19"/>
      <c r="T46" s="19"/>
      <c r="U46" s="19"/>
      <c r="V46" s="19">
        <v>185200000</v>
      </c>
      <c r="W46" s="19"/>
      <c r="X46" s="10" t="s">
        <v>272</v>
      </c>
      <c r="Y46" s="10" t="s">
        <v>160</v>
      </c>
      <c r="Z46" s="10" t="s">
        <v>273</v>
      </c>
      <c r="AA46" s="10" t="s">
        <v>131</v>
      </c>
      <c r="AB46" s="19"/>
      <c r="AC46" s="10"/>
      <c r="AD46" s="10" t="s">
        <v>95</v>
      </c>
      <c r="AE46" s="10" t="s">
        <v>667</v>
      </c>
      <c r="AF46" s="10" t="s">
        <v>106</v>
      </c>
      <c r="AG46" s="10" t="s">
        <v>66</v>
      </c>
      <c r="AH46" s="10" t="s">
        <v>145</v>
      </c>
      <c r="AI46" s="10"/>
      <c r="AJ46" s="10"/>
      <c r="AK46" s="10" t="s">
        <v>66</v>
      </c>
      <c r="AL46" s="10" t="s">
        <v>146</v>
      </c>
      <c r="AM46" s="10"/>
      <c r="AN46" s="10"/>
      <c r="AO46" s="10"/>
      <c r="AP46" s="10"/>
      <c r="AQ46" s="10" t="s">
        <v>66</v>
      </c>
      <c r="AR46" s="10" t="s">
        <v>145</v>
      </c>
      <c r="AS46" s="10" t="s">
        <v>66</v>
      </c>
      <c r="AT46" s="10" t="s">
        <v>145</v>
      </c>
      <c r="AU46" s="10" t="s">
        <v>66</v>
      </c>
      <c r="AV46" s="10" t="s">
        <v>145</v>
      </c>
      <c r="AW46" s="10"/>
      <c r="AX46" s="10"/>
      <c r="AY46" s="10"/>
      <c r="AZ46" s="10"/>
      <c r="BA46" s="10"/>
      <c r="BB46" s="10"/>
      <c r="BC46" s="10"/>
      <c r="BD46" s="10"/>
      <c r="BE46" s="10" t="s">
        <v>163</v>
      </c>
      <c r="BF46" s="10"/>
    </row>
    <row r="47" spans="1:58" ht="96.75" customHeight="1">
      <c r="A47" s="10" t="s">
        <v>50</v>
      </c>
      <c r="B47" s="21" t="s">
        <v>274</v>
      </c>
      <c r="C47" s="10" t="s">
        <v>275</v>
      </c>
      <c r="D47" s="10"/>
      <c r="E47" s="10" t="s">
        <v>276</v>
      </c>
      <c r="F47" s="10" t="s">
        <v>54</v>
      </c>
      <c r="G47" s="10" t="s">
        <v>277</v>
      </c>
      <c r="H47" s="10" t="s">
        <v>55</v>
      </c>
      <c r="I47" s="10" t="s">
        <v>2142</v>
      </c>
      <c r="J47" s="10"/>
      <c r="K47" s="10" t="s">
        <v>90</v>
      </c>
      <c r="L47" s="10"/>
      <c r="M47" s="10">
        <f t="shared" si="0"/>
        <v>1</v>
      </c>
      <c r="N47" s="10">
        <v>2003</v>
      </c>
      <c r="O47" s="10">
        <v>2018</v>
      </c>
      <c r="P47" s="19" t="s">
        <v>58</v>
      </c>
      <c r="Q47" s="10"/>
      <c r="R47" s="19"/>
      <c r="S47" s="19" t="s">
        <v>58</v>
      </c>
      <c r="T47" s="19"/>
      <c r="U47" s="19"/>
      <c r="V47" s="19"/>
      <c r="W47" s="19"/>
      <c r="X47" s="10" t="s">
        <v>278</v>
      </c>
      <c r="Y47" s="10" t="s">
        <v>134</v>
      </c>
      <c r="Z47" s="10" t="s">
        <v>129</v>
      </c>
      <c r="AA47" s="10" t="s">
        <v>131</v>
      </c>
      <c r="AB47" s="19"/>
      <c r="AC47" s="10"/>
      <c r="AD47" s="10" t="s">
        <v>115</v>
      </c>
      <c r="AE47" s="10" t="s">
        <v>65</v>
      </c>
      <c r="AF47" s="10" t="s">
        <v>65</v>
      </c>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t="s">
        <v>202</v>
      </c>
      <c r="BF47" s="10"/>
    </row>
    <row r="48" spans="1:58" ht="46.8">
      <c r="A48" s="10" t="s">
        <v>50</v>
      </c>
      <c r="B48" s="21" t="s">
        <v>279</v>
      </c>
      <c r="C48" s="10" t="s">
        <v>275</v>
      </c>
      <c r="D48" s="10"/>
      <c r="E48" s="10" t="s">
        <v>276</v>
      </c>
      <c r="F48" s="10" t="s">
        <v>54</v>
      </c>
      <c r="G48" s="10" t="s">
        <v>280</v>
      </c>
      <c r="H48" s="10" t="s">
        <v>55</v>
      </c>
      <c r="I48" s="10" t="s">
        <v>2142</v>
      </c>
      <c r="J48" s="10"/>
      <c r="K48" s="10" t="s">
        <v>90</v>
      </c>
      <c r="L48" s="10"/>
      <c r="M48" s="10">
        <f t="shared" si="0"/>
        <v>1</v>
      </c>
      <c r="N48" s="10">
        <v>2003</v>
      </c>
      <c r="O48" s="10">
        <v>2007</v>
      </c>
      <c r="P48" s="19">
        <v>215000000</v>
      </c>
      <c r="Q48" s="20"/>
      <c r="R48" s="19"/>
      <c r="S48" s="19" t="s">
        <v>58</v>
      </c>
      <c r="T48" s="19"/>
      <c r="U48" s="19"/>
      <c r="V48" s="19"/>
      <c r="W48" s="19"/>
      <c r="X48" s="10" t="s">
        <v>281</v>
      </c>
      <c r="Y48" s="10" t="s">
        <v>143</v>
      </c>
      <c r="Z48" s="10" t="s">
        <v>282</v>
      </c>
      <c r="AA48" s="10" t="s">
        <v>131</v>
      </c>
      <c r="AB48" s="19"/>
      <c r="AC48" s="10"/>
      <c r="AD48" s="10" t="s">
        <v>283</v>
      </c>
      <c r="AE48" s="10" t="s">
        <v>65</v>
      </c>
      <c r="AF48" s="10" t="s">
        <v>65</v>
      </c>
      <c r="AG48" s="10" t="s">
        <v>66</v>
      </c>
      <c r="AH48" s="10"/>
      <c r="AI48" s="10"/>
      <c r="AJ48" s="10"/>
      <c r="AK48" s="10" t="s">
        <v>66</v>
      </c>
      <c r="AL48" s="10"/>
      <c r="AM48" s="10"/>
      <c r="AN48" s="10"/>
      <c r="AO48" s="10"/>
      <c r="AP48" s="10"/>
      <c r="AQ48" s="10" t="s">
        <v>66</v>
      </c>
      <c r="AR48" s="10"/>
      <c r="AS48" s="10" t="s">
        <v>66</v>
      </c>
      <c r="AT48" s="10"/>
      <c r="AU48" s="10" t="s">
        <v>66</v>
      </c>
      <c r="AV48" s="10"/>
      <c r="AW48" s="10"/>
      <c r="AX48" s="10"/>
      <c r="AY48" s="10"/>
      <c r="AZ48" s="10"/>
      <c r="BA48" s="10"/>
      <c r="BB48" s="10"/>
      <c r="BC48" s="10"/>
      <c r="BD48" s="10"/>
      <c r="BE48" s="10" t="s">
        <v>263</v>
      </c>
      <c r="BF48" s="10"/>
    </row>
    <row r="49" spans="1:58" ht="78">
      <c r="A49" s="10" t="s">
        <v>50</v>
      </c>
      <c r="B49" s="21" t="s">
        <v>284</v>
      </c>
      <c r="C49" s="10" t="s">
        <v>285</v>
      </c>
      <c r="D49" s="10"/>
      <c r="E49" s="10" t="s">
        <v>205</v>
      </c>
      <c r="F49" s="10" t="s">
        <v>206</v>
      </c>
      <c r="G49" s="10" t="s">
        <v>207</v>
      </c>
      <c r="H49" s="10" t="s">
        <v>55</v>
      </c>
      <c r="I49" s="10" t="s">
        <v>2142</v>
      </c>
      <c r="J49" s="10"/>
      <c r="K49" s="10" t="s">
        <v>149</v>
      </c>
      <c r="L49" s="10"/>
      <c r="M49" s="10">
        <f t="shared" si="0"/>
        <v>0</v>
      </c>
      <c r="N49" s="10">
        <v>2003</v>
      </c>
      <c r="O49" s="10">
        <v>2017</v>
      </c>
      <c r="P49" s="19">
        <v>1307000000000</v>
      </c>
      <c r="Q49" s="20"/>
      <c r="R49" s="19"/>
      <c r="S49" s="19"/>
      <c r="T49" s="19"/>
      <c r="U49" s="19"/>
      <c r="V49" s="19"/>
      <c r="W49" s="19"/>
      <c r="X49" s="10" t="s">
        <v>254</v>
      </c>
      <c r="Y49" s="10" t="s">
        <v>286</v>
      </c>
      <c r="Z49" s="10" t="s">
        <v>287</v>
      </c>
      <c r="AA49" s="10" t="s">
        <v>131</v>
      </c>
      <c r="AB49" s="19"/>
      <c r="AC49" s="10"/>
      <c r="AD49" s="10" t="s">
        <v>288</v>
      </c>
      <c r="AE49" s="10" t="s">
        <v>65</v>
      </c>
      <c r="AF49" s="10" t="s">
        <v>65</v>
      </c>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t="s">
        <v>194</v>
      </c>
      <c r="BF49" s="10"/>
    </row>
    <row r="50" spans="1:58" ht="57" customHeight="1">
      <c r="A50" s="10" t="s">
        <v>50</v>
      </c>
      <c r="B50" s="21" t="s">
        <v>289</v>
      </c>
      <c r="C50" s="10" t="s">
        <v>290</v>
      </c>
      <c r="D50" s="10"/>
      <c r="E50" s="10" t="s">
        <v>79</v>
      </c>
      <c r="F50" s="10" t="s">
        <v>80</v>
      </c>
      <c r="G50" s="10" t="s">
        <v>197</v>
      </c>
      <c r="H50" s="10" t="s">
        <v>55</v>
      </c>
      <c r="I50" s="10" t="s">
        <v>71</v>
      </c>
      <c r="J50" s="10"/>
      <c r="K50" s="10" t="s">
        <v>133</v>
      </c>
      <c r="L50" s="10" t="s">
        <v>6</v>
      </c>
      <c r="M50" s="10">
        <f t="shared" si="0"/>
        <v>1</v>
      </c>
      <c r="N50" s="10">
        <v>2003</v>
      </c>
      <c r="O50" s="10">
        <v>2012</v>
      </c>
      <c r="P50" s="19">
        <v>114000000</v>
      </c>
      <c r="Q50" s="20"/>
      <c r="R50" s="19">
        <v>2800000</v>
      </c>
      <c r="S50" s="19"/>
      <c r="T50" s="19"/>
      <c r="U50" s="19">
        <v>2800000</v>
      </c>
      <c r="V50" s="19">
        <v>2800000</v>
      </c>
      <c r="W50" s="19"/>
      <c r="X50" s="10" t="s">
        <v>291</v>
      </c>
      <c r="Y50" s="10" t="s">
        <v>292</v>
      </c>
      <c r="Z50" s="10" t="s">
        <v>255</v>
      </c>
      <c r="AA50" s="10" t="s">
        <v>131</v>
      </c>
      <c r="AB50" s="19"/>
      <c r="AC50" s="10"/>
      <c r="AD50" s="10" t="s">
        <v>293</v>
      </c>
      <c r="AE50" s="10" t="s">
        <v>65</v>
      </c>
      <c r="AF50" s="10" t="s">
        <v>65</v>
      </c>
      <c r="AG50" s="10" t="s">
        <v>66</v>
      </c>
      <c r="AH50" s="10" t="s">
        <v>145</v>
      </c>
      <c r="AI50" s="10"/>
      <c r="AJ50" s="10"/>
      <c r="AK50" s="10" t="s">
        <v>66</v>
      </c>
      <c r="AL50" s="10" t="s">
        <v>146</v>
      </c>
      <c r="AM50" s="10"/>
      <c r="AN50" s="10"/>
      <c r="AO50" s="10"/>
      <c r="AP50" s="10"/>
      <c r="AQ50" s="10" t="s">
        <v>66</v>
      </c>
      <c r="AR50" s="10" t="s">
        <v>146</v>
      </c>
      <c r="AS50" s="10"/>
      <c r="AT50" s="10"/>
      <c r="AU50" s="10"/>
      <c r="AV50" s="10"/>
      <c r="AW50" s="10" t="s">
        <v>66</v>
      </c>
      <c r="AX50" s="10" t="s">
        <v>146</v>
      </c>
      <c r="AY50" s="10"/>
      <c r="AZ50" s="10"/>
      <c r="BA50" s="10"/>
      <c r="BB50" s="10"/>
      <c r="BC50" s="10"/>
      <c r="BD50" s="10"/>
      <c r="BE50" s="10" t="s">
        <v>294</v>
      </c>
      <c r="BF50" s="10"/>
    </row>
    <row r="51" spans="1:58" ht="58.5" customHeight="1">
      <c r="A51" s="10" t="s">
        <v>50</v>
      </c>
      <c r="B51" s="21" t="s">
        <v>295</v>
      </c>
      <c r="C51" s="10" t="s">
        <v>296</v>
      </c>
      <c r="D51" s="10" t="s">
        <v>297</v>
      </c>
      <c r="E51" s="10" t="s">
        <v>234</v>
      </c>
      <c r="F51" s="10" t="s">
        <v>54</v>
      </c>
      <c r="G51" s="10" t="s">
        <v>298</v>
      </c>
      <c r="H51" s="10" t="s">
        <v>55</v>
      </c>
      <c r="I51" s="10" t="s">
        <v>2142</v>
      </c>
      <c r="J51" s="10"/>
      <c r="K51" s="10" t="s">
        <v>133</v>
      </c>
      <c r="L51" s="10" t="s">
        <v>6</v>
      </c>
      <c r="M51" s="10">
        <f t="shared" si="0"/>
        <v>1</v>
      </c>
      <c r="N51" s="10">
        <v>2003</v>
      </c>
      <c r="O51" s="10">
        <v>2018</v>
      </c>
      <c r="P51" s="19">
        <v>270000000</v>
      </c>
      <c r="Q51" s="20"/>
      <c r="R51" s="19">
        <v>136000000</v>
      </c>
      <c r="S51" s="19"/>
      <c r="T51" s="19"/>
      <c r="U51" s="19">
        <v>136000000</v>
      </c>
      <c r="V51" s="19">
        <v>136000000</v>
      </c>
      <c r="W51" s="19"/>
      <c r="X51" s="10" t="s">
        <v>299</v>
      </c>
      <c r="Y51" s="10" t="s">
        <v>192</v>
      </c>
      <c r="Z51" s="10" t="s">
        <v>300</v>
      </c>
      <c r="AA51" s="10" t="s">
        <v>131</v>
      </c>
      <c r="AB51" s="19"/>
      <c r="AC51" s="10"/>
      <c r="AD51" s="10" t="s">
        <v>301</v>
      </c>
      <c r="AE51" s="10" t="s">
        <v>65</v>
      </c>
      <c r="AF51" s="10" t="s">
        <v>65</v>
      </c>
      <c r="AG51" s="10" t="s">
        <v>66</v>
      </c>
      <c r="AH51" s="10" t="s">
        <v>145</v>
      </c>
      <c r="AI51" s="10"/>
      <c r="AJ51" s="10"/>
      <c r="AK51" s="10" t="s">
        <v>66</v>
      </c>
      <c r="AL51" s="10" t="s">
        <v>146</v>
      </c>
      <c r="AM51" s="10" t="s">
        <v>66</v>
      </c>
      <c r="AN51" s="10" t="s">
        <v>146</v>
      </c>
      <c r="AO51" s="10"/>
      <c r="AP51" s="10"/>
      <c r="AQ51" s="10" t="s">
        <v>66</v>
      </c>
      <c r="AR51" s="10" t="s">
        <v>145</v>
      </c>
      <c r="AS51" s="10" t="s">
        <v>66</v>
      </c>
      <c r="AT51" s="10" t="s">
        <v>146</v>
      </c>
      <c r="AU51" s="10" t="s">
        <v>66</v>
      </c>
      <c r="AV51" s="10" t="s">
        <v>146</v>
      </c>
      <c r="AW51" s="10"/>
      <c r="AX51" s="10"/>
      <c r="AY51" s="10"/>
      <c r="AZ51" s="10"/>
      <c r="BA51" s="10"/>
      <c r="BB51" s="10"/>
      <c r="BC51" s="10"/>
      <c r="BD51" s="10"/>
      <c r="BE51" s="10" t="s">
        <v>263</v>
      </c>
      <c r="BF51" s="10"/>
    </row>
    <row r="52" spans="1:58" ht="62.4">
      <c r="A52" s="10" t="s">
        <v>50</v>
      </c>
      <c r="B52" s="21" t="s">
        <v>302</v>
      </c>
      <c r="C52" s="10" t="s">
        <v>303</v>
      </c>
      <c r="D52" s="10"/>
      <c r="E52" s="10" t="s">
        <v>79</v>
      </c>
      <c r="F52" s="10" t="s">
        <v>80</v>
      </c>
      <c r="G52" s="10" t="s">
        <v>197</v>
      </c>
      <c r="H52" s="10" t="s">
        <v>55</v>
      </c>
      <c r="I52" s="10" t="s">
        <v>2142</v>
      </c>
      <c r="J52" s="10" t="s">
        <v>226</v>
      </c>
      <c r="K52" s="10" t="s">
        <v>133</v>
      </c>
      <c r="L52" s="10" t="s">
        <v>6</v>
      </c>
      <c r="M52" s="10">
        <f t="shared" si="0"/>
        <v>1</v>
      </c>
      <c r="N52" s="10">
        <v>2003</v>
      </c>
      <c r="O52" s="10">
        <v>2014</v>
      </c>
      <c r="P52" s="19">
        <v>228200000</v>
      </c>
      <c r="Q52" s="20"/>
      <c r="R52" s="19">
        <v>43000000</v>
      </c>
      <c r="S52" s="19"/>
      <c r="T52" s="19"/>
      <c r="U52" s="19">
        <v>43000000</v>
      </c>
      <c r="V52" s="19">
        <v>43000000</v>
      </c>
      <c r="W52" s="19"/>
      <c r="X52" s="10" t="s">
        <v>227</v>
      </c>
      <c r="Y52" s="10" t="s">
        <v>242</v>
      </c>
      <c r="Z52" s="10" t="s">
        <v>128</v>
      </c>
      <c r="AA52" s="10" t="s">
        <v>131</v>
      </c>
      <c r="AB52" s="19"/>
      <c r="AC52" s="10"/>
      <c r="AD52" s="10" t="s">
        <v>304</v>
      </c>
      <c r="AE52" s="10" t="s">
        <v>65</v>
      </c>
      <c r="AF52" s="10" t="s">
        <v>65</v>
      </c>
      <c r="AG52" s="10" t="s">
        <v>66</v>
      </c>
      <c r="AH52" s="10" t="s">
        <v>145</v>
      </c>
      <c r="AI52" s="10"/>
      <c r="AJ52" s="10"/>
      <c r="AK52" s="10" t="s">
        <v>66</v>
      </c>
      <c r="AL52" s="10" t="s">
        <v>146</v>
      </c>
      <c r="AM52" s="10"/>
      <c r="AN52" s="10"/>
      <c r="AO52" s="10"/>
      <c r="AP52" s="10"/>
      <c r="AQ52" s="10" t="s">
        <v>66</v>
      </c>
      <c r="AR52" s="10" t="s">
        <v>146</v>
      </c>
      <c r="AS52" s="10" t="s">
        <v>66</v>
      </c>
      <c r="AT52" s="10" t="s">
        <v>146</v>
      </c>
      <c r="AU52" s="10" t="s">
        <v>66</v>
      </c>
      <c r="AV52" s="10" t="s">
        <v>146</v>
      </c>
      <c r="AW52" s="10"/>
      <c r="AX52" s="10"/>
      <c r="AY52" s="10"/>
      <c r="AZ52" s="10"/>
      <c r="BA52" s="10"/>
      <c r="BB52" s="10"/>
      <c r="BC52" s="10"/>
      <c r="BD52" s="10"/>
      <c r="BE52" s="10" t="s">
        <v>305</v>
      </c>
      <c r="BF52" s="10"/>
    </row>
    <row r="53" spans="1:58" ht="62.4">
      <c r="A53" s="10" t="s">
        <v>50</v>
      </c>
      <c r="B53" s="21" t="s">
        <v>306</v>
      </c>
      <c r="C53" s="10" t="s">
        <v>307</v>
      </c>
      <c r="D53" s="10" t="s">
        <v>296</v>
      </c>
      <c r="E53" s="10" t="s">
        <v>234</v>
      </c>
      <c r="F53" s="10" t="s">
        <v>54</v>
      </c>
      <c r="G53" s="10" t="s">
        <v>308</v>
      </c>
      <c r="H53" s="10" t="s">
        <v>55</v>
      </c>
      <c r="I53" s="10" t="s">
        <v>2142</v>
      </c>
      <c r="J53" s="10"/>
      <c r="K53" s="10" t="s">
        <v>149</v>
      </c>
      <c r="L53" s="10"/>
      <c r="M53" s="10">
        <f t="shared" si="0"/>
        <v>0</v>
      </c>
      <c r="N53" s="10">
        <v>2003</v>
      </c>
      <c r="O53" s="10">
        <v>2017</v>
      </c>
      <c r="P53" s="19">
        <v>1200000000</v>
      </c>
      <c r="Q53" s="20"/>
      <c r="R53" s="19"/>
      <c r="S53" s="19"/>
      <c r="T53" s="19"/>
      <c r="U53" s="19"/>
      <c r="V53" s="19"/>
      <c r="W53" s="19"/>
      <c r="X53" s="10" t="s">
        <v>309</v>
      </c>
      <c r="Y53" s="10" t="s">
        <v>192</v>
      </c>
      <c r="Z53" s="10" t="s">
        <v>300</v>
      </c>
      <c r="AA53" s="10" t="s">
        <v>131</v>
      </c>
      <c r="AB53" s="19"/>
      <c r="AC53" s="10"/>
      <c r="AD53" s="10" t="s">
        <v>310</v>
      </c>
      <c r="AE53" s="10" t="s">
        <v>65</v>
      </c>
      <c r="AF53" s="10" t="s">
        <v>65</v>
      </c>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t="s">
        <v>263</v>
      </c>
      <c r="BF53" s="10"/>
    </row>
    <row r="54" spans="1:58" ht="46.5" customHeight="1">
      <c r="A54" s="10" t="s">
        <v>50</v>
      </c>
      <c r="B54" s="21" t="s">
        <v>311</v>
      </c>
      <c r="C54" s="10" t="s">
        <v>312</v>
      </c>
      <c r="D54" s="10"/>
      <c r="E54" s="10" t="s">
        <v>53</v>
      </c>
      <c r="F54" s="10" t="s">
        <v>54</v>
      </c>
      <c r="G54" s="10" t="s">
        <v>87</v>
      </c>
      <c r="H54" s="10" t="s">
        <v>55</v>
      </c>
      <c r="I54" s="10" t="s">
        <v>2142</v>
      </c>
      <c r="J54" s="10"/>
      <c r="K54" s="10" t="s">
        <v>90</v>
      </c>
      <c r="L54" s="10"/>
      <c r="M54" s="10">
        <f t="shared" si="0"/>
        <v>1</v>
      </c>
      <c r="N54" s="10">
        <v>2003</v>
      </c>
      <c r="O54" s="10">
        <v>2018</v>
      </c>
      <c r="P54" s="19">
        <v>136000000</v>
      </c>
      <c r="Q54" s="20"/>
      <c r="R54" s="19"/>
      <c r="S54" s="19" t="s">
        <v>58</v>
      </c>
      <c r="T54" s="19"/>
      <c r="U54" s="19"/>
      <c r="V54" s="19"/>
      <c r="W54" s="19"/>
      <c r="X54" s="10" t="s">
        <v>191</v>
      </c>
      <c r="Y54" s="10" t="s">
        <v>143</v>
      </c>
      <c r="Z54" s="10" t="s">
        <v>313</v>
      </c>
      <c r="AA54" s="10" t="s">
        <v>131</v>
      </c>
      <c r="AB54" s="19"/>
      <c r="AC54" s="10"/>
      <c r="AD54" s="10" t="s">
        <v>95</v>
      </c>
      <c r="AE54" s="10" t="s">
        <v>65</v>
      </c>
      <c r="AF54" s="10" t="s">
        <v>65</v>
      </c>
      <c r="AG54" s="10" t="s">
        <v>66</v>
      </c>
      <c r="AH54" s="10"/>
      <c r="AI54" s="10"/>
      <c r="AJ54" s="10"/>
      <c r="AK54" s="10" t="s">
        <v>66</v>
      </c>
      <c r="AL54" s="10"/>
      <c r="AM54" s="10"/>
      <c r="AN54" s="10"/>
      <c r="AO54" s="10"/>
      <c r="AP54" s="10"/>
      <c r="AQ54" s="10"/>
      <c r="AR54" s="10"/>
      <c r="AS54" s="10"/>
      <c r="AT54" s="10"/>
      <c r="AU54" s="10" t="s">
        <v>66</v>
      </c>
      <c r="AV54" s="10"/>
      <c r="AW54" s="10"/>
      <c r="AX54" s="10"/>
      <c r="AY54" s="10"/>
      <c r="AZ54" s="10"/>
      <c r="BA54" s="10"/>
      <c r="BB54" s="10"/>
      <c r="BC54" s="10"/>
      <c r="BD54" s="10"/>
      <c r="BE54" s="10" t="s">
        <v>314</v>
      </c>
      <c r="BF54" s="10"/>
    </row>
    <row r="55" spans="1:58" ht="46.8">
      <c r="A55" s="10" t="s">
        <v>50</v>
      </c>
      <c r="B55" s="21" t="s">
        <v>315</v>
      </c>
      <c r="C55" s="10" t="s">
        <v>316</v>
      </c>
      <c r="D55" s="10"/>
      <c r="E55" s="10" t="s">
        <v>205</v>
      </c>
      <c r="F55" s="10" t="s">
        <v>206</v>
      </c>
      <c r="G55" s="10" t="s">
        <v>207</v>
      </c>
      <c r="H55" s="10" t="s">
        <v>55</v>
      </c>
      <c r="I55" s="10" t="s">
        <v>317</v>
      </c>
      <c r="J55" s="10" t="s">
        <v>318</v>
      </c>
      <c r="K55" s="10" t="s">
        <v>133</v>
      </c>
      <c r="L55" s="10" t="s">
        <v>4</v>
      </c>
      <c r="M55" s="10">
        <f t="shared" si="0"/>
        <v>0</v>
      </c>
      <c r="N55" s="10">
        <v>2003</v>
      </c>
      <c r="O55" s="10">
        <v>2008</v>
      </c>
      <c r="P55" s="19">
        <v>18000000</v>
      </c>
      <c r="Q55" s="20"/>
      <c r="R55" s="19">
        <v>0</v>
      </c>
      <c r="S55" s="19"/>
      <c r="T55" s="19"/>
      <c r="U55" s="19"/>
      <c r="V55" s="19"/>
      <c r="W55" s="19"/>
      <c r="X55" s="10" t="s">
        <v>319</v>
      </c>
      <c r="Y55" s="10" t="s">
        <v>320</v>
      </c>
      <c r="Z55" s="10" t="s">
        <v>93</v>
      </c>
      <c r="AA55" s="10" t="s">
        <v>131</v>
      </c>
      <c r="AB55" s="19"/>
      <c r="AC55" s="10"/>
      <c r="AD55" s="10" t="s">
        <v>321</v>
      </c>
      <c r="AE55" s="10" t="s">
        <v>65</v>
      </c>
      <c r="AF55" s="10" t="s">
        <v>65</v>
      </c>
      <c r="AG55" s="10" t="s">
        <v>66</v>
      </c>
      <c r="AH55" s="10" t="s">
        <v>146</v>
      </c>
      <c r="AI55" s="10"/>
      <c r="AJ55" s="10"/>
      <c r="AK55" s="10" t="s">
        <v>66</v>
      </c>
      <c r="AL55" s="10" t="s">
        <v>146</v>
      </c>
      <c r="AM55" s="10"/>
      <c r="AN55" s="10"/>
      <c r="AO55" s="10"/>
      <c r="AP55" s="10"/>
      <c r="AQ55" s="10"/>
      <c r="AR55" s="10"/>
      <c r="AS55" s="10"/>
      <c r="AT55" s="10"/>
      <c r="AU55" s="10" t="s">
        <v>66</v>
      </c>
      <c r="AV55" s="10" t="s">
        <v>146</v>
      </c>
      <c r="AW55" s="10" t="s">
        <v>66</v>
      </c>
      <c r="AX55" s="10" t="s">
        <v>146</v>
      </c>
      <c r="AY55" s="10"/>
      <c r="AZ55" s="10"/>
      <c r="BA55" s="10"/>
      <c r="BB55" s="10"/>
      <c r="BC55" s="10"/>
      <c r="BD55" s="10"/>
      <c r="BE55" s="10"/>
      <c r="BF55" s="10"/>
    </row>
    <row r="56" spans="1:58" ht="31.2">
      <c r="A56" s="10" t="s">
        <v>50</v>
      </c>
      <c r="B56" s="21" t="s">
        <v>322</v>
      </c>
      <c r="C56" s="10" t="s">
        <v>323</v>
      </c>
      <c r="D56" s="10"/>
      <c r="E56" s="10" t="s">
        <v>98</v>
      </c>
      <c r="F56" s="10" t="s">
        <v>54</v>
      </c>
      <c r="G56" s="10" t="s">
        <v>99</v>
      </c>
      <c r="H56" s="10" t="s">
        <v>55</v>
      </c>
      <c r="I56" s="10" t="s">
        <v>2142</v>
      </c>
      <c r="J56" s="10"/>
      <c r="K56" s="10" t="s">
        <v>133</v>
      </c>
      <c r="L56" s="10" t="s">
        <v>6</v>
      </c>
      <c r="M56" s="10">
        <f t="shared" si="0"/>
        <v>1</v>
      </c>
      <c r="N56" s="10">
        <v>2003</v>
      </c>
      <c r="O56" s="10">
        <v>2011</v>
      </c>
      <c r="P56" s="19">
        <v>59000000</v>
      </c>
      <c r="Q56" s="20"/>
      <c r="R56" s="19">
        <v>53500000</v>
      </c>
      <c r="S56" s="19"/>
      <c r="T56" s="19"/>
      <c r="U56" s="19">
        <v>53500000</v>
      </c>
      <c r="V56" s="19">
        <v>53500000</v>
      </c>
      <c r="W56" s="19"/>
      <c r="X56" s="10" t="s">
        <v>272</v>
      </c>
      <c r="Y56" s="10" t="s">
        <v>91</v>
      </c>
      <c r="Z56" s="10" t="s">
        <v>324</v>
      </c>
      <c r="AA56" s="10" t="s">
        <v>131</v>
      </c>
      <c r="AB56" s="19"/>
      <c r="AC56" s="10"/>
      <c r="AD56" s="10" t="s">
        <v>95</v>
      </c>
      <c r="AE56" s="10" t="s">
        <v>65</v>
      </c>
      <c r="AF56" s="10" t="s">
        <v>106</v>
      </c>
      <c r="AG56" s="10" t="s">
        <v>66</v>
      </c>
      <c r="AH56" s="10" t="s">
        <v>145</v>
      </c>
      <c r="AI56" s="10"/>
      <c r="AJ56" s="10"/>
      <c r="AK56" s="10" t="s">
        <v>66</v>
      </c>
      <c r="AL56" s="10" t="s">
        <v>146</v>
      </c>
      <c r="AM56" s="10"/>
      <c r="AN56" s="10"/>
      <c r="AO56" s="10"/>
      <c r="AP56" s="10"/>
      <c r="AQ56" s="10" t="s">
        <v>66</v>
      </c>
      <c r="AR56" s="10" t="s">
        <v>146</v>
      </c>
      <c r="AS56" s="10" t="s">
        <v>66</v>
      </c>
      <c r="AT56" s="10" t="s">
        <v>145</v>
      </c>
      <c r="AU56" s="10" t="s">
        <v>66</v>
      </c>
      <c r="AV56" s="10" t="s">
        <v>146</v>
      </c>
      <c r="AW56" s="10"/>
      <c r="AX56" s="10"/>
      <c r="AY56" s="10"/>
      <c r="AZ56" s="10"/>
      <c r="BA56" s="10"/>
      <c r="BB56" s="10"/>
      <c r="BC56" s="10"/>
      <c r="BD56" s="10"/>
      <c r="BE56" s="10"/>
      <c r="BF56" s="10"/>
    </row>
    <row r="57" spans="1:58" ht="91.5" customHeight="1">
      <c r="A57" s="10" t="s">
        <v>50</v>
      </c>
      <c r="B57" s="21" t="s">
        <v>325</v>
      </c>
      <c r="C57" s="10" t="s">
        <v>326</v>
      </c>
      <c r="D57" s="10"/>
      <c r="E57" s="10" t="s">
        <v>79</v>
      </c>
      <c r="F57" s="10" t="s">
        <v>80</v>
      </c>
      <c r="G57" s="10" t="s">
        <v>197</v>
      </c>
      <c r="H57" s="10" t="s">
        <v>55</v>
      </c>
      <c r="I57" s="10" t="s">
        <v>127</v>
      </c>
      <c r="J57" s="10" t="s">
        <v>226</v>
      </c>
      <c r="K57" s="10" t="s">
        <v>90</v>
      </c>
      <c r="L57" s="10"/>
      <c r="M57" s="10">
        <f t="shared" si="0"/>
        <v>1</v>
      </c>
      <c r="N57" s="10">
        <v>2003</v>
      </c>
      <c r="O57" s="10">
        <v>2008</v>
      </c>
      <c r="P57" s="19" t="s">
        <v>58</v>
      </c>
      <c r="Q57" s="10"/>
      <c r="R57" s="19"/>
      <c r="S57" s="19" t="s">
        <v>58</v>
      </c>
      <c r="T57" s="19"/>
      <c r="U57" s="19"/>
      <c r="V57" s="19"/>
      <c r="W57" s="19"/>
      <c r="X57" s="10" t="s">
        <v>128</v>
      </c>
      <c r="Y57" s="10" t="s">
        <v>160</v>
      </c>
      <c r="Z57" s="10" t="s">
        <v>227</v>
      </c>
      <c r="AA57" s="10" t="s">
        <v>131</v>
      </c>
      <c r="AB57" s="19"/>
      <c r="AC57" s="10"/>
      <c r="AD57" s="10" t="s">
        <v>327</v>
      </c>
      <c r="AE57" s="10" t="s">
        <v>65</v>
      </c>
      <c r="AF57" s="10" t="s">
        <v>65</v>
      </c>
      <c r="AG57" s="10" t="s">
        <v>66</v>
      </c>
      <c r="AH57" s="10"/>
      <c r="AI57" s="10"/>
      <c r="AJ57" s="10"/>
      <c r="AK57" s="10" t="s">
        <v>66</v>
      </c>
      <c r="AL57" s="10"/>
      <c r="AM57" s="10"/>
      <c r="AN57" s="10"/>
      <c r="AO57" s="10"/>
      <c r="AP57" s="10"/>
      <c r="AQ57" s="10" t="s">
        <v>66</v>
      </c>
      <c r="AR57" s="10"/>
      <c r="AS57" s="10"/>
      <c r="AT57" s="10"/>
      <c r="AU57" s="10" t="s">
        <v>66</v>
      </c>
      <c r="AV57" s="10"/>
      <c r="AW57" s="10" t="s">
        <v>66</v>
      </c>
      <c r="AX57" s="10"/>
      <c r="AY57" s="10"/>
      <c r="AZ57" s="10"/>
      <c r="BA57" s="10"/>
      <c r="BB57" s="10"/>
      <c r="BC57" s="10"/>
      <c r="BD57" s="10"/>
      <c r="BE57" s="10" t="s">
        <v>57</v>
      </c>
      <c r="BF57" s="10"/>
    </row>
    <row r="58" spans="1:58" ht="109.2">
      <c r="A58" s="10" t="s">
        <v>50</v>
      </c>
      <c r="B58" s="21" t="s">
        <v>328</v>
      </c>
      <c r="C58" s="10" t="s">
        <v>329</v>
      </c>
      <c r="D58" s="10"/>
      <c r="E58" s="10" t="s">
        <v>79</v>
      </c>
      <c r="F58" s="10" t="s">
        <v>80</v>
      </c>
      <c r="G58" s="10" t="s">
        <v>197</v>
      </c>
      <c r="H58" s="10" t="s">
        <v>55</v>
      </c>
      <c r="I58" s="10" t="s">
        <v>226</v>
      </c>
      <c r="J58" s="10" t="s">
        <v>56</v>
      </c>
      <c r="K58" s="10" t="s">
        <v>90</v>
      </c>
      <c r="L58" s="10"/>
      <c r="M58" s="10">
        <f t="shared" si="0"/>
        <v>1</v>
      </c>
      <c r="N58" s="10">
        <v>2003</v>
      </c>
      <c r="O58" s="10">
        <v>2005</v>
      </c>
      <c r="P58" s="19">
        <v>650000000</v>
      </c>
      <c r="Q58" s="20"/>
      <c r="R58" s="19"/>
      <c r="S58" s="19" t="s">
        <v>58</v>
      </c>
      <c r="T58" s="19"/>
      <c r="U58" s="19"/>
      <c r="V58" s="19"/>
      <c r="W58" s="19"/>
      <c r="X58" s="10" t="s">
        <v>128</v>
      </c>
      <c r="Y58" s="10" t="s">
        <v>242</v>
      </c>
      <c r="Z58" s="10" t="s">
        <v>227</v>
      </c>
      <c r="AA58" s="10" t="s">
        <v>131</v>
      </c>
      <c r="AB58" s="19"/>
      <c r="AC58" s="10"/>
      <c r="AD58" s="10" t="s">
        <v>115</v>
      </c>
      <c r="AE58" s="10" t="s">
        <v>65</v>
      </c>
      <c r="AF58" s="10" t="s">
        <v>65</v>
      </c>
      <c r="AG58" s="10" t="s">
        <v>66</v>
      </c>
      <c r="AH58" s="10"/>
      <c r="AI58" s="10"/>
      <c r="AJ58" s="10"/>
      <c r="AK58" s="10" t="s">
        <v>66</v>
      </c>
      <c r="AL58" s="10"/>
      <c r="AM58" s="10"/>
      <c r="AN58" s="10"/>
      <c r="AO58" s="10"/>
      <c r="AP58" s="10"/>
      <c r="AQ58" s="10"/>
      <c r="AR58" s="10"/>
      <c r="AS58" s="10" t="s">
        <v>66</v>
      </c>
      <c r="AT58" s="10"/>
      <c r="AU58" s="10"/>
      <c r="AV58" s="10"/>
      <c r="AW58" s="10"/>
      <c r="AX58" s="10"/>
      <c r="AY58" s="10"/>
      <c r="AZ58" s="10"/>
      <c r="BA58" s="10"/>
      <c r="BB58" s="10"/>
      <c r="BC58" s="10"/>
      <c r="BD58" s="10"/>
      <c r="BE58" s="10" t="s">
        <v>194</v>
      </c>
      <c r="BF58" s="10"/>
    </row>
    <row r="59" spans="1:58" ht="48" customHeight="1">
      <c r="A59" s="10" t="s">
        <v>50</v>
      </c>
      <c r="B59" s="21" t="s">
        <v>330</v>
      </c>
      <c r="C59" s="10" t="s">
        <v>188</v>
      </c>
      <c r="D59" s="10" t="s">
        <v>331</v>
      </c>
      <c r="E59" s="10" t="s">
        <v>332</v>
      </c>
      <c r="F59" s="10" t="s">
        <v>54</v>
      </c>
      <c r="G59" s="10" t="s">
        <v>190</v>
      </c>
      <c r="H59" s="10" t="s">
        <v>55</v>
      </c>
      <c r="I59" s="19" t="s">
        <v>2143</v>
      </c>
      <c r="J59" s="10"/>
      <c r="K59" s="10" t="s">
        <v>133</v>
      </c>
      <c r="L59" s="10" t="s">
        <v>6</v>
      </c>
      <c r="M59" s="10">
        <f t="shared" si="0"/>
        <v>1</v>
      </c>
      <c r="N59" s="10">
        <v>2003</v>
      </c>
      <c r="O59" s="10">
        <v>2018</v>
      </c>
      <c r="P59" s="19">
        <v>257700000</v>
      </c>
      <c r="Q59" s="20"/>
      <c r="R59" s="19">
        <v>225700000</v>
      </c>
      <c r="S59" s="19"/>
      <c r="T59" s="19"/>
      <c r="U59" s="19">
        <v>225700000</v>
      </c>
      <c r="V59" s="19">
        <v>225700000</v>
      </c>
      <c r="W59" s="19"/>
      <c r="X59" s="10" t="s">
        <v>191</v>
      </c>
      <c r="Y59" s="10" t="s">
        <v>192</v>
      </c>
      <c r="Z59" s="10" t="s">
        <v>193</v>
      </c>
      <c r="AA59" s="10" t="s">
        <v>131</v>
      </c>
      <c r="AB59" s="19"/>
      <c r="AC59" s="10"/>
      <c r="AD59" s="10" t="s">
        <v>95</v>
      </c>
      <c r="AE59" s="10" t="s">
        <v>65</v>
      </c>
      <c r="AF59" s="10" t="s">
        <v>65</v>
      </c>
      <c r="AG59" s="10" t="s">
        <v>66</v>
      </c>
      <c r="AH59" s="10" t="s">
        <v>145</v>
      </c>
      <c r="AI59" s="10" t="s">
        <v>66</v>
      </c>
      <c r="AJ59" s="10" t="s">
        <v>146</v>
      </c>
      <c r="AK59" s="10" t="s">
        <v>66</v>
      </c>
      <c r="AL59" s="10" t="s">
        <v>146</v>
      </c>
      <c r="AM59" s="10"/>
      <c r="AN59" s="10"/>
      <c r="AO59" s="10"/>
      <c r="AP59" s="10"/>
      <c r="AQ59" s="10"/>
      <c r="AR59" s="10"/>
      <c r="AS59" s="10" t="s">
        <v>66</v>
      </c>
      <c r="AT59" s="10" t="s">
        <v>146</v>
      </c>
      <c r="AU59" s="10"/>
      <c r="AV59" s="10"/>
      <c r="AW59" s="10"/>
      <c r="AX59" s="10"/>
      <c r="AY59" s="10"/>
      <c r="AZ59" s="10"/>
      <c r="BA59" s="10"/>
      <c r="BB59" s="10"/>
      <c r="BC59" s="10"/>
      <c r="BD59" s="10"/>
      <c r="BE59" s="10" t="s">
        <v>194</v>
      </c>
      <c r="BF59" s="10"/>
    </row>
    <row r="60" spans="1:58" ht="46.8">
      <c r="A60" s="10" t="s">
        <v>50</v>
      </c>
      <c r="B60" s="21" t="s">
        <v>333</v>
      </c>
      <c r="C60" s="10" t="s">
        <v>334</v>
      </c>
      <c r="D60" s="10"/>
      <c r="E60" s="10" t="s">
        <v>53</v>
      </c>
      <c r="F60" s="10" t="s">
        <v>54</v>
      </c>
      <c r="G60" s="23" t="s">
        <v>87</v>
      </c>
      <c r="H60" s="10" t="s">
        <v>55</v>
      </c>
      <c r="I60" s="10" t="s">
        <v>220</v>
      </c>
      <c r="J60" s="10"/>
      <c r="K60" s="10" t="s">
        <v>90</v>
      </c>
      <c r="L60" s="10"/>
      <c r="M60" s="10">
        <f t="shared" si="0"/>
        <v>1</v>
      </c>
      <c r="N60" s="10">
        <v>2003</v>
      </c>
      <c r="O60" s="10">
        <v>2009</v>
      </c>
      <c r="P60" s="19">
        <v>2800000000</v>
      </c>
      <c r="Q60" s="20"/>
      <c r="R60" s="19"/>
      <c r="S60" s="19" t="s">
        <v>58</v>
      </c>
      <c r="T60" s="19"/>
      <c r="U60" s="19"/>
      <c r="V60" s="19"/>
      <c r="W60" s="19"/>
      <c r="X60" s="10" t="s">
        <v>335</v>
      </c>
      <c r="Y60" s="10" t="s">
        <v>156</v>
      </c>
      <c r="Z60" s="10" t="s">
        <v>255</v>
      </c>
      <c r="AA60" s="10" t="s">
        <v>131</v>
      </c>
      <c r="AB60" s="19"/>
      <c r="AC60" s="10"/>
      <c r="AD60" s="10" t="s">
        <v>283</v>
      </c>
      <c r="AE60" s="10" t="s">
        <v>65</v>
      </c>
      <c r="AF60" s="10" t="s">
        <v>65</v>
      </c>
      <c r="AG60" s="10" t="s">
        <v>66</v>
      </c>
      <c r="AH60" s="10"/>
      <c r="AI60" s="10"/>
      <c r="AJ60" s="10"/>
      <c r="AK60" s="10" t="s">
        <v>66</v>
      </c>
      <c r="AL60" s="10"/>
      <c r="AM60" s="10"/>
      <c r="AN60" s="10"/>
      <c r="AO60" s="10"/>
      <c r="AP60" s="10"/>
      <c r="AQ60" s="10"/>
      <c r="AR60" s="10"/>
      <c r="AS60" s="10"/>
      <c r="AT60" s="10"/>
      <c r="AU60" s="10" t="s">
        <v>66</v>
      </c>
      <c r="AV60" s="10"/>
      <c r="AW60" s="10"/>
      <c r="AX60" s="10"/>
      <c r="AY60" s="10"/>
      <c r="AZ60" s="10"/>
      <c r="BA60" s="10"/>
      <c r="BB60" s="10"/>
      <c r="BC60" s="10"/>
      <c r="BD60" s="10"/>
      <c r="BE60" s="10" t="s">
        <v>194</v>
      </c>
      <c r="BF60" s="10"/>
    </row>
    <row r="61" spans="1:58" ht="39" customHeight="1">
      <c r="A61" s="10" t="s">
        <v>50</v>
      </c>
      <c r="B61" s="21" t="s">
        <v>336</v>
      </c>
      <c r="C61" s="10" t="s">
        <v>337</v>
      </c>
      <c r="D61" s="10"/>
      <c r="E61" s="10" t="s">
        <v>79</v>
      </c>
      <c r="F61" s="10" t="s">
        <v>80</v>
      </c>
      <c r="G61" s="10" t="s">
        <v>197</v>
      </c>
      <c r="H61" s="10" t="s">
        <v>55</v>
      </c>
      <c r="I61" s="10" t="s">
        <v>100</v>
      </c>
      <c r="J61" s="10"/>
      <c r="K61" s="10" t="s">
        <v>149</v>
      </c>
      <c r="L61" s="10"/>
      <c r="M61" s="10">
        <f t="shared" si="0"/>
        <v>0</v>
      </c>
      <c r="N61" s="10">
        <v>2003</v>
      </c>
      <c r="O61" s="10"/>
      <c r="P61" s="19">
        <v>38000000</v>
      </c>
      <c r="Q61" s="10"/>
      <c r="R61" s="19"/>
      <c r="S61" s="19"/>
      <c r="T61" s="19"/>
      <c r="U61" s="19"/>
      <c r="V61" s="19"/>
      <c r="W61" s="19"/>
      <c r="X61" s="10" t="s">
        <v>338</v>
      </c>
      <c r="Y61" s="10" t="s">
        <v>242</v>
      </c>
      <c r="Z61" s="10" t="s">
        <v>251</v>
      </c>
      <c r="AA61" s="10" t="s">
        <v>131</v>
      </c>
      <c r="AB61" s="19"/>
      <c r="AC61" s="10"/>
      <c r="AD61" s="10" t="s">
        <v>339</v>
      </c>
      <c r="AE61" s="10" t="s">
        <v>65</v>
      </c>
      <c r="AF61" s="10" t="s">
        <v>65</v>
      </c>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t="s">
        <v>340</v>
      </c>
      <c r="BF61" s="10"/>
    </row>
    <row r="62" spans="1:58" ht="31.2">
      <c r="A62" s="30" t="s">
        <v>836</v>
      </c>
      <c r="B62" s="18" t="s">
        <v>968</v>
      </c>
      <c r="C62" s="10" t="s">
        <v>969</v>
      </c>
      <c r="D62" s="10"/>
      <c r="E62" s="10" t="s">
        <v>214</v>
      </c>
      <c r="F62" s="10" t="s">
        <v>80</v>
      </c>
      <c r="G62" s="10" t="s">
        <v>857</v>
      </c>
      <c r="H62" s="10" t="s">
        <v>55</v>
      </c>
      <c r="I62" s="10" t="s">
        <v>127</v>
      </c>
      <c r="J62" s="10" t="s">
        <v>226</v>
      </c>
      <c r="K62" s="10" t="s">
        <v>133</v>
      </c>
      <c r="L62" s="10" t="s">
        <v>4</v>
      </c>
      <c r="M62" s="10">
        <f t="shared" si="0"/>
        <v>0</v>
      </c>
      <c r="N62" s="10">
        <v>2003</v>
      </c>
      <c r="O62" s="10">
        <v>2006</v>
      </c>
      <c r="P62" s="19">
        <v>80000000</v>
      </c>
      <c r="Q62" s="19"/>
      <c r="R62" s="19"/>
      <c r="S62" s="19"/>
      <c r="T62" s="19"/>
      <c r="U62" s="19"/>
      <c r="V62" s="19"/>
      <c r="W62" s="19"/>
      <c r="X62" s="22" t="s">
        <v>166</v>
      </c>
      <c r="Y62" s="10" t="s">
        <v>478</v>
      </c>
      <c r="Z62" s="10" t="s">
        <v>970</v>
      </c>
      <c r="AA62" s="10" t="s">
        <v>58</v>
      </c>
      <c r="AB62" s="10"/>
      <c r="AC62" s="10"/>
      <c r="AD62" s="10" t="s">
        <v>58</v>
      </c>
      <c r="AE62" s="10" t="s">
        <v>832</v>
      </c>
      <c r="AF62" s="10" t="s">
        <v>106</v>
      </c>
      <c r="AG62" s="10" t="s">
        <v>66</v>
      </c>
      <c r="AH62" s="10"/>
      <c r="AI62" s="10" t="s">
        <v>66</v>
      </c>
      <c r="AJ62" s="10"/>
      <c r="AK62" s="10" t="s">
        <v>66</v>
      </c>
      <c r="AL62" s="10"/>
      <c r="AM62" s="10" t="s">
        <v>66</v>
      </c>
      <c r="AN62" s="10"/>
      <c r="AO62" s="10"/>
      <c r="AP62" s="10"/>
      <c r="AQ62" s="10"/>
      <c r="AR62" s="10"/>
      <c r="AS62" s="10"/>
      <c r="AT62" s="10"/>
      <c r="AU62" s="10"/>
      <c r="AV62" s="10"/>
      <c r="AW62" s="10"/>
      <c r="AX62" s="10"/>
      <c r="AY62" s="10" t="s">
        <v>66</v>
      </c>
      <c r="AZ62" s="10"/>
      <c r="BA62" s="10"/>
      <c r="BB62" s="10"/>
      <c r="BC62" s="10"/>
      <c r="BD62" s="10"/>
      <c r="BE62" s="10" t="s">
        <v>194</v>
      </c>
      <c r="BF62" s="10"/>
    </row>
    <row r="63" spans="1:58" ht="62.4">
      <c r="A63" s="30" t="s">
        <v>836</v>
      </c>
      <c r="B63" s="18" t="s">
        <v>971</v>
      </c>
      <c r="C63" s="10" t="s">
        <v>972</v>
      </c>
      <c r="D63" s="10" t="s">
        <v>973</v>
      </c>
      <c r="E63" s="10" t="s">
        <v>79</v>
      </c>
      <c r="F63" s="10" t="s">
        <v>80</v>
      </c>
      <c r="G63" s="10" t="s">
        <v>901</v>
      </c>
      <c r="H63" s="10" t="s">
        <v>55</v>
      </c>
      <c r="I63" s="10" t="s">
        <v>2142</v>
      </c>
      <c r="J63" s="10"/>
      <c r="K63" s="10" t="s">
        <v>133</v>
      </c>
      <c r="L63" s="10" t="s">
        <v>4</v>
      </c>
      <c r="M63" s="10">
        <f t="shared" si="0"/>
        <v>0</v>
      </c>
      <c r="N63" s="10">
        <v>2003</v>
      </c>
      <c r="O63" s="10">
        <v>2009</v>
      </c>
      <c r="P63" s="19">
        <v>80000000</v>
      </c>
      <c r="Q63" s="19"/>
      <c r="R63" s="19"/>
      <c r="S63" s="19"/>
      <c r="T63" s="19"/>
      <c r="U63" s="19"/>
      <c r="V63" s="19"/>
      <c r="W63" s="19"/>
      <c r="X63" s="10" t="s">
        <v>974</v>
      </c>
      <c r="Y63" s="10" t="s">
        <v>975</v>
      </c>
      <c r="Z63" s="10" t="s">
        <v>487</v>
      </c>
      <c r="AA63" s="10" t="s">
        <v>976</v>
      </c>
      <c r="AB63" s="10"/>
      <c r="AC63" s="10"/>
      <c r="AD63" s="10" t="s">
        <v>977</v>
      </c>
      <c r="AE63" s="10" t="s">
        <v>65</v>
      </c>
      <c r="AF63" s="10" t="s">
        <v>65</v>
      </c>
      <c r="AG63" s="10" t="s">
        <v>66</v>
      </c>
      <c r="AH63" s="10"/>
      <c r="AI63" s="10"/>
      <c r="AJ63" s="10"/>
      <c r="AK63" s="10" t="s">
        <v>66</v>
      </c>
      <c r="AL63" s="10"/>
      <c r="AM63" s="10"/>
      <c r="AN63" s="10"/>
      <c r="AO63" s="10"/>
      <c r="AP63" s="10"/>
      <c r="AQ63" s="10"/>
      <c r="AR63" s="10"/>
      <c r="AS63" s="10" t="s">
        <v>66</v>
      </c>
      <c r="AT63" s="10"/>
      <c r="AU63" s="10" t="s">
        <v>66</v>
      </c>
      <c r="AV63" s="10"/>
      <c r="AW63" s="10"/>
      <c r="AX63" s="10"/>
      <c r="AY63" s="10"/>
      <c r="AZ63" s="10"/>
      <c r="BA63" s="10"/>
      <c r="BB63" s="10"/>
      <c r="BC63" s="10"/>
      <c r="BD63" s="10"/>
      <c r="BE63" s="10" t="s">
        <v>194</v>
      </c>
      <c r="BF63" s="10"/>
    </row>
    <row r="64" spans="1:58" ht="69.75" customHeight="1">
      <c r="A64" s="10" t="s">
        <v>996</v>
      </c>
      <c r="B64" s="18" t="s">
        <v>1015</v>
      </c>
      <c r="C64" s="10" t="s">
        <v>1016</v>
      </c>
      <c r="D64" s="10"/>
      <c r="E64" s="10" t="s">
        <v>53</v>
      </c>
      <c r="F64" s="10" t="s">
        <v>54</v>
      </c>
      <c r="G64" s="10" t="s">
        <v>1017</v>
      </c>
      <c r="H64" s="10" t="s">
        <v>55</v>
      </c>
      <c r="I64" s="10" t="s">
        <v>100</v>
      </c>
      <c r="J64" s="10"/>
      <c r="K64" s="10" t="s">
        <v>133</v>
      </c>
      <c r="L64" s="10" t="s">
        <v>4</v>
      </c>
      <c r="M64" s="10">
        <f t="shared" si="0"/>
        <v>0</v>
      </c>
      <c r="N64" s="10">
        <v>2003</v>
      </c>
      <c r="O64" s="10">
        <v>2006</v>
      </c>
      <c r="P64" s="19">
        <v>122000000</v>
      </c>
      <c r="Q64" s="19"/>
      <c r="R64" s="19"/>
      <c r="S64" s="19"/>
      <c r="T64" s="19"/>
      <c r="U64" s="19"/>
      <c r="V64" s="19"/>
      <c r="W64" s="19"/>
      <c r="X64" s="10" t="s">
        <v>130</v>
      </c>
      <c r="Y64" s="10" t="s">
        <v>1018</v>
      </c>
      <c r="Z64" s="10" t="s">
        <v>93</v>
      </c>
      <c r="AA64" s="10" t="s">
        <v>389</v>
      </c>
      <c r="AB64" s="19"/>
      <c r="AC64" s="10"/>
      <c r="AD64" s="10" t="s">
        <v>1019</v>
      </c>
      <c r="AE64" s="10" t="s">
        <v>65</v>
      </c>
      <c r="AF64" s="10" t="s">
        <v>65</v>
      </c>
      <c r="AG64" s="10"/>
      <c r="AH64" s="10"/>
      <c r="AI64" s="10"/>
      <c r="AJ64" s="10"/>
      <c r="AK64" s="10" t="s">
        <v>66</v>
      </c>
      <c r="AL64" s="10"/>
      <c r="AM64" s="10"/>
      <c r="AN64" s="10"/>
      <c r="AO64" s="10"/>
      <c r="AP64" s="10"/>
      <c r="AQ64" s="10"/>
      <c r="AR64" s="10"/>
      <c r="AS64" s="10"/>
      <c r="AT64" s="10"/>
      <c r="AU64" s="10"/>
      <c r="AV64" s="10"/>
      <c r="AW64" s="10"/>
      <c r="AX64" s="10"/>
      <c r="AY64" s="10"/>
      <c r="AZ64" s="10"/>
      <c r="BA64" s="10"/>
      <c r="BB64" s="10"/>
      <c r="BC64" s="10"/>
      <c r="BD64" s="10"/>
      <c r="BE64" s="10"/>
      <c r="BF64" s="10"/>
    </row>
    <row r="65" spans="1:58" ht="62.4">
      <c r="A65" s="10" t="s">
        <v>417</v>
      </c>
      <c r="B65" s="18" t="s">
        <v>1623</v>
      </c>
      <c r="C65" s="10" t="s">
        <v>1624</v>
      </c>
      <c r="D65" s="10"/>
      <c r="E65" s="10" t="s">
        <v>98</v>
      </c>
      <c r="F65" s="10" t="s">
        <v>54</v>
      </c>
      <c r="G65" s="10" t="s">
        <v>1625</v>
      </c>
      <c r="H65" s="10" t="s">
        <v>761</v>
      </c>
      <c r="I65" s="10" t="s">
        <v>2142</v>
      </c>
      <c r="J65" s="10"/>
      <c r="K65" s="10" t="s">
        <v>133</v>
      </c>
      <c r="L65" s="10" t="s">
        <v>6</v>
      </c>
      <c r="M65" s="10">
        <f t="shared" si="0"/>
        <v>1</v>
      </c>
      <c r="N65" s="10">
        <v>2003</v>
      </c>
      <c r="O65" s="10">
        <v>2011</v>
      </c>
      <c r="P65" s="19">
        <v>37533190</v>
      </c>
      <c r="Q65" s="19"/>
      <c r="R65" s="19">
        <v>18440746</v>
      </c>
      <c r="S65" s="19"/>
      <c r="T65" s="19"/>
      <c r="U65" s="19">
        <v>18440746</v>
      </c>
      <c r="V65" s="19">
        <v>18440746</v>
      </c>
      <c r="W65" s="19"/>
      <c r="X65" s="10" t="s">
        <v>191</v>
      </c>
      <c r="Y65" s="10" t="s">
        <v>448</v>
      </c>
      <c r="Z65" s="10" t="s">
        <v>765</v>
      </c>
      <c r="AA65" s="10" t="s">
        <v>1626</v>
      </c>
      <c r="AB65" s="19"/>
      <c r="AC65" s="10"/>
      <c r="AD65" s="10" t="s">
        <v>1627</v>
      </c>
      <c r="AE65" s="10" t="s">
        <v>65</v>
      </c>
      <c r="AF65" s="10" t="s">
        <v>65</v>
      </c>
      <c r="AG65" s="10" t="s">
        <v>66</v>
      </c>
      <c r="AH65" s="10" t="s">
        <v>146</v>
      </c>
      <c r="AI65" s="10"/>
      <c r="AJ65" s="10"/>
      <c r="AK65" s="10"/>
      <c r="AL65" s="10"/>
      <c r="AM65" s="10"/>
      <c r="AN65" s="10"/>
      <c r="AO65" s="10"/>
      <c r="AP65" s="10"/>
      <c r="AQ65" s="10"/>
      <c r="AR65" s="10"/>
      <c r="AS65" s="10"/>
      <c r="AT65" s="10"/>
      <c r="AU65" s="10" t="s">
        <v>66</v>
      </c>
      <c r="AV65" s="10" t="s">
        <v>146</v>
      </c>
      <c r="AW65" s="10" t="s">
        <v>66</v>
      </c>
      <c r="AX65" s="10"/>
      <c r="AY65" s="10"/>
      <c r="AZ65" s="10"/>
      <c r="BA65" s="10"/>
      <c r="BB65" s="10"/>
      <c r="BC65" s="10"/>
      <c r="BD65" s="10"/>
      <c r="BE65" s="10" t="s">
        <v>1628</v>
      </c>
      <c r="BF65" s="10"/>
    </row>
    <row r="66" spans="1:58" ht="93.6">
      <c r="A66" s="10" t="s">
        <v>417</v>
      </c>
      <c r="B66" s="18" t="s">
        <v>1629</v>
      </c>
      <c r="C66" s="10" t="s">
        <v>1630</v>
      </c>
      <c r="D66" s="10" t="s">
        <v>1631</v>
      </c>
      <c r="E66" s="10" t="s">
        <v>205</v>
      </c>
      <c r="F66" s="10" t="s">
        <v>206</v>
      </c>
      <c r="G66" s="10" t="s">
        <v>1632</v>
      </c>
      <c r="H66" s="10" t="s">
        <v>55</v>
      </c>
      <c r="I66" s="10" t="s">
        <v>317</v>
      </c>
      <c r="J66" s="10" t="s">
        <v>866</v>
      </c>
      <c r="K66" s="10" t="s">
        <v>133</v>
      </c>
      <c r="L66" s="10" t="s">
        <v>4</v>
      </c>
      <c r="M66" s="10">
        <f t="shared" si="0"/>
        <v>0</v>
      </c>
      <c r="N66" s="10">
        <v>2003</v>
      </c>
      <c r="O66" s="10">
        <v>2007</v>
      </c>
      <c r="P66" s="19" t="s">
        <v>58</v>
      </c>
      <c r="Q66" s="19"/>
      <c r="R66" s="19"/>
      <c r="S66" s="19"/>
      <c r="T66" s="19"/>
      <c r="U66" s="19"/>
      <c r="V66" s="19"/>
      <c r="W66" s="19"/>
      <c r="X66" s="10" t="s">
        <v>383</v>
      </c>
      <c r="Y66" s="10" t="s">
        <v>1279</v>
      </c>
      <c r="Z66" s="10" t="s">
        <v>144</v>
      </c>
      <c r="AA66" s="10" t="s">
        <v>656</v>
      </c>
      <c r="AB66" s="19"/>
      <c r="AC66" s="10"/>
      <c r="AD66" s="10" t="s">
        <v>1633</v>
      </c>
      <c r="AE66" s="10" t="s">
        <v>65</v>
      </c>
      <c r="AF66" s="10" t="s">
        <v>65</v>
      </c>
      <c r="AG66" s="10" t="s">
        <v>66</v>
      </c>
      <c r="AH66" s="10"/>
      <c r="AI66" s="10" t="s">
        <v>66</v>
      </c>
      <c r="AJ66" s="10"/>
      <c r="AK66" s="10"/>
      <c r="AL66" s="10"/>
      <c r="AM66" s="10" t="s">
        <v>66</v>
      </c>
      <c r="AN66" s="10"/>
      <c r="AO66" s="10" t="s">
        <v>66</v>
      </c>
      <c r="AP66" s="10"/>
      <c r="AQ66" s="10"/>
      <c r="AR66" s="10"/>
      <c r="AS66" s="10"/>
      <c r="AT66" s="10"/>
      <c r="AU66" s="10" t="s">
        <v>66</v>
      </c>
      <c r="AV66" s="10"/>
      <c r="AW66" s="10"/>
      <c r="AX66" s="10"/>
      <c r="AY66" s="10"/>
      <c r="AZ66" s="10"/>
      <c r="BA66" s="10"/>
      <c r="BB66" s="10"/>
      <c r="BC66" s="10"/>
      <c r="BD66" s="10"/>
      <c r="BE66" s="10" t="s">
        <v>163</v>
      </c>
      <c r="BF66" s="10"/>
    </row>
    <row r="67" spans="1:58" ht="117.75" customHeight="1">
      <c r="A67" s="10" t="s">
        <v>50</v>
      </c>
      <c r="B67" s="21" t="s">
        <v>223</v>
      </c>
      <c r="C67" s="10" t="s">
        <v>224</v>
      </c>
      <c r="D67" s="10" t="s">
        <v>326</v>
      </c>
      <c r="E67" s="10" t="s">
        <v>79</v>
      </c>
      <c r="F67" s="10" t="s">
        <v>80</v>
      </c>
      <c r="G67" s="10" t="s">
        <v>225</v>
      </c>
      <c r="H67" s="10" t="s">
        <v>55</v>
      </c>
      <c r="I67" s="10" t="s">
        <v>127</v>
      </c>
      <c r="J67" s="10" t="s">
        <v>226</v>
      </c>
      <c r="K67" s="10" t="s">
        <v>90</v>
      </c>
      <c r="L67" s="10"/>
      <c r="M67" s="10">
        <f t="shared" si="0"/>
        <v>1</v>
      </c>
      <c r="N67" s="10">
        <v>2004</v>
      </c>
      <c r="O67" s="10">
        <v>2008</v>
      </c>
      <c r="P67" s="19" t="s">
        <v>58</v>
      </c>
      <c r="Q67" s="10"/>
      <c r="R67" s="19"/>
      <c r="S67" s="19" t="s">
        <v>58</v>
      </c>
      <c r="T67" s="19"/>
      <c r="U67" s="19"/>
      <c r="V67" s="19"/>
      <c r="W67" s="19"/>
      <c r="X67" s="10" t="s">
        <v>128</v>
      </c>
      <c r="Y67" s="10" t="s">
        <v>160</v>
      </c>
      <c r="Z67" s="10" t="s">
        <v>227</v>
      </c>
      <c r="AA67" s="10" t="s">
        <v>131</v>
      </c>
      <c r="AB67" s="19"/>
      <c r="AC67" s="10"/>
      <c r="AD67" s="10" t="s">
        <v>115</v>
      </c>
      <c r="AE67" s="10" t="s">
        <v>65</v>
      </c>
      <c r="AF67" s="10" t="s">
        <v>65</v>
      </c>
      <c r="AG67" s="10" t="s">
        <v>66</v>
      </c>
      <c r="AH67" s="10"/>
      <c r="AI67" s="10"/>
      <c r="AJ67" s="10"/>
      <c r="AK67" s="10" t="s">
        <v>66</v>
      </c>
      <c r="AL67" s="10"/>
      <c r="AM67" s="10"/>
      <c r="AN67" s="10"/>
      <c r="AO67" s="10"/>
      <c r="AP67" s="10"/>
      <c r="AQ67" s="10" t="s">
        <v>66</v>
      </c>
      <c r="AR67" s="10"/>
      <c r="AS67" s="10" t="s">
        <v>66</v>
      </c>
      <c r="AT67" s="10"/>
      <c r="AU67" s="10" t="s">
        <v>66</v>
      </c>
      <c r="AV67" s="10"/>
      <c r="AW67" s="10" t="s">
        <v>66</v>
      </c>
      <c r="AX67" s="10"/>
      <c r="AY67" s="10"/>
      <c r="AZ67" s="10"/>
      <c r="BA67" s="10"/>
      <c r="BB67" s="10"/>
      <c r="BC67" s="10"/>
      <c r="BD67" s="10"/>
      <c r="BE67" s="10" t="s">
        <v>228</v>
      </c>
      <c r="BF67" s="24"/>
    </row>
    <row r="68" spans="1:58" ht="46.8">
      <c r="A68" s="10" t="s">
        <v>50</v>
      </c>
      <c r="B68" s="21" t="s">
        <v>229</v>
      </c>
      <c r="C68" s="10" t="s">
        <v>230</v>
      </c>
      <c r="D68" s="10"/>
      <c r="E68" s="10" t="s">
        <v>79</v>
      </c>
      <c r="F68" s="10" t="s">
        <v>80</v>
      </c>
      <c r="G68" s="10" t="s">
        <v>197</v>
      </c>
      <c r="H68" s="10" t="s">
        <v>55</v>
      </c>
      <c r="I68" s="10" t="s">
        <v>71</v>
      </c>
      <c r="J68" s="10"/>
      <c r="K68" s="10" t="s">
        <v>90</v>
      </c>
      <c r="L68" s="10"/>
      <c r="M68" s="10">
        <f t="shared" ref="M68:M131" si="1">COUNTIF(K68,"Settled")+COUNTIF(L68,"Investor")</f>
        <v>1</v>
      </c>
      <c r="N68" s="10">
        <v>2004</v>
      </c>
      <c r="O68" s="10">
        <v>2009</v>
      </c>
      <c r="P68" s="19">
        <v>124000000</v>
      </c>
      <c r="Q68" s="20"/>
      <c r="R68" s="19"/>
      <c r="S68" s="19" t="s">
        <v>58</v>
      </c>
      <c r="T68" s="19"/>
      <c r="U68" s="19"/>
      <c r="V68" s="19"/>
      <c r="W68" s="19"/>
      <c r="X68" s="10" t="s">
        <v>231</v>
      </c>
      <c r="Y68" s="10" t="s">
        <v>130</v>
      </c>
      <c r="Z68" s="10" t="s">
        <v>135</v>
      </c>
      <c r="AA68" s="10" t="s">
        <v>131</v>
      </c>
      <c r="AB68" s="19"/>
      <c r="AC68" s="10"/>
      <c r="AD68" s="10" t="s">
        <v>58</v>
      </c>
      <c r="AE68" s="10" t="s">
        <v>65</v>
      </c>
      <c r="AF68" s="10"/>
      <c r="AG68" s="10" t="s">
        <v>66</v>
      </c>
      <c r="AH68" s="10"/>
      <c r="AI68" s="10"/>
      <c r="AJ68" s="10"/>
      <c r="AK68" s="10" t="s">
        <v>66</v>
      </c>
      <c r="AL68" s="10"/>
      <c r="AM68" s="10"/>
      <c r="AN68" s="10"/>
      <c r="AO68" s="10"/>
      <c r="AP68" s="10"/>
      <c r="AQ68" s="10"/>
      <c r="AR68" s="10"/>
      <c r="AS68" s="10" t="s">
        <v>66</v>
      </c>
      <c r="AT68" s="10"/>
      <c r="AU68" s="10"/>
      <c r="AV68" s="10"/>
      <c r="AW68" s="10"/>
      <c r="AX68" s="10"/>
      <c r="AY68" s="10"/>
      <c r="AZ68" s="10"/>
      <c r="BA68" s="10"/>
      <c r="BB68" s="10"/>
      <c r="BC68" s="10"/>
      <c r="BD68" s="10"/>
      <c r="BE68" s="10" t="s">
        <v>228</v>
      </c>
      <c r="BF68" s="10"/>
    </row>
    <row r="69" spans="1:58" ht="46.8">
      <c r="A69" s="10" t="s">
        <v>50</v>
      </c>
      <c r="B69" s="21" t="s">
        <v>232</v>
      </c>
      <c r="C69" s="10" t="s">
        <v>233</v>
      </c>
      <c r="D69" s="10"/>
      <c r="E69" s="10" t="s">
        <v>234</v>
      </c>
      <c r="F69" s="10" t="s">
        <v>54</v>
      </c>
      <c r="G69" s="10" t="s">
        <v>235</v>
      </c>
      <c r="H69" s="10" t="s">
        <v>55</v>
      </c>
      <c r="I69" s="10" t="s">
        <v>220</v>
      </c>
      <c r="J69" s="10"/>
      <c r="K69" s="10" t="s">
        <v>90</v>
      </c>
      <c r="L69" s="10"/>
      <c r="M69" s="10">
        <f t="shared" si="1"/>
        <v>1</v>
      </c>
      <c r="N69" s="10">
        <v>2004</v>
      </c>
      <c r="O69" s="10"/>
      <c r="P69" s="19">
        <v>300000000</v>
      </c>
      <c r="Q69" s="20"/>
      <c r="R69" s="19"/>
      <c r="S69" s="19" t="s">
        <v>58</v>
      </c>
      <c r="T69" s="19"/>
      <c r="U69" s="19"/>
      <c r="V69" s="19"/>
      <c r="W69" s="19"/>
      <c r="X69" s="10" t="s">
        <v>236</v>
      </c>
      <c r="Y69" s="10" t="s">
        <v>236</v>
      </c>
      <c r="Z69" s="10" t="s">
        <v>236</v>
      </c>
      <c r="AA69" s="10" t="s">
        <v>131</v>
      </c>
      <c r="AB69" s="19"/>
      <c r="AC69" s="10"/>
      <c r="AD69" s="10" t="s">
        <v>237</v>
      </c>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t="s">
        <v>238</v>
      </c>
      <c r="BF69" s="10"/>
    </row>
    <row r="70" spans="1:58" ht="78">
      <c r="A70" s="10" t="s">
        <v>50</v>
      </c>
      <c r="B70" s="21" t="s">
        <v>239</v>
      </c>
      <c r="C70" s="10" t="s">
        <v>240</v>
      </c>
      <c r="D70" s="10"/>
      <c r="E70" s="10" t="s">
        <v>79</v>
      </c>
      <c r="F70" s="10" t="s">
        <v>80</v>
      </c>
      <c r="G70" s="10" t="s">
        <v>197</v>
      </c>
      <c r="H70" s="10" t="s">
        <v>55</v>
      </c>
      <c r="I70" s="10" t="s">
        <v>127</v>
      </c>
      <c r="J70" s="10" t="s">
        <v>226</v>
      </c>
      <c r="K70" s="10" t="s">
        <v>133</v>
      </c>
      <c r="L70" s="10" t="s">
        <v>6</v>
      </c>
      <c r="M70" s="10">
        <f t="shared" si="1"/>
        <v>1</v>
      </c>
      <c r="N70" s="10">
        <v>2004</v>
      </c>
      <c r="O70" s="10">
        <v>2019</v>
      </c>
      <c r="P70" s="19">
        <v>200000000</v>
      </c>
      <c r="Q70" s="20"/>
      <c r="R70" s="19">
        <v>196241306</v>
      </c>
      <c r="S70" s="19"/>
      <c r="T70" s="19"/>
      <c r="U70" s="19"/>
      <c r="V70" s="19">
        <v>196241306</v>
      </c>
      <c r="W70" s="19"/>
      <c r="X70" s="10" t="s">
        <v>241</v>
      </c>
      <c r="Y70" s="10" t="s">
        <v>242</v>
      </c>
      <c r="Z70" s="10" t="s">
        <v>243</v>
      </c>
      <c r="AA70" s="10" t="s">
        <v>131</v>
      </c>
      <c r="AB70" s="19"/>
      <c r="AC70" s="10"/>
      <c r="AD70" s="10" t="s">
        <v>115</v>
      </c>
      <c r="AE70" s="10" t="s">
        <v>65</v>
      </c>
      <c r="AF70" s="10" t="s">
        <v>65</v>
      </c>
      <c r="AG70" s="10" t="s">
        <v>66</v>
      </c>
      <c r="AH70" s="10" t="s">
        <v>145</v>
      </c>
      <c r="AI70" s="10"/>
      <c r="AJ70" s="10"/>
      <c r="AK70" s="10" t="s">
        <v>66</v>
      </c>
      <c r="AL70" s="10"/>
      <c r="AM70" s="10"/>
      <c r="AN70" s="10"/>
      <c r="AO70" s="10"/>
      <c r="AP70" s="10"/>
      <c r="AQ70" s="10" t="s">
        <v>66</v>
      </c>
      <c r="AR70" s="10" t="s">
        <v>145</v>
      </c>
      <c r="AS70" s="10" t="s">
        <v>66</v>
      </c>
      <c r="AT70" s="10"/>
      <c r="AU70" s="10" t="s">
        <v>66</v>
      </c>
      <c r="AV70" s="10"/>
      <c r="AW70" s="10"/>
      <c r="AX70" s="10"/>
      <c r="AY70" s="10"/>
      <c r="AZ70" s="10"/>
      <c r="BA70" s="10"/>
      <c r="BB70" s="10"/>
      <c r="BC70" s="10"/>
      <c r="BD70" s="10"/>
      <c r="BE70" s="10" t="s">
        <v>228</v>
      </c>
      <c r="BF70" s="10"/>
    </row>
    <row r="71" spans="1:58" ht="46.8">
      <c r="A71" s="10" t="s">
        <v>50</v>
      </c>
      <c r="B71" s="21" t="s">
        <v>244</v>
      </c>
      <c r="C71" s="10" t="s">
        <v>245</v>
      </c>
      <c r="D71" s="10"/>
      <c r="E71" s="10" t="s">
        <v>79</v>
      </c>
      <c r="F71" s="10" t="s">
        <v>80</v>
      </c>
      <c r="G71" s="10" t="s">
        <v>197</v>
      </c>
      <c r="H71" s="10" t="s">
        <v>55</v>
      </c>
      <c r="I71" s="10" t="s">
        <v>71</v>
      </c>
      <c r="J71" s="10"/>
      <c r="K71" s="10" t="s">
        <v>90</v>
      </c>
      <c r="L71" s="10"/>
      <c r="M71" s="10">
        <f t="shared" si="1"/>
        <v>1</v>
      </c>
      <c r="N71" s="10">
        <v>2004</v>
      </c>
      <c r="O71" s="10">
        <v>2006</v>
      </c>
      <c r="P71" s="19" t="s">
        <v>58</v>
      </c>
      <c r="Q71" s="10"/>
      <c r="R71" s="19"/>
      <c r="S71" s="19" t="s">
        <v>58</v>
      </c>
      <c r="T71" s="19"/>
      <c r="U71" s="19"/>
      <c r="V71" s="19"/>
      <c r="W71" s="19"/>
      <c r="X71" s="10" t="s">
        <v>208</v>
      </c>
      <c r="Y71" s="10" t="s">
        <v>242</v>
      </c>
      <c r="Z71" s="10" t="s">
        <v>246</v>
      </c>
      <c r="AA71" s="10" t="s">
        <v>131</v>
      </c>
      <c r="AB71" s="19"/>
      <c r="AC71" s="10"/>
      <c r="AD71" s="10" t="s">
        <v>247</v>
      </c>
      <c r="AE71" s="10" t="s">
        <v>65</v>
      </c>
      <c r="AF71" s="10" t="s">
        <v>65</v>
      </c>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t="s">
        <v>228</v>
      </c>
      <c r="BF71" s="10"/>
    </row>
    <row r="72" spans="1:58" ht="46.8">
      <c r="A72" s="10" t="s">
        <v>50</v>
      </c>
      <c r="B72" s="21" t="s">
        <v>248</v>
      </c>
      <c r="C72" s="10" t="s">
        <v>249</v>
      </c>
      <c r="D72" s="10"/>
      <c r="E72" s="10" t="s">
        <v>234</v>
      </c>
      <c r="F72" s="10" t="s">
        <v>54</v>
      </c>
      <c r="G72" s="10" t="s">
        <v>235</v>
      </c>
      <c r="H72" s="10" t="s">
        <v>55</v>
      </c>
      <c r="I72" s="19" t="s">
        <v>2143</v>
      </c>
      <c r="J72" s="10"/>
      <c r="K72" s="10" t="s">
        <v>133</v>
      </c>
      <c r="L72" s="10" t="s">
        <v>6</v>
      </c>
      <c r="M72" s="10">
        <f t="shared" si="1"/>
        <v>1</v>
      </c>
      <c r="N72" s="10">
        <v>2004</v>
      </c>
      <c r="O72" s="10">
        <v>2016</v>
      </c>
      <c r="P72" s="19">
        <v>143900000</v>
      </c>
      <c r="Q72" s="20"/>
      <c r="R72" s="19">
        <v>39990111</v>
      </c>
      <c r="S72" s="19"/>
      <c r="T72" s="19"/>
      <c r="U72" s="19"/>
      <c r="V72" s="19">
        <v>39990111</v>
      </c>
      <c r="W72" s="19"/>
      <c r="X72" s="10" t="s">
        <v>231</v>
      </c>
      <c r="Y72" s="10" t="s">
        <v>250</v>
      </c>
      <c r="Z72" s="10" t="s">
        <v>251</v>
      </c>
      <c r="AA72" s="10" t="s">
        <v>131</v>
      </c>
      <c r="AB72" s="19"/>
      <c r="AC72" s="10"/>
      <c r="AD72" s="10" t="s">
        <v>237</v>
      </c>
      <c r="AE72" s="10" t="s">
        <v>65</v>
      </c>
      <c r="AF72" s="10" t="s">
        <v>65</v>
      </c>
      <c r="AG72" s="10" t="s">
        <v>66</v>
      </c>
      <c r="AH72" s="10" t="s">
        <v>145</v>
      </c>
      <c r="AI72" s="10"/>
      <c r="AJ72" s="10"/>
      <c r="AK72" s="10" t="s">
        <v>66</v>
      </c>
      <c r="AL72" s="10" t="s">
        <v>145</v>
      </c>
      <c r="AM72" s="10"/>
      <c r="AN72" s="10"/>
      <c r="AO72" s="10"/>
      <c r="AP72" s="10"/>
      <c r="AQ72" s="10"/>
      <c r="AR72" s="10"/>
      <c r="AS72" s="10" t="s">
        <v>66</v>
      </c>
      <c r="AT72" s="10" t="s">
        <v>146</v>
      </c>
      <c r="AU72" s="10"/>
      <c r="AV72" s="10"/>
      <c r="AW72" s="10"/>
      <c r="AX72" s="10"/>
      <c r="AY72" s="10"/>
      <c r="AZ72" s="10"/>
      <c r="BA72" s="10"/>
      <c r="BB72" s="10"/>
      <c r="BC72" s="10"/>
      <c r="BD72" s="10"/>
      <c r="BE72" s="10" t="s">
        <v>228</v>
      </c>
      <c r="BF72" s="10"/>
    </row>
    <row r="73" spans="1:58" ht="46.8">
      <c r="A73" s="10" t="s">
        <v>50</v>
      </c>
      <c r="B73" s="21" t="s">
        <v>252</v>
      </c>
      <c r="C73" s="10" t="s">
        <v>253</v>
      </c>
      <c r="D73" s="10"/>
      <c r="E73" s="10" t="s">
        <v>234</v>
      </c>
      <c r="F73" s="10" t="s">
        <v>54</v>
      </c>
      <c r="G73" s="23" t="s">
        <v>235</v>
      </c>
      <c r="H73" s="10" t="s">
        <v>55</v>
      </c>
      <c r="I73" s="10" t="s">
        <v>2142</v>
      </c>
      <c r="J73" s="10"/>
      <c r="K73" s="10" t="s">
        <v>133</v>
      </c>
      <c r="L73" s="10" t="s">
        <v>6</v>
      </c>
      <c r="M73" s="10">
        <f t="shared" si="1"/>
        <v>1</v>
      </c>
      <c r="N73" s="10">
        <v>2004</v>
      </c>
      <c r="O73" s="10">
        <v>2016</v>
      </c>
      <c r="P73" s="19">
        <v>940000000</v>
      </c>
      <c r="Q73" s="20"/>
      <c r="R73" s="19">
        <v>269900000</v>
      </c>
      <c r="S73" s="19"/>
      <c r="T73" s="19"/>
      <c r="U73" s="19"/>
      <c r="V73" s="19">
        <v>269900000</v>
      </c>
      <c r="W73" s="19"/>
      <c r="X73" s="10" t="s">
        <v>254</v>
      </c>
      <c r="Y73" s="10" t="s">
        <v>143</v>
      </c>
      <c r="Z73" s="10" t="s">
        <v>255</v>
      </c>
      <c r="AA73" s="10" t="s">
        <v>131</v>
      </c>
      <c r="AB73" s="19"/>
      <c r="AC73" s="10"/>
      <c r="AD73" s="10" t="s">
        <v>95</v>
      </c>
      <c r="AE73" s="10" t="s">
        <v>65</v>
      </c>
      <c r="AF73" s="10" t="s">
        <v>65</v>
      </c>
      <c r="AG73" s="10" t="s">
        <v>66</v>
      </c>
      <c r="AH73" s="10" t="s">
        <v>145</v>
      </c>
      <c r="AI73" s="10"/>
      <c r="AJ73" s="10"/>
      <c r="AK73" s="10" t="s">
        <v>66</v>
      </c>
      <c r="AL73" s="10" t="s">
        <v>146</v>
      </c>
      <c r="AM73" s="10"/>
      <c r="AN73" s="10"/>
      <c r="AO73" s="10"/>
      <c r="AP73" s="10"/>
      <c r="AQ73" s="10" t="s">
        <v>66</v>
      </c>
      <c r="AR73" s="10" t="s">
        <v>146</v>
      </c>
      <c r="AS73" s="10"/>
      <c r="AT73" s="10"/>
      <c r="AU73" s="10" t="s">
        <v>66</v>
      </c>
      <c r="AV73" s="10" t="s">
        <v>146</v>
      </c>
      <c r="AW73" s="10"/>
      <c r="AX73" s="10"/>
      <c r="AY73" s="10"/>
      <c r="AZ73" s="10"/>
      <c r="BA73" s="10"/>
      <c r="BB73" s="10"/>
      <c r="BC73" s="10"/>
      <c r="BD73" s="10"/>
      <c r="BE73" s="10" t="s">
        <v>256</v>
      </c>
      <c r="BF73" s="10"/>
    </row>
    <row r="74" spans="1:58" ht="46.8">
      <c r="A74" s="10" t="s">
        <v>50</v>
      </c>
      <c r="B74" s="21" t="s">
        <v>257</v>
      </c>
      <c r="C74" s="10" t="s">
        <v>258</v>
      </c>
      <c r="D74" s="10"/>
      <c r="E74" s="10" t="s">
        <v>172</v>
      </c>
      <c r="F74" s="10" t="s">
        <v>54</v>
      </c>
      <c r="G74" s="10" t="s">
        <v>173</v>
      </c>
      <c r="H74" s="10" t="s">
        <v>55</v>
      </c>
      <c r="I74" s="10" t="s">
        <v>127</v>
      </c>
      <c r="J74" s="10" t="s">
        <v>226</v>
      </c>
      <c r="K74" s="10" t="s">
        <v>133</v>
      </c>
      <c r="L74" s="10" t="s">
        <v>4</v>
      </c>
      <c r="M74" s="10">
        <f t="shared" si="1"/>
        <v>0</v>
      </c>
      <c r="N74" s="10">
        <v>2004</v>
      </c>
      <c r="O74" s="10">
        <v>2008</v>
      </c>
      <c r="P74" s="19">
        <v>300000000</v>
      </c>
      <c r="Q74" s="20"/>
      <c r="R74" s="19">
        <v>0</v>
      </c>
      <c r="S74" s="19"/>
      <c r="T74" s="19"/>
      <c r="U74" s="19"/>
      <c r="V74" s="19"/>
      <c r="W74" s="19"/>
      <c r="X74" s="10" t="s">
        <v>150</v>
      </c>
      <c r="Y74" s="10" t="s">
        <v>242</v>
      </c>
      <c r="Z74" s="10" t="s">
        <v>246</v>
      </c>
      <c r="AA74" s="10" t="s">
        <v>131</v>
      </c>
      <c r="AB74" s="19"/>
      <c r="AC74" s="10"/>
      <c r="AD74" s="10" t="s">
        <v>259</v>
      </c>
      <c r="AE74" s="10" t="s">
        <v>65</v>
      </c>
      <c r="AF74" s="10" t="s">
        <v>65</v>
      </c>
      <c r="AG74" s="10" t="s">
        <v>66</v>
      </c>
      <c r="AH74" s="10" t="s">
        <v>146</v>
      </c>
      <c r="AI74" s="10"/>
      <c r="AJ74" s="10"/>
      <c r="AK74" s="10" t="s">
        <v>66</v>
      </c>
      <c r="AL74" s="10" t="s">
        <v>146</v>
      </c>
      <c r="AM74" s="10"/>
      <c r="AN74" s="10"/>
      <c r="AO74" s="10"/>
      <c r="AP74" s="10"/>
      <c r="AQ74" s="10" t="s">
        <v>66</v>
      </c>
      <c r="AR74" s="10" t="s">
        <v>146</v>
      </c>
      <c r="AS74" s="10" t="s">
        <v>66</v>
      </c>
      <c r="AT74" s="10" t="s">
        <v>146</v>
      </c>
      <c r="AU74" s="10" t="s">
        <v>66</v>
      </c>
      <c r="AV74" s="10" t="s">
        <v>146</v>
      </c>
      <c r="AW74" s="10" t="s">
        <v>66</v>
      </c>
      <c r="AX74" s="10" t="s">
        <v>146</v>
      </c>
      <c r="AY74" s="10"/>
      <c r="AZ74" s="10"/>
      <c r="BA74" s="10"/>
      <c r="BB74" s="10"/>
      <c r="BC74" s="10"/>
      <c r="BD74" s="10"/>
      <c r="BE74" s="10" t="s">
        <v>194</v>
      </c>
      <c r="BF74" s="10"/>
    </row>
    <row r="75" spans="1:58" ht="46.8">
      <c r="A75" s="10" t="s">
        <v>205</v>
      </c>
      <c r="B75" s="21" t="s">
        <v>554</v>
      </c>
      <c r="C75" s="10" t="s">
        <v>555</v>
      </c>
      <c r="D75" s="10"/>
      <c r="E75" s="10" t="s">
        <v>53</v>
      </c>
      <c r="F75" s="10" t="s">
        <v>54</v>
      </c>
      <c r="G75" s="10" t="s">
        <v>556</v>
      </c>
      <c r="H75" s="10" t="s">
        <v>55</v>
      </c>
      <c r="I75" s="10" t="s">
        <v>557</v>
      </c>
      <c r="J75" s="10" t="s">
        <v>558</v>
      </c>
      <c r="K75" s="10" t="s">
        <v>133</v>
      </c>
      <c r="L75" s="10" t="s">
        <v>4</v>
      </c>
      <c r="M75" s="10">
        <f t="shared" si="1"/>
        <v>0</v>
      </c>
      <c r="N75" s="10">
        <v>2004</v>
      </c>
      <c r="O75" s="10">
        <v>2010</v>
      </c>
      <c r="P75" s="19">
        <v>22000000</v>
      </c>
      <c r="Q75" s="20"/>
      <c r="R75" s="19">
        <v>0</v>
      </c>
      <c r="S75" s="19"/>
      <c r="T75" s="19"/>
      <c r="U75" s="19"/>
      <c r="V75" s="19"/>
      <c r="W75" s="19"/>
      <c r="X75" s="10" t="s">
        <v>395</v>
      </c>
      <c r="Y75" s="10" t="s">
        <v>559</v>
      </c>
      <c r="Z75" s="10" t="s">
        <v>130</v>
      </c>
      <c r="AA75" s="10" t="s">
        <v>560</v>
      </c>
      <c r="AB75" s="19"/>
      <c r="AC75" s="10"/>
      <c r="AD75" s="10" t="s">
        <v>561</v>
      </c>
      <c r="AE75" s="10" t="s">
        <v>65</v>
      </c>
      <c r="AF75" s="10" t="s">
        <v>65</v>
      </c>
      <c r="AG75" s="10" t="s">
        <v>66</v>
      </c>
      <c r="AH75" s="10"/>
      <c r="AI75" s="10"/>
      <c r="AJ75" s="10"/>
      <c r="AK75" s="10" t="s">
        <v>66</v>
      </c>
      <c r="AL75" s="10"/>
      <c r="AM75" s="10" t="s">
        <v>66</v>
      </c>
      <c r="AN75" s="10"/>
      <c r="AO75" s="10" t="s">
        <v>66</v>
      </c>
      <c r="AP75" s="10"/>
      <c r="AQ75" s="10"/>
      <c r="AR75" s="10"/>
      <c r="AS75" s="10" t="s">
        <v>66</v>
      </c>
      <c r="AT75" s="10"/>
      <c r="AU75" s="10"/>
      <c r="AV75" s="10"/>
      <c r="AW75" s="10"/>
      <c r="AX75" s="10"/>
      <c r="AY75" s="10"/>
      <c r="AZ75" s="10"/>
      <c r="BA75" s="10"/>
      <c r="BB75" s="10"/>
      <c r="BC75" s="10"/>
      <c r="BD75" s="10"/>
      <c r="BE75" s="10"/>
      <c r="BF75" s="10"/>
    </row>
    <row r="76" spans="1:58" ht="62.4">
      <c r="A76" s="30" t="s">
        <v>836</v>
      </c>
      <c r="B76" s="18" t="s">
        <v>963</v>
      </c>
      <c r="C76" s="10" t="s">
        <v>964</v>
      </c>
      <c r="D76" s="10" t="s">
        <v>965</v>
      </c>
      <c r="E76" s="10" t="s">
        <v>79</v>
      </c>
      <c r="F76" s="10" t="s">
        <v>80</v>
      </c>
      <c r="G76" s="10" t="s">
        <v>884</v>
      </c>
      <c r="H76" s="10" t="s">
        <v>55</v>
      </c>
      <c r="I76" s="10" t="s">
        <v>2142</v>
      </c>
      <c r="J76" s="10"/>
      <c r="K76" s="10" t="s">
        <v>133</v>
      </c>
      <c r="L76" s="10" t="s">
        <v>6</v>
      </c>
      <c r="M76" s="10">
        <f t="shared" si="1"/>
        <v>1</v>
      </c>
      <c r="N76" s="10">
        <v>2004</v>
      </c>
      <c r="O76" s="10">
        <v>2008</v>
      </c>
      <c r="P76" s="19">
        <v>44343292</v>
      </c>
      <c r="Q76" s="19"/>
      <c r="R76" s="19">
        <v>5600000</v>
      </c>
      <c r="S76" s="19"/>
      <c r="T76" s="19"/>
      <c r="U76" s="19">
        <v>5600000</v>
      </c>
      <c r="V76" s="19">
        <v>5600000</v>
      </c>
      <c r="W76" s="19"/>
      <c r="X76" s="10" t="s">
        <v>2146</v>
      </c>
      <c r="Y76" s="10" t="s">
        <v>282</v>
      </c>
      <c r="Z76" s="10" t="s">
        <v>192</v>
      </c>
      <c r="AA76" s="10" t="s">
        <v>966</v>
      </c>
      <c r="AB76" s="10"/>
      <c r="AC76" s="10"/>
      <c r="AD76" s="10" t="s">
        <v>967</v>
      </c>
      <c r="AE76" s="10" t="s">
        <v>65</v>
      </c>
      <c r="AF76" s="10" t="s">
        <v>65</v>
      </c>
      <c r="AG76" s="10" t="s">
        <v>66</v>
      </c>
      <c r="AH76" s="10" t="s">
        <v>145</v>
      </c>
      <c r="AI76" s="10"/>
      <c r="AJ76" s="10"/>
      <c r="AK76" s="10"/>
      <c r="AL76" s="10"/>
      <c r="AM76" s="10"/>
      <c r="AN76" s="10"/>
      <c r="AO76" s="10"/>
      <c r="AP76" s="10"/>
      <c r="AQ76" s="10" t="s">
        <v>66</v>
      </c>
      <c r="AR76" s="10" t="s">
        <v>145</v>
      </c>
      <c r="AS76" s="10"/>
      <c r="AT76" s="10"/>
      <c r="AU76" s="10" t="s">
        <v>66</v>
      </c>
      <c r="AV76" s="10" t="s">
        <v>146</v>
      </c>
      <c r="AW76" s="10"/>
      <c r="AX76" s="10"/>
      <c r="AY76" s="10" t="s">
        <v>66</v>
      </c>
      <c r="AZ76" s="10" t="s">
        <v>146</v>
      </c>
      <c r="BA76" s="10"/>
      <c r="BB76" s="10"/>
      <c r="BC76" s="10"/>
      <c r="BD76" s="10"/>
      <c r="BE76" s="10"/>
      <c r="BF76" s="10"/>
    </row>
    <row r="77" spans="1:58" ht="62.4">
      <c r="A77" s="10" t="s">
        <v>673</v>
      </c>
      <c r="B77" s="18" t="s">
        <v>1249</v>
      </c>
      <c r="C77" s="10" t="s">
        <v>1250</v>
      </c>
      <c r="D77" s="10" t="s">
        <v>1251</v>
      </c>
      <c r="E77" s="10" t="s">
        <v>79</v>
      </c>
      <c r="F77" s="10" t="s">
        <v>80</v>
      </c>
      <c r="G77" s="10" t="s">
        <v>1156</v>
      </c>
      <c r="H77" s="10" t="s">
        <v>531</v>
      </c>
      <c r="I77" s="10" t="s">
        <v>317</v>
      </c>
      <c r="J77" s="10" t="s">
        <v>866</v>
      </c>
      <c r="K77" s="10" t="s">
        <v>133</v>
      </c>
      <c r="L77" s="10" t="s">
        <v>6</v>
      </c>
      <c r="M77" s="10">
        <f t="shared" si="1"/>
        <v>1</v>
      </c>
      <c r="N77" s="10">
        <v>2004</v>
      </c>
      <c r="O77" s="10">
        <v>2008</v>
      </c>
      <c r="P77" s="23">
        <v>100000000</v>
      </c>
      <c r="Q77" s="19"/>
      <c r="R77" s="19">
        <v>33500000</v>
      </c>
      <c r="S77" s="19"/>
      <c r="T77" s="19"/>
      <c r="U77" s="19">
        <v>33500000</v>
      </c>
      <c r="V77" s="19">
        <v>33500000</v>
      </c>
      <c r="W77" s="19"/>
      <c r="X77" s="10" t="s">
        <v>335</v>
      </c>
      <c r="Y77" s="10" t="s">
        <v>1252</v>
      </c>
      <c r="Z77" s="10" t="s">
        <v>383</v>
      </c>
      <c r="AA77" s="10" t="s">
        <v>1253</v>
      </c>
      <c r="AB77" s="19"/>
      <c r="AC77" s="10"/>
      <c r="AD77" s="10" t="s">
        <v>1254</v>
      </c>
      <c r="AE77" s="10" t="s">
        <v>65</v>
      </c>
      <c r="AF77" s="10" t="s">
        <v>442</v>
      </c>
      <c r="AG77" s="10"/>
      <c r="AH77" s="10"/>
      <c r="AI77" s="10"/>
      <c r="AJ77" s="10"/>
      <c r="AK77" s="10" t="s">
        <v>66</v>
      </c>
      <c r="AL77" s="10" t="s">
        <v>146</v>
      </c>
      <c r="AM77" s="10" t="s">
        <v>66</v>
      </c>
      <c r="AN77" s="10" t="s">
        <v>145</v>
      </c>
      <c r="AO77" s="10"/>
      <c r="AP77" s="10"/>
      <c r="AQ77" s="10"/>
      <c r="AR77" s="10"/>
      <c r="AS77" s="10"/>
      <c r="AT77" s="10"/>
      <c r="AU77" s="10"/>
      <c r="AV77" s="10"/>
      <c r="AW77" s="10"/>
      <c r="AX77" s="10"/>
      <c r="AY77" s="10"/>
      <c r="AZ77" s="10"/>
      <c r="BA77" s="10" t="s">
        <v>66</v>
      </c>
      <c r="BB77" s="10" t="s">
        <v>145</v>
      </c>
      <c r="BC77" s="10"/>
      <c r="BD77" s="10"/>
      <c r="BE77" s="10" t="s">
        <v>57</v>
      </c>
      <c r="BF77" s="10"/>
    </row>
    <row r="78" spans="1:58" ht="46.8">
      <c r="A78" s="10" t="s">
        <v>673</v>
      </c>
      <c r="B78" s="18" t="s">
        <v>1255</v>
      </c>
      <c r="C78" s="10" t="s">
        <v>1256</v>
      </c>
      <c r="D78" s="10"/>
      <c r="E78" s="10" t="s">
        <v>79</v>
      </c>
      <c r="F78" s="10" t="s">
        <v>80</v>
      </c>
      <c r="G78" s="10" t="s">
        <v>1156</v>
      </c>
      <c r="H78" s="10" t="s">
        <v>531</v>
      </c>
      <c r="I78" s="10" t="s">
        <v>317</v>
      </c>
      <c r="J78" s="10" t="s">
        <v>866</v>
      </c>
      <c r="K78" s="10" t="s">
        <v>133</v>
      </c>
      <c r="L78" s="10" t="s">
        <v>6</v>
      </c>
      <c r="M78" s="10">
        <f t="shared" si="1"/>
        <v>1</v>
      </c>
      <c r="N78" s="10">
        <v>2004</v>
      </c>
      <c r="O78" s="10">
        <v>2010</v>
      </c>
      <c r="P78" s="19">
        <v>325000000</v>
      </c>
      <c r="Q78" s="19"/>
      <c r="R78" s="19">
        <v>58000000</v>
      </c>
      <c r="S78" s="19"/>
      <c r="T78" s="19"/>
      <c r="U78" s="19">
        <v>58000000</v>
      </c>
      <c r="V78" s="19">
        <v>58000000</v>
      </c>
      <c r="W78" s="38">
        <v>58386288.479999997</v>
      </c>
      <c r="X78" s="10" t="s">
        <v>335</v>
      </c>
      <c r="Y78" s="10" t="s">
        <v>1252</v>
      </c>
      <c r="Z78" s="10" t="s">
        <v>383</v>
      </c>
      <c r="AA78" s="10" t="s">
        <v>1257</v>
      </c>
      <c r="AB78" s="19"/>
      <c r="AC78" s="10"/>
      <c r="AD78" s="10" t="s">
        <v>1258</v>
      </c>
      <c r="AE78" s="10" t="s">
        <v>65</v>
      </c>
      <c r="AF78" s="10" t="s">
        <v>442</v>
      </c>
      <c r="AG78" s="10"/>
      <c r="AH78" s="10"/>
      <c r="AI78" s="10"/>
      <c r="AJ78" s="10"/>
      <c r="AK78" s="10" t="s">
        <v>66</v>
      </c>
      <c r="AL78" s="10" t="s">
        <v>146</v>
      </c>
      <c r="AM78" s="10" t="s">
        <v>66</v>
      </c>
      <c r="AN78" s="10" t="s">
        <v>145</v>
      </c>
      <c r="AO78" s="10"/>
      <c r="AP78" s="10"/>
      <c r="AQ78" s="10"/>
      <c r="AR78" s="10"/>
      <c r="AS78" s="10"/>
      <c r="AT78" s="10"/>
      <c r="AU78" s="10"/>
      <c r="AV78" s="10"/>
      <c r="AW78" s="10"/>
      <c r="AX78" s="10"/>
      <c r="AY78" s="10"/>
      <c r="AZ78" s="10"/>
      <c r="BA78" s="10" t="s">
        <v>66</v>
      </c>
      <c r="BB78" s="10" t="s">
        <v>146</v>
      </c>
      <c r="BC78" s="10"/>
      <c r="BD78" s="10"/>
      <c r="BE78" s="10"/>
      <c r="BF78" s="10"/>
    </row>
    <row r="79" spans="1:58" ht="62.4">
      <c r="A79" s="10" t="s">
        <v>673</v>
      </c>
      <c r="B79" s="18" t="s">
        <v>1259</v>
      </c>
      <c r="C79" s="10" t="s">
        <v>1260</v>
      </c>
      <c r="D79" s="10" t="s">
        <v>1261</v>
      </c>
      <c r="E79" s="10" t="s">
        <v>234</v>
      </c>
      <c r="F79" s="10" t="s">
        <v>54</v>
      </c>
      <c r="G79" s="10" t="s">
        <v>1262</v>
      </c>
      <c r="H79" s="10" t="s">
        <v>55</v>
      </c>
      <c r="I79" s="10" t="s">
        <v>100</v>
      </c>
      <c r="J79" s="10"/>
      <c r="K79" s="10" t="s">
        <v>133</v>
      </c>
      <c r="L79" s="10" t="s">
        <v>6</v>
      </c>
      <c r="M79" s="10">
        <f t="shared" si="1"/>
        <v>1</v>
      </c>
      <c r="N79" s="10">
        <v>2004</v>
      </c>
      <c r="O79" s="10">
        <v>2010</v>
      </c>
      <c r="P79" s="19">
        <v>37000000</v>
      </c>
      <c r="Q79" s="19"/>
      <c r="R79" s="19">
        <v>4500000</v>
      </c>
      <c r="S79" s="19"/>
      <c r="T79" s="19"/>
      <c r="U79" s="19">
        <v>4500000</v>
      </c>
      <c r="V79" s="19">
        <v>4500000</v>
      </c>
      <c r="W79" s="38">
        <v>17782387</v>
      </c>
      <c r="X79" s="10" t="s">
        <v>1263</v>
      </c>
      <c r="Y79" s="10" t="s">
        <v>765</v>
      </c>
      <c r="Z79" s="10" t="s">
        <v>292</v>
      </c>
      <c r="AA79" s="10" t="s">
        <v>1230</v>
      </c>
      <c r="AB79" s="19"/>
      <c r="AC79" s="10"/>
      <c r="AD79" s="10" t="s">
        <v>1264</v>
      </c>
      <c r="AE79" s="10" t="s">
        <v>65</v>
      </c>
      <c r="AF79" s="10" t="s">
        <v>442</v>
      </c>
      <c r="AG79" s="10" t="s">
        <v>66</v>
      </c>
      <c r="AH79" s="10" t="s">
        <v>145</v>
      </c>
      <c r="AI79" s="10"/>
      <c r="AJ79" s="10"/>
      <c r="AK79" s="10" t="s">
        <v>66</v>
      </c>
      <c r="AL79" s="10" t="s">
        <v>145</v>
      </c>
      <c r="AM79" s="10"/>
      <c r="AN79" s="10"/>
      <c r="AO79" s="10" t="s">
        <v>66</v>
      </c>
      <c r="AP79" s="10" t="s">
        <v>146</v>
      </c>
      <c r="AQ79" s="10"/>
      <c r="AR79" s="10"/>
      <c r="AS79" s="10" t="s">
        <v>66</v>
      </c>
      <c r="AT79" s="10" t="s">
        <v>146</v>
      </c>
      <c r="AU79" s="10" t="s">
        <v>66</v>
      </c>
      <c r="AV79" s="10" t="s">
        <v>146</v>
      </c>
      <c r="AW79" s="10"/>
      <c r="AX79" s="10"/>
      <c r="AY79" s="10"/>
      <c r="AZ79" s="10"/>
      <c r="BA79" s="10"/>
      <c r="BB79" s="10"/>
      <c r="BC79" s="10"/>
      <c r="BD79" s="10"/>
      <c r="BE79" s="10" t="s">
        <v>149</v>
      </c>
      <c r="BF79" s="10"/>
    </row>
    <row r="80" spans="1:58" ht="42" customHeight="1">
      <c r="A80" s="10" t="s">
        <v>673</v>
      </c>
      <c r="B80" s="18" t="s">
        <v>1265</v>
      </c>
      <c r="C80" s="10" t="s">
        <v>1266</v>
      </c>
      <c r="D80" s="10"/>
      <c r="E80" s="10" t="s">
        <v>1267</v>
      </c>
      <c r="F80" s="10" t="s">
        <v>206</v>
      </c>
      <c r="G80" s="10" t="s">
        <v>1268</v>
      </c>
      <c r="H80" s="10" t="s">
        <v>55</v>
      </c>
      <c r="I80" s="10" t="s">
        <v>100</v>
      </c>
      <c r="J80" s="10"/>
      <c r="K80" s="10" t="s">
        <v>133</v>
      </c>
      <c r="L80" s="10" t="s">
        <v>6</v>
      </c>
      <c r="M80" s="10">
        <f t="shared" si="1"/>
        <v>1</v>
      </c>
      <c r="N80" s="10">
        <v>2004</v>
      </c>
      <c r="O80" s="10">
        <v>2010</v>
      </c>
      <c r="P80" s="19">
        <v>37000000</v>
      </c>
      <c r="Q80" s="19"/>
      <c r="R80" s="19">
        <v>6400000</v>
      </c>
      <c r="S80" s="19"/>
      <c r="T80" s="19"/>
      <c r="U80" s="19">
        <v>6400000</v>
      </c>
      <c r="V80" s="19">
        <v>6400000</v>
      </c>
      <c r="W80" s="19"/>
      <c r="X80" s="10" t="s">
        <v>1263</v>
      </c>
      <c r="Y80" s="10" t="s">
        <v>765</v>
      </c>
      <c r="Z80" s="10" t="s">
        <v>292</v>
      </c>
      <c r="AA80" s="10" t="s">
        <v>1257</v>
      </c>
      <c r="AB80" s="19"/>
      <c r="AC80" s="10"/>
      <c r="AD80" s="10" t="s">
        <v>821</v>
      </c>
      <c r="AE80" s="10" t="s">
        <v>65</v>
      </c>
      <c r="AF80" s="10" t="s">
        <v>442</v>
      </c>
      <c r="AG80" s="10" t="s">
        <v>66</v>
      </c>
      <c r="AH80" s="10" t="s">
        <v>145</v>
      </c>
      <c r="AI80" s="10"/>
      <c r="AJ80" s="10"/>
      <c r="AK80" s="10" t="s">
        <v>66</v>
      </c>
      <c r="AL80" s="10" t="s">
        <v>145</v>
      </c>
      <c r="AM80" s="10"/>
      <c r="AN80" s="10"/>
      <c r="AO80" s="10" t="s">
        <v>66</v>
      </c>
      <c r="AP80" s="10" t="s">
        <v>146</v>
      </c>
      <c r="AQ80" s="10"/>
      <c r="AR80" s="10"/>
      <c r="AS80" s="10" t="s">
        <v>66</v>
      </c>
      <c r="AT80" s="10" t="s">
        <v>146</v>
      </c>
      <c r="AU80" s="10" t="s">
        <v>66</v>
      </c>
      <c r="AV80" s="10" t="s">
        <v>146</v>
      </c>
      <c r="AW80" s="10"/>
      <c r="AX80" s="10"/>
      <c r="AY80" s="10"/>
      <c r="AZ80" s="10"/>
      <c r="BA80" s="10"/>
      <c r="BB80" s="10"/>
      <c r="BC80" s="10"/>
      <c r="BD80" s="10"/>
      <c r="BE80" s="10" t="s">
        <v>90</v>
      </c>
      <c r="BF80" s="10"/>
    </row>
    <row r="81" spans="1:58" ht="46.8">
      <c r="A81" s="10" t="s">
        <v>693</v>
      </c>
      <c r="B81" s="18" t="s">
        <v>1931</v>
      </c>
      <c r="C81" s="10" t="s">
        <v>1932</v>
      </c>
      <c r="D81" s="10"/>
      <c r="E81" s="10" t="s">
        <v>214</v>
      </c>
      <c r="F81" s="10" t="s">
        <v>80</v>
      </c>
      <c r="G81" s="10" t="s">
        <v>1834</v>
      </c>
      <c r="H81" s="10" t="s">
        <v>55</v>
      </c>
      <c r="I81" s="10" t="s">
        <v>127</v>
      </c>
      <c r="J81" s="10" t="s">
        <v>626</v>
      </c>
      <c r="K81" s="10" t="s">
        <v>133</v>
      </c>
      <c r="L81" s="10" t="s">
        <v>4</v>
      </c>
      <c r="M81" s="10">
        <f t="shared" si="1"/>
        <v>0</v>
      </c>
      <c r="N81" s="10">
        <v>2004</v>
      </c>
      <c r="O81" s="10">
        <v>2013</v>
      </c>
      <c r="P81" s="19">
        <v>1045000000</v>
      </c>
      <c r="Q81" s="19"/>
      <c r="R81" s="19"/>
      <c r="S81" s="19"/>
      <c r="T81" s="19"/>
      <c r="U81" s="19"/>
      <c r="V81" s="19"/>
      <c r="W81" s="19"/>
      <c r="X81" s="10" t="s">
        <v>128</v>
      </c>
      <c r="Y81" s="10" t="s">
        <v>156</v>
      </c>
      <c r="Z81" s="10" t="s">
        <v>174</v>
      </c>
      <c r="AA81" s="10" t="s">
        <v>510</v>
      </c>
      <c r="AB81" s="19"/>
      <c r="AC81" s="10"/>
      <c r="AD81" s="10" t="s">
        <v>1861</v>
      </c>
      <c r="AE81" s="10" t="s">
        <v>65</v>
      </c>
      <c r="AF81" s="10" t="s">
        <v>442</v>
      </c>
      <c r="AG81" s="10" t="s">
        <v>66</v>
      </c>
      <c r="AH81" s="10"/>
      <c r="AI81" s="10"/>
      <c r="AJ81" s="10"/>
      <c r="AK81" s="10" t="s">
        <v>66</v>
      </c>
      <c r="AL81" s="10"/>
      <c r="AM81" s="10"/>
      <c r="AN81" s="10"/>
      <c r="AO81" s="10"/>
      <c r="AP81" s="10"/>
      <c r="AQ81" s="10"/>
      <c r="AR81" s="10"/>
      <c r="AS81" s="10" t="s">
        <v>66</v>
      </c>
      <c r="AT81" s="10"/>
      <c r="AU81" s="10"/>
      <c r="AV81" s="10"/>
      <c r="AW81" s="10"/>
      <c r="AX81" s="10"/>
      <c r="AY81" s="10"/>
      <c r="AZ81" s="10"/>
      <c r="BA81" s="10"/>
      <c r="BB81" s="10"/>
      <c r="BC81" s="10"/>
      <c r="BD81" s="10"/>
      <c r="BE81" s="10" t="s">
        <v>263</v>
      </c>
      <c r="BF81" s="10"/>
    </row>
    <row r="82" spans="1:58" ht="46.8">
      <c r="A82" s="10" t="s">
        <v>50</v>
      </c>
      <c r="B82" s="21" t="s">
        <v>195</v>
      </c>
      <c r="C82" s="10" t="s">
        <v>196</v>
      </c>
      <c r="D82" s="10"/>
      <c r="E82" s="10" t="s">
        <v>79</v>
      </c>
      <c r="F82" s="10" t="s">
        <v>80</v>
      </c>
      <c r="G82" s="10" t="s">
        <v>197</v>
      </c>
      <c r="H82" s="10" t="s">
        <v>55</v>
      </c>
      <c r="I82" s="10" t="s">
        <v>71</v>
      </c>
      <c r="J82" s="10"/>
      <c r="K82" s="10" t="s">
        <v>149</v>
      </c>
      <c r="L82" s="10"/>
      <c r="M82" s="10">
        <f t="shared" si="1"/>
        <v>0</v>
      </c>
      <c r="N82" s="10">
        <v>2005</v>
      </c>
      <c r="O82" s="10">
        <v>2012</v>
      </c>
      <c r="P82" s="19">
        <v>20000000</v>
      </c>
      <c r="Q82" s="20"/>
      <c r="R82" s="19" t="s">
        <v>58</v>
      </c>
      <c r="S82" s="19"/>
      <c r="T82" s="19"/>
      <c r="U82" s="19"/>
      <c r="V82" s="19"/>
      <c r="W82" s="19"/>
      <c r="X82" s="10" t="s">
        <v>198</v>
      </c>
      <c r="Y82" s="10" t="s">
        <v>199</v>
      </c>
      <c r="Z82" s="10" t="s">
        <v>200</v>
      </c>
      <c r="AA82" s="22" t="s">
        <v>131</v>
      </c>
      <c r="AB82" s="19"/>
      <c r="AC82" s="10"/>
      <c r="AD82" s="10" t="s">
        <v>201</v>
      </c>
      <c r="AE82" s="10" t="s">
        <v>65</v>
      </c>
      <c r="AF82" s="10" t="s">
        <v>65</v>
      </c>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t="s">
        <v>202</v>
      </c>
      <c r="BF82" s="10"/>
    </row>
    <row r="83" spans="1:58" ht="62.4">
      <c r="A83" s="10" t="s">
        <v>50</v>
      </c>
      <c r="B83" s="21" t="s">
        <v>203</v>
      </c>
      <c r="C83" s="10" t="s">
        <v>204</v>
      </c>
      <c r="D83" s="10"/>
      <c r="E83" s="10" t="s">
        <v>205</v>
      </c>
      <c r="F83" s="10" t="s">
        <v>206</v>
      </c>
      <c r="G83" s="23" t="s">
        <v>207</v>
      </c>
      <c r="H83" s="10" t="s">
        <v>55</v>
      </c>
      <c r="I83" s="10" t="s">
        <v>2142</v>
      </c>
      <c r="J83" s="10"/>
      <c r="K83" s="10" t="s">
        <v>90</v>
      </c>
      <c r="L83" s="10"/>
      <c r="M83" s="10">
        <f t="shared" si="1"/>
        <v>1</v>
      </c>
      <c r="N83" s="10">
        <v>2005</v>
      </c>
      <c r="O83" s="10">
        <v>2009</v>
      </c>
      <c r="P83" s="19">
        <v>125000000</v>
      </c>
      <c r="Q83" s="20"/>
      <c r="R83" s="19" t="s">
        <v>58</v>
      </c>
      <c r="S83" s="19"/>
      <c r="T83" s="19"/>
      <c r="U83" s="19"/>
      <c r="V83" s="19"/>
      <c r="W83" s="19"/>
      <c r="X83" s="10" t="s">
        <v>208</v>
      </c>
      <c r="Y83" s="10" t="s">
        <v>143</v>
      </c>
      <c r="Z83" s="10" t="s">
        <v>161</v>
      </c>
      <c r="AA83" s="22" t="s">
        <v>131</v>
      </c>
      <c r="AB83" s="19"/>
      <c r="AC83" s="10"/>
      <c r="AD83" s="10" t="s">
        <v>209</v>
      </c>
      <c r="AE83" s="10" t="s">
        <v>65</v>
      </c>
      <c r="AF83" s="10" t="s">
        <v>65</v>
      </c>
      <c r="AG83" s="10"/>
      <c r="AH83" s="10"/>
      <c r="AI83" s="10"/>
      <c r="AJ83" s="10"/>
      <c r="AK83" s="10"/>
      <c r="AL83" s="10"/>
      <c r="AM83" s="10"/>
      <c r="AN83" s="10"/>
      <c r="AO83" s="10"/>
      <c r="AP83" s="10"/>
      <c r="AQ83" s="10"/>
      <c r="AR83" s="10"/>
      <c r="AS83" s="10"/>
      <c r="AT83" s="10"/>
      <c r="AU83" s="10"/>
      <c r="AV83" s="10"/>
      <c r="AW83" s="10"/>
      <c r="AX83" s="10"/>
      <c r="AY83" s="10"/>
      <c r="AZ83" s="10"/>
      <c r="BA83" s="10"/>
      <c r="BB83" s="10"/>
      <c r="BC83" s="10"/>
      <c r="BD83" s="10"/>
      <c r="BE83" s="10" t="s">
        <v>163</v>
      </c>
      <c r="BF83" s="10"/>
    </row>
    <row r="84" spans="1:58" ht="46.8">
      <c r="A84" s="10" t="s">
        <v>50</v>
      </c>
      <c r="B84" s="21" t="s">
        <v>210</v>
      </c>
      <c r="C84" s="10" t="s">
        <v>211</v>
      </c>
      <c r="D84" s="10"/>
      <c r="E84" s="10" t="s">
        <v>172</v>
      </c>
      <c r="F84" s="10" t="s">
        <v>54</v>
      </c>
      <c r="G84" s="23" t="s">
        <v>173</v>
      </c>
      <c r="H84" s="10" t="s">
        <v>55</v>
      </c>
      <c r="I84" s="10" t="s">
        <v>71</v>
      </c>
      <c r="J84" s="10"/>
      <c r="K84" s="10" t="s">
        <v>133</v>
      </c>
      <c r="L84" s="10" t="s">
        <v>4</v>
      </c>
      <c r="M84" s="10">
        <f t="shared" si="1"/>
        <v>0</v>
      </c>
      <c r="N84" s="10">
        <v>2005</v>
      </c>
      <c r="O84" s="10">
        <v>2015</v>
      </c>
      <c r="P84" s="19">
        <v>243000000</v>
      </c>
      <c r="Q84" s="20"/>
      <c r="R84" s="19"/>
      <c r="S84" s="19"/>
      <c r="T84" s="19"/>
      <c r="U84" s="19"/>
      <c r="V84" s="19"/>
      <c r="W84" s="19"/>
      <c r="X84" s="10" t="s">
        <v>101</v>
      </c>
      <c r="Y84" s="10" t="s">
        <v>156</v>
      </c>
      <c r="Z84" s="10" t="s">
        <v>135</v>
      </c>
      <c r="AA84" s="10" t="s">
        <v>131</v>
      </c>
      <c r="AB84" s="19"/>
      <c r="AC84" s="10"/>
      <c r="AD84" s="10" t="s">
        <v>175</v>
      </c>
      <c r="AE84" s="10" t="s">
        <v>65</v>
      </c>
      <c r="AF84" s="10" t="s">
        <v>65</v>
      </c>
      <c r="AG84" s="10" t="s">
        <v>66</v>
      </c>
      <c r="AH84" s="10"/>
      <c r="AI84" s="10"/>
      <c r="AJ84" s="10"/>
      <c r="AK84" s="10" t="s">
        <v>66</v>
      </c>
      <c r="AL84" s="10"/>
      <c r="AM84" s="10"/>
      <c r="AN84" s="10"/>
      <c r="AO84" s="10" t="s">
        <v>66</v>
      </c>
      <c r="AP84" s="10"/>
      <c r="AQ84" s="10" t="s">
        <v>66</v>
      </c>
      <c r="AR84" s="10"/>
      <c r="AS84" s="10"/>
      <c r="AT84" s="10"/>
      <c r="AU84" s="10" t="s">
        <v>66</v>
      </c>
      <c r="AV84" s="10"/>
      <c r="AW84" s="10" t="s">
        <v>66</v>
      </c>
      <c r="AX84" s="10"/>
      <c r="AY84" s="10"/>
      <c r="AZ84" s="10"/>
      <c r="BA84" s="10"/>
      <c r="BB84" s="10"/>
      <c r="BC84" s="10"/>
      <c r="BD84" s="10"/>
      <c r="BE84" s="10"/>
      <c r="BF84" s="10"/>
    </row>
    <row r="85" spans="1:58" ht="78">
      <c r="A85" s="10" t="s">
        <v>50</v>
      </c>
      <c r="B85" s="21" t="s">
        <v>212</v>
      </c>
      <c r="C85" s="10" t="s">
        <v>213</v>
      </c>
      <c r="D85" s="10"/>
      <c r="E85" s="10" t="s">
        <v>214</v>
      </c>
      <c r="F85" s="10" t="s">
        <v>80</v>
      </c>
      <c r="G85" s="10" t="s">
        <v>215</v>
      </c>
      <c r="H85" s="10" t="s">
        <v>55</v>
      </c>
      <c r="I85" s="10" t="s">
        <v>71</v>
      </c>
      <c r="J85" s="10"/>
      <c r="K85" s="10" t="s">
        <v>90</v>
      </c>
      <c r="L85" s="10"/>
      <c r="M85" s="10">
        <f t="shared" si="1"/>
        <v>1</v>
      </c>
      <c r="N85" s="10">
        <v>2005</v>
      </c>
      <c r="O85" s="10">
        <v>2011</v>
      </c>
      <c r="P85" s="19">
        <v>600000000</v>
      </c>
      <c r="Q85" s="20"/>
      <c r="R85" s="19"/>
      <c r="S85" s="19" t="s">
        <v>58</v>
      </c>
      <c r="T85" s="19"/>
      <c r="U85" s="19"/>
      <c r="V85" s="19"/>
      <c r="W85" s="19"/>
      <c r="X85" s="10" t="s">
        <v>59</v>
      </c>
      <c r="Y85" s="10" t="s">
        <v>156</v>
      </c>
      <c r="Z85" s="10" t="s">
        <v>58</v>
      </c>
      <c r="AA85" s="10" t="s">
        <v>131</v>
      </c>
      <c r="AB85" s="19"/>
      <c r="AC85" s="10"/>
      <c r="AD85" s="10" t="s">
        <v>216</v>
      </c>
      <c r="AE85" s="10" t="s">
        <v>667</v>
      </c>
      <c r="AF85" s="10" t="s">
        <v>106</v>
      </c>
      <c r="AG85" s="10"/>
      <c r="AH85" s="10"/>
      <c r="AI85" s="10"/>
      <c r="AJ85" s="10"/>
      <c r="AK85" s="10"/>
      <c r="AL85" s="10"/>
      <c r="AM85" s="10"/>
      <c r="AN85" s="10"/>
      <c r="AO85" s="10"/>
      <c r="AP85" s="10"/>
      <c r="AQ85" s="10"/>
      <c r="AR85" s="10"/>
      <c r="AS85" s="10"/>
      <c r="AT85" s="10"/>
      <c r="AU85" s="10"/>
      <c r="AV85" s="10"/>
      <c r="AW85" s="10"/>
      <c r="AX85" s="10"/>
      <c r="AY85" s="10"/>
      <c r="AZ85" s="10"/>
      <c r="BA85" s="10"/>
      <c r="BB85" s="10"/>
      <c r="BC85" s="10"/>
      <c r="BD85" s="10"/>
      <c r="BE85" s="10"/>
      <c r="BF85" s="10"/>
    </row>
    <row r="86" spans="1:58" ht="46.8">
      <c r="A86" s="10" t="s">
        <v>50</v>
      </c>
      <c r="B86" s="21" t="s">
        <v>217</v>
      </c>
      <c r="C86" s="10" t="s">
        <v>218</v>
      </c>
      <c r="D86" s="10"/>
      <c r="E86" s="10" t="s">
        <v>70</v>
      </c>
      <c r="F86" s="10" t="s">
        <v>54</v>
      </c>
      <c r="G86" s="23" t="s">
        <v>219</v>
      </c>
      <c r="H86" s="10" t="s">
        <v>55</v>
      </c>
      <c r="I86" s="10" t="s">
        <v>220</v>
      </c>
      <c r="J86" s="10"/>
      <c r="K86" s="10" t="s">
        <v>133</v>
      </c>
      <c r="L86" s="10" t="s">
        <v>4</v>
      </c>
      <c r="M86" s="10">
        <f t="shared" si="1"/>
        <v>0</v>
      </c>
      <c r="N86" s="10">
        <v>2005</v>
      </c>
      <c r="O86" s="10">
        <v>2008</v>
      </c>
      <c r="P86" s="38" t="s">
        <v>58</v>
      </c>
      <c r="Q86" s="23"/>
      <c r="R86" s="19"/>
      <c r="S86" s="19"/>
      <c r="T86" s="19"/>
      <c r="U86" s="19"/>
      <c r="V86" s="19"/>
      <c r="W86" s="19"/>
      <c r="X86" s="10" t="s">
        <v>208</v>
      </c>
      <c r="Y86" s="10" t="s">
        <v>178</v>
      </c>
      <c r="Z86" s="10" t="s">
        <v>221</v>
      </c>
      <c r="AA86" s="10" t="s">
        <v>131</v>
      </c>
      <c r="AB86" s="19"/>
      <c r="AC86" s="10"/>
      <c r="AD86" s="23" t="s">
        <v>115</v>
      </c>
      <c r="AE86" s="10" t="s">
        <v>65</v>
      </c>
      <c r="AF86" s="10" t="s">
        <v>65</v>
      </c>
      <c r="AG86" s="10" t="s">
        <v>66</v>
      </c>
      <c r="AH86" s="10"/>
      <c r="AI86" s="10"/>
      <c r="AJ86" s="10"/>
      <c r="AK86" s="10" t="s">
        <v>66</v>
      </c>
      <c r="AL86" s="10"/>
      <c r="AM86" s="10"/>
      <c r="AN86" s="10"/>
      <c r="AO86" s="10"/>
      <c r="AP86" s="10"/>
      <c r="AQ86" s="10" t="s">
        <v>66</v>
      </c>
      <c r="AR86" s="10"/>
      <c r="AS86" s="10" t="s">
        <v>66</v>
      </c>
      <c r="AT86" s="10"/>
      <c r="AU86" s="10" t="s">
        <v>66</v>
      </c>
      <c r="AV86" s="10"/>
      <c r="AW86" s="10"/>
      <c r="AX86" s="10"/>
      <c r="AY86" s="10"/>
      <c r="AZ86" s="10"/>
      <c r="BA86" s="10"/>
      <c r="BB86" s="10"/>
      <c r="BC86" s="10"/>
      <c r="BD86" s="10"/>
      <c r="BE86" s="10" t="s">
        <v>222</v>
      </c>
      <c r="BF86" s="10"/>
    </row>
    <row r="87" spans="1:58" ht="78">
      <c r="A87" s="30" t="s">
        <v>836</v>
      </c>
      <c r="B87" s="18" t="s">
        <v>954</v>
      </c>
      <c r="C87" s="10" t="s">
        <v>955</v>
      </c>
      <c r="D87" s="10" t="s">
        <v>956</v>
      </c>
      <c r="E87" s="10" t="s">
        <v>79</v>
      </c>
      <c r="F87" s="10" t="s">
        <v>80</v>
      </c>
      <c r="G87" s="10" t="s">
        <v>884</v>
      </c>
      <c r="H87" s="10" t="s">
        <v>55</v>
      </c>
      <c r="I87" s="10" t="s">
        <v>2142</v>
      </c>
      <c r="J87" s="10"/>
      <c r="K87" s="10" t="s">
        <v>90</v>
      </c>
      <c r="L87" s="10"/>
      <c r="M87" s="10">
        <f t="shared" si="1"/>
        <v>1</v>
      </c>
      <c r="N87" s="10">
        <v>2005</v>
      </c>
      <c r="O87" s="10">
        <v>2009</v>
      </c>
      <c r="P87" s="19">
        <v>371000000</v>
      </c>
      <c r="Q87" s="19"/>
      <c r="R87" s="19"/>
      <c r="S87" s="19">
        <v>70000000</v>
      </c>
      <c r="T87" s="19"/>
      <c r="U87" s="19"/>
      <c r="V87" s="19">
        <v>70000000</v>
      </c>
      <c r="W87" s="19"/>
      <c r="X87" s="10" t="s">
        <v>383</v>
      </c>
      <c r="Y87" s="10" t="s">
        <v>143</v>
      </c>
      <c r="Z87" s="10" t="s">
        <v>192</v>
      </c>
      <c r="AA87" s="10" t="s">
        <v>957</v>
      </c>
      <c r="AB87" s="10"/>
      <c r="AC87" s="10"/>
      <c r="AD87" s="10" t="s">
        <v>935</v>
      </c>
      <c r="AE87" s="10" t="s">
        <v>65</v>
      </c>
      <c r="AF87" s="10" t="s">
        <v>65</v>
      </c>
      <c r="AG87" s="10" t="s">
        <v>66</v>
      </c>
      <c r="AH87" s="10"/>
      <c r="AI87" s="10"/>
      <c r="AJ87" s="10"/>
      <c r="AK87" s="10" t="s">
        <v>66</v>
      </c>
      <c r="AL87" s="10"/>
      <c r="AM87" s="10" t="s">
        <v>66</v>
      </c>
      <c r="AN87" s="10"/>
      <c r="AO87" s="10" t="s">
        <v>66</v>
      </c>
      <c r="AP87" s="10"/>
      <c r="AQ87" s="10" t="s">
        <v>66</v>
      </c>
      <c r="AR87" s="10"/>
      <c r="AS87" s="10"/>
      <c r="AT87" s="10"/>
      <c r="AU87" s="10" t="s">
        <v>66</v>
      </c>
      <c r="AV87" s="10"/>
      <c r="AW87" s="10"/>
      <c r="AX87" s="10"/>
      <c r="AY87" s="10"/>
      <c r="AZ87" s="10"/>
      <c r="BA87" s="10"/>
      <c r="BB87" s="10"/>
      <c r="BC87" s="10"/>
      <c r="BD87" s="10"/>
      <c r="BE87" s="10"/>
      <c r="BF87" s="10"/>
    </row>
    <row r="88" spans="1:58" ht="62.4">
      <c r="A88" s="30" t="s">
        <v>836</v>
      </c>
      <c r="B88" s="18" t="s">
        <v>958</v>
      </c>
      <c r="C88" s="10" t="s">
        <v>959</v>
      </c>
      <c r="D88" s="10"/>
      <c r="E88" s="10" t="s">
        <v>79</v>
      </c>
      <c r="F88" s="10" t="s">
        <v>80</v>
      </c>
      <c r="G88" s="10" t="s">
        <v>901</v>
      </c>
      <c r="H88" s="10" t="s">
        <v>55</v>
      </c>
      <c r="I88" s="10" t="s">
        <v>2142</v>
      </c>
      <c r="J88" s="10"/>
      <c r="K88" s="10" t="s">
        <v>133</v>
      </c>
      <c r="L88" s="10" t="s">
        <v>4</v>
      </c>
      <c r="M88" s="10">
        <f t="shared" si="1"/>
        <v>0</v>
      </c>
      <c r="N88" s="10">
        <v>2005</v>
      </c>
      <c r="O88" s="10">
        <v>2009</v>
      </c>
      <c r="P88" s="19">
        <v>1700000000</v>
      </c>
      <c r="Q88" s="19"/>
      <c r="R88" s="19"/>
      <c r="S88" s="19"/>
      <c r="T88" s="19"/>
      <c r="U88" s="19"/>
      <c r="V88" s="19"/>
      <c r="W88" s="19"/>
      <c r="X88" s="10" t="s">
        <v>395</v>
      </c>
      <c r="Y88" s="10" t="s">
        <v>960</v>
      </c>
      <c r="Z88" s="10" t="s">
        <v>465</v>
      </c>
      <c r="AA88" s="10" t="s">
        <v>961</v>
      </c>
      <c r="AB88" s="10"/>
      <c r="AC88" s="10"/>
      <c r="AD88" s="10" t="s">
        <v>962</v>
      </c>
      <c r="AE88" s="10" t="s">
        <v>65</v>
      </c>
      <c r="AF88" s="10" t="s">
        <v>65</v>
      </c>
      <c r="AG88" s="10"/>
      <c r="AH88" s="10"/>
      <c r="AI88" s="10" t="s">
        <v>66</v>
      </c>
      <c r="AJ88" s="10"/>
      <c r="AK88" s="10"/>
      <c r="AL88" s="10"/>
      <c r="AM88" s="10"/>
      <c r="AN88" s="10"/>
      <c r="AO88" s="10"/>
      <c r="AP88" s="10"/>
      <c r="AQ88" s="10"/>
      <c r="AR88" s="10"/>
      <c r="AS88" s="10"/>
      <c r="AT88" s="10"/>
      <c r="AU88" s="10"/>
      <c r="AV88" s="10"/>
      <c r="AW88" s="10"/>
      <c r="AX88" s="10"/>
      <c r="AY88" s="10"/>
      <c r="AZ88" s="10"/>
      <c r="BA88" s="10"/>
      <c r="BB88" s="10"/>
      <c r="BC88" s="10"/>
      <c r="BD88" s="10"/>
      <c r="BE88" s="10"/>
      <c r="BF88" s="10"/>
    </row>
    <row r="89" spans="1:58" ht="46.8">
      <c r="A89" s="10" t="s">
        <v>1020</v>
      </c>
      <c r="B89" s="18" t="s">
        <v>1042</v>
      </c>
      <c r="C89" s="10" t="s">
        <v>897</v>
      </c>
      <c r="D89" s="10"/>
      <c r="E89" s="10" t="s">
        <v>79</v>
      </c>
      <c r="F89" s="10" t="s">
        <v>80</v>
      </c>
      <c r="G89" s="10" t="s">
        <v>1043</v>
      </c>
      <c r="H89" s="10" t="s">
        <v>761</v>
      </c>
      <c r="I89" s="10" t="s">
        <v>1044</v>
      </c>
      <c r="J89" s="10" t="s">
        <v>226</v>
      </c>
      <c r="K89" s="10" t="s">
        <v>133</v>
      </c>
      <c r="L89" s="10" t="s">
        <v>4</v>
      </c>
      <c r="M89" s="10">
        <f t="shared" si="1"/>
        <v>0</v>
      </c>
      <c r="N89" s="10">
        <v>2005</v>
      </c>
      <c r="O89" s="10">
        <v>2009</v>
      </c>
      <c r="P89" s="19" t="s">
        <v>58</v>
      </c>
      <c r="Q89" s="19"/>
      <c r="R89" s="19"/>
      <c r="S89" s="19"/>
      <c r="T89" s="19"/>
      <c r="U89" s="19"/>
      <c r="V89" s="19"/>
      <c r="W89" s="19"/>
      <c r="X89" s="10" t="s">
        <v>1025</v>
      </c>
      <c r="Y89" s="10" t="s">
        <v>1045</v>
      </c>
      <c r="Z89" s="10" t="s">
        <v>292</v>
      </c>
      <c r="AA89" s="10" t="s">
        <v>1040</v>
      </c>
      <c r="AB89" s="10"/>
      <c r="AC89" s="10"/>
      <c r="AD89" s="10" t="s">
        <v>1046</v>
      </c>
      <c r="AE89" s="10" t="s">
        <v>65</v>
      </c>
      <c r="AF89" s="10" t="s">
        <v>65</v>
      </c>
      <c r="AG89" s="10"/>
      <c r="AH89" s="10"/>
      <c r="AI89" s="10"/>
      <c r="AJ89" s="10"/>
      <c r="AK89" s="10"/>
      <c r="AL89" s="10"/>
      <c r="AM89" s="10"/>
      <c r="AN89" s="10"/>
      <c r="AO89" s="10"/>
      <c r="AP89" s="10"/>
      <c r="AQ89" s="10"/>
      <c r="AR89" s="10"/>
      <c r="AS89" s="10"/>
      <c r="AT89" s="10"/>
      <c r="AU89" s="10"/>
      <c r="AV89" s="10"/>
      <c r="AW89" s="10"/>
      <c r="AX89" s="10"/>
      <c r="AY89" s="10"/>
      <c r="AZ89" s="10"/>
      <c r="BA89" s="10"/>
      <c r="BB89" s="10"/>
      <c r="BC89" s="10"/>
      <c r="BD89" s="10"/>
      <c r="BE89" s="10" t="s">
        <v>1047</v>
      </c>
      <c r="BF89" s="10"/>
    </row>
    <row r="90" spans="1:58" ht="46.8">
      <c r="A90" s="10" t="s">
        <v>673</v>
      </c>
      <c r="B90" s="18" t="s">
        <v>1238</v>
      </c>
      <c r="C90" s="10" t="s">
        <v>1239</v>
      </c>
      <c r="D90" s="10" t="s">
        <v>1240</v>
      </c>
      <c r="E90" s="10" t="s">
        <v>79</v>
      </c>
      <c r="F90" s="10" t="s">
        <v>80</v>
      </c>
      <c r="G90" s="10" t="s">
        <v>1156</v>
      </c>
      <c r="H90" s="10" t="s">
        <v>531</v>
      </c>
      <c r="I90" s="10" t="s">
        <v>557</v>
      </c>
      <c r="J90" s="10"/>
      <c r="K90" s="10" t="s">
        <v>133</v>
      </c>
      <c r="L90" s="10" t="s">
        <v>4</v>
      </c>
      <c r="M90" s="10">
        <f t="shared" si="1"/>
        <v>0</v>
      </c>
      <c r="N90" s="10">
        <v>2005</v>
      </c>
      <c r="O90" s="10">
        <v>2008</v>
      </c>
      <c r="P90" s="19">
        <v>667600000</v>
      </c>
      <c r="Q90" s="19"/>
      <c r="R90" s="19"/>
      <c r="S90" s="19"/>
      <c r="T90" s="19"/>
      <c r="U90" s="19"/>
      <c r="V90" s="19"/>
      <c r="W90" s="19"/>
      <c r="X90" s="10" t="s">
        <v>1241</v>
      </c>
      <c r="Y90" s="10" t="s">
        <v>1242</v>
      </c>
      <c r="Z90" s="10" t="s">
        <v>174</v>
      </c>
      <c r="AA90" s="10" t="s">
        <v>1230</v>
      </c>
      <c r="AB90" s="19"/>
      <c r="AC90" s="10"/>
      <c r="AD90" s="10" t="s">
        <v>1243</v>
      </c>
      <c r="AE90" s="10" t="s">
        <v>65</v>
      </c>
      <c r="AF90" s="10" t="s">
        <v>442</v>
      </c>
      <c r="AG90" s="10" t="s">
        <v>66</v>
      </c>
      <c r="AH90" s="10"/>
      <c r="AI90" s="10"/>
      <c r="AJ90" s="10"/>
      <c r="AK90" s="10" t="s">
        <v>66</v>
      </c>
      <c r="AL90" s="10"/>
      <c r="AM90" s="10" t="s">
        <v>66</v>
      </c>
      <c r="AN90" s="10"/>
      <c r="AO90" s="10"/>
      <c r="AP90" s="10"/>
      <c r="AQ90" s="10"/>
      <c r="AR90" s="10"/>
      <c r="AS90" s="10"/>
      <c r="AT90" s="10"/>
      <c r="AU90" s="10"/>
      <c r="AV90" s="10"/>
      <c r="AW90" s="10"/>
      <c r="AX90" s="10"/>
      <c r="AY90" s="10"/>
      <c r="AZ90" s="10"/>
      <c r="BA90" s="10"/>
      <c r="BB90" s="10"/>
      <c r="BC90" s="10"/>
      <c r="BD90" s="10"/>
      <c r="BE90" s="10" t="s">
        <v>1244</v>
      </c>
      <c r="BF90" s="10"/>
    </row>
    <row r="91" spans="1:58" ht="62.4">
      <c r="A91" s="10" t="s">
        <v>673</v>
      </c>
      <c r="B91" s="18" t="s">
        <v>1245</v>
      </c>
      <c r="C91" s="10" t="s">
        <v>1246</v>
      </c>
      <c r="D91" s="10"/>
      <c r="E91" s="10" t="s">
        <v>79</v>
      </c>
      <c r="F91" s="10" t="s">
        <v>80</v>
      </c>
      <c r="G91" s="10" t="s">
        <v>1156</v>
      </c>
      <c r="H91" s="10" t="s">
        <v>531</v>
      </c>
      <c r="I91" s="10" t="s">
        <v>317</v>
      </c>
      <c r="J91" s="10" t="s">
        <v>866</v>
      </c>
      <c r="K91" s="10" t="s">
        <v>133</v>
      </c>
      <c r="L91" s="10" t="s">
        <v>6</v>
      </c>
      <c r="M91" s="10">
        <f t="shared" si="1"/>
        <v>1</v>
      </c>
      <c r="N91" s="10">
        <v>2005</v>
      </c>
      <c r="O91" s="10">
        <v>2012</v>
      </c>
      <c r="P91" s="19">
        <v>123800000</v>
      </c>
      <c r="Q91" s="19"/>
      <c r="R91" s="19">
        <v>77300000</v>
      </c>
      <c r="S91" s="19"/>
      <c r="T91" s="19"/>
      <c r="U91" s="19">
        <v>77300000</v>
      </c>
      <c r="V91" s="19">
        <v>77300000</v>
      </c>
      <c r="W91" s="19"/>
      <c r="X91" s="10" t="s">
        <v>269</v>
      </c>
      <c r="Y91" s="10" t="s">
        <v>1247</v>
      </c>
      <c r="Z91" s="10" t="s">
        <v>902</v>
      </c>
      <c r="AA91" s="10" t="s">
        <v>1248</v>
      </c>
      <c r="AB91" s="19"/>
      <c r="AC91" s="10"/>
      <c r="AD91" s="10" t="s">
        <v>1213</v>
      </c>
      <c r="AE91" s="10" t="s">
        <v>65</v>
      </c>
      <c r="AF91" s="10" t="s">
        <v>442</v>
      </c>
      <c r="AG91" s="10" t="s">
        <v>66</v>
      </c>
      <c r="AH91" s="10" t="s">
        <v>145</v>
      </c>
      <c r="AI91" s="10"/>
      <c r="AJ91" s="10"/>
      <c r="AK91" s="10" t="s">
        <v>66</v>
      </c>
      <c r="AL91" s="10" t="s">
        <v>146</v>
      </c>
      <c r="AM91" s="10" t="s">
        <v>66</v>
      </c>
      <c r="AN91" s="10" t="s">
        <v>145</v>
      </c>
      <c r="AO91" s="10" t="s">
        <v>66</v>
      </c>
      <c r="AP91" s="10"/>
      <c r="AQ91" s="10"/>
      <c r="AR91" s="10"/>
      <c r="AS91" s="10"/>
      <c r="AT91" s="10"/>
      <c r="AU91" s="10"/>
      <c r="AV91" s="10"/>
      <c r="AW91" s="10"/>
      <c r="AX91" s="10"/>
      <c r="AY91" s="10"/>
      <c r="AZ91" s="10"/>
      <c r="BA91" s="10" t="s">
        <v>66</v>
      </c>
      <c r="BB91" s="10" t="s">
        <v>145</v>
      </c>
      <c r="BC91" s="10"/>
      <c r="BD91" s="10"/>
      <c r="BE91" s="10" t="s">
        <v>194</v>
      </c>
      <c r="BF91" s="10"/>
    </row>
    <row r="92" spans="1:58" ht="93" customHeight="1">
      <c r="A92" s="10" t="s">
        <v>693</v>
      </c>
      <c r="B92" s="18" t="s">
        <v>1927</v>
      </c>
      <c r="C92" s="10" t="s">
        <v>1928</v>
      </c>
      <c r="D92" s="10"/>
      <c r="E92" s="10" t="s">
        <v>70</v>
      </c>
      <c r="F92" s="10" t="s">
        <v>54</v>
      </c>
      <c r="G92" s="10" t="s">
        <v>1846</v>
      </c>
      <c r="H92" s="10" t="s">
        <v>55</v>
      </c>
      <c r="I92" s="10" t="s">
        <v>71</v>
      </c>
      <c r="J92" s="10"/>
      <c r="K92" s="10" t="s">
        <v>149</v>
      </c>
      <c r="L92" s="10"/>
      <c r="M92" s="10">
        <f t="shared" si="1"/>
        <v>0</v>
      </c>
      <c r="N92" s="10">
        <v>2005</v>
      </c>
      <c r="O92" s="10">
        <v>2007</v>
      </c>
      <c r="P92" s="19">
        <v>300000000</v>
      </c>
      <c r="Q92" s="19"/>
      <c r="R92" s="19"/>
      <c r="S92" s="19"/>
      <c r="T92" s="19"/>
      <c r="U92" s="19"/>
      <c r="V92" s="19"/>
      <c r="W92" s="19"/>
      <c r="X92" s="10" t="s">
        <v>135</v>
      </c>
      <c r="Y92" s="10" t="s">
        <v>156</v>
      </c>
      <c r="Z92" s="10" t="s">
        <v>937</v>
      </c>
      <c r="AA92" s="10" t="s">
        <v>1929</v>
      </c>
      <c r="AB92" s="19"/>
      <c r="AC92" s="10"/>
      <c r="AD92" s="10" t="s">
        <v>1930</v>
      </c>
      <c r="AE92" s="10" t="s">
        <v>65</v>
      </c>
      <c r="AF92" s="10" t="s">
        <v>65</v>
      </c>
      <c r="AG92" s="10" t="s">
        <v>66</v>
      </c>
      <c r="AH92" s="10"/>
      <c r="AI92" s="10"/>
      <c r="AJ92" s="10"/>
      <c r="AK92" s="10" t="s">
        <v>66</v>
      </c>
      <c r="AL92" s="10"/>
      <c r="AM92" s="10"/>
      <c r="AN92" s="10"/>
      <c r="AO92" s="10"/>
      <c r="AP92" s="10"/>
      <c r="AQ92" s="10"/>
      <c r="AR92" s="10"/>
      <c r="AS92" s="10"/>
      <c r="AT92" s="10"/>
      <c r="AU92" s="10"/>
      <c r="AV92" s="10"/>
      <c r="AW92" s="10"/>
      <c r="AX92" s="10"/>
      <c r="AY92" s="10"/>
      <c r="AZ92" s="10"/>
      <c r="BA92" s="10"/>
      <c r="BB92" s="10"/>
      <c r="BC92" s="10"/>
      <c r="BD92" s="10"/>
      <c r="BE92" s="10" t="s">
        <v>228</v>
      </c>
      <c r="BF92" s="10"/>
    </row>
    <row r="93" spans="1:58" ht="62.4">
      <c r="A93" s="10" t="s">
        <v>413</v>
      </c>
      <c r="B93" s="21" t="s">
        <v>516</v>
      </c>
      <c r="C93" s="10" t="s">
        <v>517</v>
      </c>
      <c r="D93" s="10"/>
      <c r="E93" s="10" t="s">
        <v>205</v>
      </c>
      <c r="F93" s="10" t="s">
        <v>206</v>
      </c>
      <c r="G93" s="10" t="s">
        <v>518</v>
      </c>
      <c r="H93" s="10" t="s">
        <v>55</v>
      </c>
      <c r="I93" s="10" t="s">
        <v>127</v>
      </c>
      <c r="J93" s="10"/>
      <c r="K93" s="10" t="s">
        <v>133</v>
      </c>
      <c r="L93" s="10" t="s">
        <v>6</v>
      </c>
      <c r="M93" s="10">
        <f t="shared" si="1"/>
        <v>1</v>
      </c>
      <c r="N93" s="10">
        <v>2006</v>
      </c>
      <c r="O93" s="10">
        <v>2018</v>
      </c>
      <c r="P93" s="19">
        <v>66000000</v>
      </c>
      <c r="Q93" s="20"/>
      <c r="R93" s="19">
        <v>48600000</v>
      </c>
      <c r="S93" s="19"/>
      <c r="T93" s="19"/>
      <c r="U93" s="19">
        <v>48600000</v>
      </c>
      <c r="V93" s="19">
        <v>48600000</v>
      </c>
      <c r="W93" s="19"/>
      <c r="X93" s="10" t="s">
        <v>128</v>
      </c>
      <c r="Y93" s="10" t="s">
        <v>134</v>
      </c>
      <c r="Z93" s="10" t="s">
        <v>192</v>
      </c>
      <c r="AA93" s="10" t="s">
        <v>510</v>
      </c>
      <c r="AB93" s="19"/>
      <c r="AC93" s="10"/>
      <c r="AD93" s="10" t="s">
        <v>519</v>
      </c>
      <c r="AE93" s="10" t="s">
        <v>65</v>
      </c>
      <c r="AF93" s="10" t="s">
        <v>65</v>
      </c>
      <c r="AG93" s="10" t="s">
        <v>66</v>
      </c>
      <c r="AH93" s="10" t="s">
        <v>145</v>
      </c>
      <c r="AI93" s="10" t="s">
        <v>66</v>
      </c>
      <c r="AJ93" s="10" t="s">
        <v>145</v>
      </c>
      <c r="AK93" s="10" t="s">
        <v>66</v>
      </c>
      <c r="AL93" s="10" t="s">
        <v>145</v>
      </c>
      <c r="AM93" s="10"/>
      <c r="AN93" s="10"/>
      <c r="AO93" s="10"/>
      <c r="AP93" s="10"/>
      <c r="AQ93" s="10"/>
      <c r="AR93" s="10"/>
      <c r="AS93" s="10"/>
      <c r="AT93" s="10"/>
      <c r="AU93" s="10" t="s">
        <v>66</v>
      </c>
      <c r="AV93" s="10" t="s">
        <v>145</v>
      </c>
      <c r="AW93" s="10"/>
      <c r="AX93" s="10"/>
      <c r="AY93" s="10"/>
      <c r="AZ93" s="10"/>
      <c r="BA93" s="10"/>
      <c r="BB93" s="10"/>
      <c r="BC93" s="10"/>
      <c r="BD93" s="10"/>
      <c r="BE93" s="10" t="s">
        <v>520</v>
      </c>
      <c r="BF93" s="10"/>
    </row>
    <row r="94" spans="1:58" ht="78">
      <c r="A94" s="30" t="s">
        <v>836</v>
      </c>
      <c r="B94" s="18" t="s">
        <v>936</v>
      </c>
      <c r="C94" s="10" t="s">
        <v>908</v>
      </c>
      <c r="D94" s="10" t="s">
        <v>909</v>
      </c>
      <c r="E94" s="10" t="s">
        <v>79</v>
      </c>
      <c r="F94" s="10" t="s">
        <v>80</v>
      </c>
      <c r="G94" s="10" t="s">
        <v>901</v>
      </c>
      <c r="H94" s="10" t="s">
        <v>55</v>
      </c>
      <c r="I94" s="10" t="s">
        <v>127</v>
      </c>
      <c r="J94" s="10" t="s">
        <v>226</v>
      </c>
      <c r="K94" s="10" t="s">
        <v>133</v>
      </c>
      <c r="L94" s="10" t="s">
        <v>6</v>
      </c>
      <c r="M94" s="10">
        <f t="shared" si="1"/>
        <v>1</v>
      </c>
      <c r="N94" s="10">
        <v>2006</v>
      </c>
      <c r="O94" s="10">
        <v>2014</v>
      </c>
      <c r="P94" s="19">
        <v>649000000</v>
      </c>
      <c r="Q94" s="19"/>
      <c r="R94" s="19">
        <v>77700000</v>
      </c>
      <c r="S94" s="19"/>
      <c r="T94" s="19"/>
      <c r="U94" s="19">
        <v>77700000</v>
      </c>
      <c r="V94" s="19">
        <v>77700000</v>
      </c>
      <c r="W94" s="19"/>
      <c r="X94" s="10" t="s">
        <v>2146</v>
      </c>
      <c r="Y94" s="10" t="s">
        <v>156</v>
      </c>
      <c r="Z94" s="10" t="s">
        <v>937</v>
      </c>
      <c r="AA94" s="10" t="s">
        <v>934</v>
      </c>
      <c r="AB94" s="10"/>
      <c r="AC94" s="10"/>
      <c r="AD94" s="10" t="s">
        <v>938</v>
      </c>
      <c r="AE94" s="10" t="s">
        <v>105</v>
      </c>
      <c r="AF94" s="10" t="s">
        <v>106</v>
      </c>
      <c r="AG94" s="10" t="s">
        <v>66</v>
      </c>
      <c r="AH94" s="10" t="s">
        <v>146</v>
      </c>
      <c r="AI94" s="10"/>
      <c r="AJ94" s="10"/>
      <c r="AK94" s="10"/>
      <c r="AL94" s="10"/>
      <c r="AM94" s="10"/>
      <c r="AN94" s="10"/>
      <c r="AO94" s="10"/>
      <c r="AP94" s="10"/>
      <c r="AQ94" s="10"/>
      <c r="AR94" s="10"/>
      <c r="AS94" s="10" t="s">
        <v>66</v>
      </c>
      <c r="AT94" s="10" t="s">
        <v>146</v>
      </c>
      <c r="AU94" s="10" t="s">
        <v>66</v>
      </c>
      <c r="AV94" s="10" t="s">
        <v>146</v>
      </c>
      <c r="AW94" s="10"/>
      <c r="AX94" s="10"/>
      <c r="AY94" s="10" t="s">
        <v>66</v>
      </c>
      <c r="AZ94" s="10" t="s">
        <v>145</v>
      </c>
      <c r="BA94" s="10"/>
      <c r="BB94" s="10"/>
      <c r="BC94" s="10"/>
      <c r="BD94" s="10"/>
      <c r="BE94" s="10" t="s">
        <v>939</v>
      </c>
      <c r="BF94" s="10"/>
    </row>
    <row r="95" spans="1:58" ht="88.5" customHeight="1">
      <c r="A95" s="30" t="s">
        <v>836</v>
      </c>
      <c r="B95" s="18" t="s">
        <v>940</v>
      </c>
      <c r="C95" s="10" t="s">
        <v>941</v>
      </c>
      <c r="D95" s="10" t="s">
        <v>919</v>
      </c>
      <c r="E95" s="10" t="s">
        <v>813</v>
      </c>
      <c r="F95" s="10" t="s">
        <v>759</v>
      </c>
      <c r="G95" s="10" t="s">
        <v>942</v>
      </c>
      <c r="H95" s="10" t="s">
        <v>761</v>
      </c>
      <c r="I95" s="10" t="s">
        <v>226</v>
      </c>
      <c r="J95" s="10"/>
      <c r="K95" s="10" t="s">
        <v>149</v>
      </c>
      <c r="L95" s="10" t="s">
        <v>919</v>
      </c>
      <c r="M95" s="10">
        <f t="shared" si="1"/>
        <v>0</v>
      </c>
      <c r="N95" s="10">
        <v>2006</v>
      </c>
      <c r="O95" s="10">
        <v>2008</v>
      </c>
      <c r="P95" s="19">
        <v>378000000</v>
      </c>
      <c r="Q95" s="19"/>
      <c r="R95" s="19"/>
      <c r="S95" s="19"/>
      <c r="T95" s="19"/>
      <c r="U95" s="19"/>
      <c r="V95" s="19"/>
      <c r="W95" s="19"/>
      <c r="X95" s="22" t="s">
        <v>166</v>
      </c>
      <c r="Y95" s="10" t="s">
        <v>478</v>
      </c>
      <c r="Z95" s="10" t="s">
        <v>251</v>
      </c>
      <c r="AA95" s="10" t="s">
        <v>943</v>
      </c>
      <c r="AB95" s="10"/>
      <c r="AC95" s="10"/>
      <c r="AD95" s="10" t="s">
        <v>938</v>
      </c>
      <c r="AE95" s="10" t="s">
        <v>65</v>
      </c>
      <c r="AF95" s="10" t="s">
        <v>65</v>
      </c>
      <c r="AG95" s="10"/>
      <c r="AH95" s="10"/>
      <c r="AI95" s="10"/>
      <c r="AJ95" s="10"/>
      <c r="AK95" s="10"/>
      <c r="AL95" s="10"/>
      <c r="AM95" s="10"/>
      <c r="AN95" s="10"/>
      <c r="AO95" s="10"/>
      <c r="AP95" s="10"/>
      <c r="AQ95" s="10"/>
      <c r="AR95" s="10"/>
      <c r="AS95" s="10"/>
      <c r="AT95" s="10"/>
      <c r="AU95" s="10"/>
      <c r="AV95" s="10"/>
      <c r="AW95" s="10"/>
      <c r="AX95" s="10"/>
      <c r="AY95" s="10"/>
      <c r="AZ95" s="10"/>
      <c r="BA95" s="10"/>
      <c r="BB95" s="10"/>
      <c r="BC95" s="10"/>
      <c r="BD95" s="10"/>
      <c r="BE95" s="10"/>
      <c r="BF95" s="10"/>
    </row>
    <row r="96" spans="1:58" ht="60.75" customHeight="1">
      <c r="A96" s="30" t="s">
        <v>836</v>
      </c>
      <c r="B96" s="18" t="s">
        <v>944</v>
      </c>
      <c r="C96" s="10" t="s">
        <v>945</v>
      </c>
      <c r="D96" s="10" t="s">
        <v>946</v>
      </c>
      <c r="E96" s="10" t="s">
        <v>53</v>
      </c>
      <c r="F96" s="10" t="s">
        <v>54</v>
      </c>
      <c r="G96" s="10" t="s">
        <v>865</v>
      </c>
      <c r="H96" s="10" t="s">
        <v>55</v>
      </c>
      <c r="I96" s="10" t="s">
        <v>88</v>
      </c>
      <c r="J96" s="10"/>
      <c r="K96" s="10" t="s">
        <v>90</v>
      </c>
      <c r="L96" s="10"/>
      <c r="M96" s="10">
        <f t="shared" si="1"/>
        <v>1</v>
      </c>
      <c r="N96" s="10">
        <v>2006</v>
      </c>
      <c r="O96" s="10">
        <v>2008</v>
      </c>
      <c r="P96" s="19">
        <v>35000000</v>
      </c>
      <c r="Q96" s="19"/>
      <c r="R96" s="19"/>
      <c r="S96" s="19" t="s">
        <v>58</v>
      </c>
      <c r="T96" s="19"/>
      <c r="U96" s="19"/>
      <c r="V96" s="19"/>
      <c r="W96" s="19"/>
      <c r="X96" s="10" t="s">
        <v>236</v>
      </c>
      <c r="Y96" s="10" t="s">
        <v>236</v>
      </c>
      <c r="Z96" s="10" t="s">
        <v>236</v>
      </c>
      <c r="AA96" s="10" t="s">
        <v>918</v>
      </c>
      <c r="AB96" s="10"/>
      <c r="AC96" s="10"/>
      <c r="AD96" s="10" t="s">
        <v>947</v>
      </c>
      <c r="AE96" s="10" t="s">
        <v>65</v>
      </c>
      <c r="AF96" s="10" t="s">
        <v>65</v>
      </c>
      <c r="AG96" s="10"/>
      <c r="AH96" s="10"/>
      <c r="AI96" s="10"/>
      <c r="AJ96" s="10"/>
      <c r="AK96" s="10"/>
      <c r="AL96" s="10"/>
      <c r="AM96" s="10"/>
      <c r="AN96" s="10"/>
      <c r="AO96" s="10"/>
      <c r="AP96" s="10"/>
      <c r="AQ96" s="10"/>
      <c r="AR96" s="10"/>
      <c r="AS96" s="10"/>
      <c r="AT96" s="10"/>
      <c r="AU96" s="10"/>
      <c r="AV96" s="10"/>
      <c r="AW96" s="10"/>
      <c r="AX96" s="10"/>
      <c r="AY96" s="10"/>
      <c r="AZ96" s="10"/>
      <c r="BA96" s="10"/>
      <c r="BB96" s="10"/>
      <c r="BC96" s="10"/>
      <c r="BD96" s="10"/>
      <c r="BE96" s="10" t="s">
        <v>263</v>
      </c>
      <c r="BF96" s="9"/>
    </row>
    <row r="97" spans="1:58" ht="78">
      <c r="A97" s="30" t="s">
        <v>836</v>
      </c>
      <c r="B97" s="18" t="s">
        <v>948</v>
      </c>
      <c r="C97" s="10" t="s">
        <v>949</v>
      </c>
      <c r="D97" s="10" t="s">
        <v>950</v>
      </c>
      <c r="E97" s="10" t="s">
        <v>79</v>
      </c>
      <c r="F97" s="10" t="s">
        <v>80</v>
      </c>
      <c r="G97" s="10" t="s">
        <v>901</v>
      </c>
      <c r="H97" s="10" t="s">
        <v>55</v>
      </c>
      <c r="I97" s="10" t="s">
        <v>127</v>
      </c>
      <c r="J97" s="10" t="s">
        <v>226</v>
      </c>
      <c r="K97" s="10" t="s">
        <v>133</v>
      </c>
      <c r="L97" s="10" t="s">
        <v>6</v>
      </c>
      <c r="M97" s="10">
        <f t="shared" si="1"/>
        <v>1</v>
      </c>
      <c r="N97" s="10">
        <v>2006</v>
      </c>
      <c r="O97" s="10">
        <v>2015</v>
      </c>
      <c r="P97" s="19">
        <v>3370000000</v>
      </c>
      <c r="Q97" s="19"/>
      <c r="R97" s="19">
        <v>1769000000</v>
      </c>
      <c r="S97" s="19"/>
      <c r="T97" s="19">
        <v>1061775000</v>
      </c>
      <c r="U97" s="19">
        <v>1061775000</v>
      </c>
      <c r="V97" s="19">
        <v>1061775000</v>
      </c>
      <c r="W97" s="19"/>
      <c r="X97" s="10" t="s">
        <v>128</v>
      </c>
      <c r="Y97" s="10" t="s">
        <v>951</v>
      </c>
      <c r="Z97" s="10" t="s">
        <v>765</v>
      </c>
      <c r="AA97" s="10" t="s">
        <v>952</v>
      </c>
      <c r="AB97" s="10"/>
      <c r="AC97" s="10"/>
      <c r="AD97" s="10" t="s">
        <v>953</v>
      </c>
      <c r="AE97" s="10" t="s">
        <v>65</v>
      </c>
      <c r="AF97" s="10" t="s">
        <v>65</v>
      </c>
      <c r="AG97" s="10" t="s">
        <v>66</v>
      </c>
      <c r="AH97" s="10" t="s">
        <v>145</v>
      </c>
      <c r="AI97" s="10"/>
      <c r="AJ97" s="10"/>
      <c r="AK97" s="10" t="s">
        <v>66</v>
      </c>
      <c r="AL97" s="10" t="s">
        <v>145</v>
      </c>
      <c r="AM97" s="10"/>
      <c r="AN97" s="10"/>
      <c r="AO97" s="10"/>
      <c r="AP97" s="10"/>
      <c r="AQ97" s="10" t="s">
        <v>66</v>
      </c>
      <c r="AR97" s="10" t="s">
        <v>146</v>
      </c>
      <c r="AS97" s="10"/>
      <c r="AT97" s="10"/>
      <c r="AU97" s="10" t="s">
        <v>66</v>
      </c>
      <c r="AV97" s="10" t="s">
        <v>146</v>
      </c>
      <c r="AW97" s="10"/>
      <c r="AX97" s="10"/>
      <c r="AY97" s="10"/>
      <c r="AZ97" s="10"/>
      <c r="BA97" s="10"/>
      <c r="BB97" s="10"/>
      <c r="BC97" s="10"/>
      <c r="BD97" s="10"/>
      <c r="BE97" s="10"/>
      <c r="BF97" s="10"/>
    </row>
    <row r="98" spans="1:58" ht="62.4">
      <c r="A98" s="10" t="s">
        <v>1323</v>
      </c>
      <c r="B98" s="18" t="s">
        <v>1332</v>
      </c>
      <c r="C98" s="10" t="s">
        <v>1333</v>
      </c>
      <c r="D98" s="10"/>
      <c r="E98" s="10" t="s">
        <v>70</v>
      </c>
      <c r="F98" s="10" t="s">
        <v>54</v>
      </c>
      <c r="G98" s="10" t="s">
        <v>1334</v>
      </c>
      <c r="H98" s="10" t="s">
        <v>55</v>
      </c>
      <c r="I98" s="10" t="s">
        <v>317</v>
      </c>
      <c r="J98" s="10" t="s">
        <v>1335</v>
      </c>
      <c r="K98" s="10" t="s">
        <v>90</v>
      </c>
      <c r="L98" s="10"/>
      <c r="M98" s="10">
        <f t="shared" si="1"/>
        <v>1</v>
      </c>
      <c r="N98" s="10">
        <v>2006</v>
      </c>
      <c r="O98" s="10">
        <v>2007</v>
      </c>
      <c r="P98" s="19" t="s">
        <v>58</v>
      </c>
      <c r="Q98" s="19"/>
      <c r="R98" s="19"/>
      <c r="S98" s="19" t="s">
        <v>58</v>
      </c>
      <c r="T98" s="19"/>
      <c r="U98" s="19"/>
      <c r="V98" s="19"/>
      <c r="W98" s="19"/>
      <c r="X98" s="10" t="s">
        <v>236</v>
      </c>
      <c r="Y98" s="10" t="s">
        <v>236</v>
      </c>
      <c r="Z98" s="10" t="s">
        <v>236</v>
      </c>
      <c r="AA98" s="10" t="s">
        <v>510</v>
      </c>
      <c r="AB98" s="10"/>
      <c r="AC98" s="10"/>
      <c r="AD98" s="10" t="s">
        <v>888</v>
      </c>
      <c r="AE98" s="10" t="s">
        <v>65</v>
      </c>
      <c r="AF98" s="10" t="s">
        <v>65</v>
      </c>
      <c r="AG98" s="10" t="s">
        <v>66</v>
      </c>
      <c r="AH98" s="10"/>
      <c r="AI98" s="10"/>
      <c r="AJ98" s="10"/>
      <c r="AK98" s="10" t="s">
        <v>66</v>
      </c>
      <c r="AL98" s="10"/>
      <c r="AM98" s="10"/>
      <c r="AN98" s="10"/>
      <c r="AO98" s="10"/>
      <c r="AP98" s="10"/>
      <c r="AQ98" s="10"/>
      <c r="AR98" s="10"/>
      <c r="AS98" s="10"/>
      <c r="AT98" s="10"/>
      <c r="AU98" s="10"/>
      <c r="AV98" s="10"/>
      <c r="AW98" s="10"/>
      <c r="AX98" s="10"/>
      <c r="AY98" s="10"/>
      <c r="AZ98" s="10"/>
      <c r="BA98" s="10"/>
      <c r="BB98" s="10"/>
      <c r="BC98" s="10"/>
      <c r="BD98" s="10"/>
      <c r="BE98" s="10" t="s">
        <v>194</v>
      </c>
      <c r="BF98" s="9"/>
    </row>
    <row r="99" spans="1:58" ht="62.4">
      <c r="A99" s="10" t="s">
        <v>813</v>
      </c>
      <c r="B99" s="18" t="s">
        <v>1413</v>
      </c>
      <c r="C99" s="10" t="s">
        <v>1414</v>
      </c>
      <c r="D99" s="10" t="s">
        <v>1240</v>
      </c>
      <c r="E99" s="10" t="s">
        <v>79</v>
      </c>
      <c r="F99" s="10" t="s">
        <v>80</v>
      </c>
      <c r="G99" s="10" t="s">
        <v>1382</v>
      </c>
      <c r="H99" s="10" t="s">
        <v>531</v>
      </c>
      <c r="I99" s="10" t="s">
        <v>2142</v>
      </c>
      <c r="J99" s="10"/>
      <c r="K99" s="10" t="s">
        <v>133</v>
      </c>
      <c r="L99" s="10" t="s">
        <v>4</v>
      </c>
      <c r="M99" s="24">
        <f t="shared" si="1"/>
        <v>0</v>
      </c>
      <c r="N99" s="10">
        <v>2006</v>
      </c>
      <c r="O99" s="10">
        <v>2014</v>
      </c>
      <c r="P99" s="19">
        <v>62100000</v>
      </c>
      <c r="Q99" s="19"/>
      <c r="R99" s="19"/>
      <c r="S99" s="19"/>
      <c r="T99" s="19"/>
      <c r="U99" s="19"/>
      <c r="V99" s="19"/>
      <c r="W99" s="19"/>
      <c r="X99" s="10" t="s">
        <v>130</v>
      </c>
      <c r="Y99" s="10" t="s">
        <v>1415</v>
      </c>
      <c r="Z99" s="10" t="s">
        <v>580</v>
      </c>
      <c r="AA99" s="10" t="s">
        <v>389</v>
      </c>
      <c r="AB99" s="19"/>
      <c r="AC99" s="10"/>
      <c r="AD99" s="10" t="s">
        <v>1416</v>
      </c>
      <c r="AE99" s="10" t="s">
        <v>65</v>
      </c>
      <c r="AF99" s="10" t="s">
        <v>65</v>
      </c>
      <c r="AG99" s="10" t="s">
        <v>66</v>
      </c>
      <c r="AH99" s="10"/>
      <c r="AI99" s="10"/>
      <c r="AJ99" s="10"/>
      <c r="AK99" s="10" t="s">
        <v>66</v>
      </c>
      <c r="AL99" s="10"/>
      <c r="AM99" s="10"/>
      <c r="AN99" s="10"/>
      <c r="AO99" s="10"/>
      <c r="AP99" s="10"/>
      <c r="AQ99" s="10"/>
      <c r="AR99" s="10"/>
      <c r="AS99" s="10" t="s">
        <v>66</v>
      </c>
      <c r="AT99" s="10"/>
      <c r="AU99" s="10" t="s">
        <v>66</v>
      </c>
      <c r="AV99" s="10"/>
      <c r="AW99" s="10"/>
      <c r="AX99" s="10"/>
      <c r="AY99" s="10"/>
      <c r="AZ99" s="10"/>
      <c r="BA99" s="10"/>
      <c r="BB99" s="10"/>
      <c r="BC99" s="10"/>
      <c r="BD99" s="10"/>
      <c r="BE99" s="10" t="s">
        <v>263</v>
      </c>
      <c r="BF99" s="10"/>
    </row>
    <row r="100" spans="1:58" ht="51" customHeight="1">
      <c r="A100" s="10" t="s">
        <v>417</v>
      </c>
      <c r="B100" s="18" t="s">
        <v>1616</v>
      </c>
      <c r="C100" s="10" t="s">
        <v>1617</v>
      </c>
      <c r="D100" s="10"/>
      <c r="E100" s="10" t="s">
        <v>79</v>
      </c>
      <c r="F100" s="10" t="s">
        <v>80</v>
      </c>
      <c r="G100" s="10" t="s">
        <v>1618</v>
      </c>
      <c r="H100" s="10" t="s">
        <v>761</v>
      </c>
      <c r="I100" s="10" t="s">
        <v>2142</v>
      </c>
      <c r="J100" s="10"/>
      <c r="K100" s="10" t="s">
        <v>133</v>
      </c>
      <c r="L100" s="10" t="s">
        <v>4</v>
      </c>
      <c r="M100" s="10">
        <f t="shared" si="1"/>
        <v>0</v>
      </c>
      <c r="N100" s="10">
        <v>2006</v>
      </c>
      <c r="O100" s="10">
        <v>2008</v>
      </c>
      <c r="P100" s="19">
        <v>140600000</v>
      </c>
      <c r="Q100" s="19"/>
      <c r="R100" s="19">
        <v>0</v>
      </c>
      <c r="S100" s="19"/>
      <c r="T100" s="19"/>
      <c r="U100" s="19"/>
      <c r="V100" s="19"/>
      <c r="W100" s="19"/>
      <c r="X100" s="10" t="s">
        <v>130</v>
      </c>
      <c r="Y100" s="10" t="s">
        <v>1619</v>
      </c>
      <c r="Z100" s="10" t="s">
        <v>1620</v>
      </c>
      <c r="AA100" s="10" t="s">
        <v>1621</v>
      </c>
      <c r="AB100" s="19"/>
      <c r="AC100" s="10"/>
      <c r="AD100" s="10" t="s">
        <v>718</v>
      </c>
      <c r="AE100" s="10" t="s">
        <v>65</v>
      </c>
      <c r="AF100" s="10" t="s">
        <v>65</v>
      </c>
      <c r="AG100" s="10"/>
      <c r="AH100" s="10"/>
      <c r="AI100" s="10"/>
      <c r="AJ100" s="10"/>
      <c r="AK100" s="10"/>
      <c r="AL100" s="10"/>
      <c r="AM100" s="10"/>
      <c r="AN100" s="10"/>
      <c r="AO100" s="10"/>
      <c r="AP100" s="10"/>
      <c r="AQ100" s="10"/>
      <c r="AR100" s="10"/>
      <c r="AS100" s="10"/>
      <c r="AT100" s="10"/>
      <c r="AU100" s="10" t="s">
        <v>66</v>
      </c>
      <c r="AV100" s="10" t="s">
        <v>146</v>
      </c>
      <c r="AW100" s="10"/>
      <c r="AX100" s="10"/>
      <c r="AY100" s="10"/>
      <c r="AZ100" s="10"/>
      <c r="BA100" s="10"/>
      <c r="BB100" s="10"/>
      <c r="BC100" s="10"/>
      <c r="BD100" s="10"/>
      <c r="BE100" s="10" t="s">
        <v>1622</v>
      </c>
      <c r="BF100" s="10"/>
    </row>
    <row r="101" spans="1:58" ht="40.5" customHeight="1">
      <c r="A101" s="10" t="s">
        <v>693</v>
      </c>
      <c r="B101" s="18" t="s">
        <v>1924</v>
      </c>
      <c r="C101" s="10" t="s">
        <v>1925</v>
      </c>
      <c r="D101" s="10"/>
      <c r="E101" s="10" t="s">
        <v>98</v>
      </c>
      <c r="F101" s="10" t="s">
        <v>54</v>
      </c>
      <c r="G101" s="10" t="s">
        <v>1868</v>
      </c>
      <c r="H101" s="10" t="s">
        <v>55</v>
      </c>
      <c r="I101" s="10" t="s">
        <v>557</v>
      </c>
      <c r="J101" s="10"/>
      <c r="K101" s="10" t="s">
        <v>133</v>
      </c>
      <c r="L101" s="10" t="s">
        <v>6</v>
      </c>
      <c r="M101" s="10">
        <f t="shared" si="1"/>
        <v>1</v>
      </c>
      <c r="N101" s="10">
        <v>2006</v>
      </c>
      <c r="O101" s="10">
        <v>2019</v>
      </c>
      <c r="P101" s="19">
        <v>157400000</v>
      </c>
      <c r="Q101" s="19"/>
      <c r="R101" s="19">
        <v>98100000</v>
      </c>
      <c r="S101" s="19"/>
      <c r="T101" s="19"/>
      <c r="U101" s="19">
        <v>98100000</v>
      </c>
      <c r="V101" s="19">
        <v>98100000</v>
      </c>
      <c r="W101" s="19"/>
      <c r="X101" s="10" t="s">
        <v>135</v>
      </c>
      <c r="Y101" s="10" t="s">
        <v>478</v>
      </c>
      <c r="Z101" s="10" t="s">
        <v>192</v>
      </c>
      <c r="AA101" s="10" t="s">
        <v>440</v>
      </c>
      <c r="AB101" s="19"/>
      <c r="AC101" s="10"/>
      <c r="AD101" s="10" t="s">
        <v>1926</v>
      </c>
      <c r="AE101" s="10" t="s">
        <v>65</v>
      </c>
      <c r="AF101" s="10" t="s">
        <v>65</v>
      </c>
      <c r="AG101" s="10" t="s">
        <v>66</v>
      </c>
      <c r="AH101" s="10" t="s">
        <v>146</v>
      </c>
      <c r="AI101" s="10" t="s">
        <v>66</v>
      </c>
      <c r="AJ101" s="10" t="s">
        <v>145</v>
      </c>
      <c r="AK101" s="10"/>
      <c r="AL101" s="10"/>
      <c r="AM101" s="10"/>
      <c r="AN101" s="10"/>
      <c r="AO101" s="10"/>
      <c r="AP101" s="10"/>
      <c r="AQ101" s="10"/>
      <c r="AR101" s="10"/>
      <c r="AS101" s="10" t="s">
        <v>66</v>
      </c>
      <c r="AT101" s="10" t="s">
        <v>146</v>
      </c>
      <c r="AU101" s="10"/>
      <c r="AV101" s="10"/>
      <c r="AW101" s="10"/>
      <c r="AX101" s="10"/>
      <c r="AY101" s="10"/>
      <c r="AZ101" s="10"/>
      <c r="BA101" s="10"/>
      <c r="BB101" s="10"/>
      <c r="BC101" s="10"/>
      <c r="BD101" s="10"/>
      <c r="BE101" s="10" t="s">
        <v>753</v>
      </c>
      <c r="BF101" s="10"/>
    </row>
    <row r="102" spans="1:58" ht="62.4">
      <c r="A102" s="10" t="s">
        <v>50</v>
      </c>
      <c r="B102" s="21" t="s">
        <v>158</v>
      </c>
      <c r="C102" s="10" t="s">
        <v>159</v>
      </c>
      <c r="D102" s="10"/>
      <c r="E102" s="10" t="s">
        <v>110</v>
      </c>
      <c r="F102" s="10" t="s">
        <v>54</v>
      </c>
      <c r="G102" s="23" t="s">
        <v>111</v>
      </c>
      <c r="H102" s="10" t="s">
        <v>55</v>
      </c>
      <c r="I102" s="10" t="s">
        <v>71</v>
      </c>
      <c r="J102" s="10"/>
      <c r="K102" s="10" t="s">
        <v>90</v>
      </c>
      <c r="L102" s="10"/>
      <c r="M102" s="10">
        <f t="shared" si="1"/>
        <v>1</v>
      </c>
      <c r="N102" s="10">
        <v>2007</v>
      </c>
      <c r="O102" s="10">
        <v>2016</v>
      </c>
      <c r="P102" s="19">
        <v>3000000000</v>
      </c>
      <c r="Q102" s="20"/>
      <c r="R102" s="19"/>
      <c r="S102" s="19">
        <v>1350000000</v>
      </c>
      <c r="T102" s="19"/>
      <c r="U102" s="19"/>
      <c r="V102" s="19">
        <v>1350000000</v>
      </c>
      <c r="W102" s="19"/>
      <c r="X102" s="10" t="s">
        <v>150</v>
      </c>
      <c r="Y102" s="10" t="s">
        <v>160</v>
      </c>
      <c r="Z102" s="10" t="s">
        <v>161</v>
      </c>
      <c r="AA102" s="22" t="s">
        <v>131</v>
      </c>
      <c r="AB102" s="19"/>
      <c r="AC102" s="10"/>
      <c r="AD102" s="10" t="s">
        <v>162</v>
      </c>
      <c r="AE102" s="10" t="s">
        <v>65</v>
      </c>
      <c r="AF102" s="10" t="s">
        <v>65</v>
      </c>
      <c r="AG102" s="10" t="s">
        <v>66</v>
      </c>
      <c r="AH102" s="10"/>
      <c r="AI102" s="10"/>
      <c r="AJ102" s="10"/>
      <c r="AK102" s="10" t="s">
        <v>66</v>
      </c>
      <c r="AL102" s="10"/>
      <c r="AM102" s="10" t="s">
        <v>66</v>
      </c>
      <c r="AN102" s="10"/>
      <c r="AO102" s="10" t="s">
        <v>66</v>
      </c>
      <c r="AP102" s="10"/>
      <c r="AQ102" s="10" t="s">
        <v>66</v>
      </c>
      <c r="AR102" s="10"/>
      <c r="AS102" s="10"/>
      <c r="AT102" s="10"/>
      <c r="AU102" s="10" t="s">
        <v>66</v>
      </c>
      <c r="AV102" s="10"/>
      <c r="AW102" s="10"/>
      <c r="AX102" s="10"/>
      <c r="AY102" s="10"/>
      <c r="AZ102" s="10"/>
      <c r="BA102" s="10"/>
      <c r="BB102" s="10"/>
      <c r="BC102" s="10"/>
      <c r="BD102" s="10"/>
      <c r="BE102" s="10" t="s">
        <v>163</v>
      </c>
      <c r="BF102" s="10"/>
    </row>
    <row r="103" spans="1:58" ht="46.8">
      <c r="A103" s="10" t="s">
        <v>50</v>
      </c>
      <c r="B103" s="21" t="s">
        <v>164</v>
      </c>
      <c r="C103" s="10" t="s">
        <v>165</v>
      </c>
      <c r="D103" s="10"/>
      <c r="E103" s="10" t="s">
        <v>110</v>
      </c>
      <c r="F103" s="10" t="s">
        <v>54</v>
      </c>
      <c r="G103" s="23" t="s">
        <v>111</v>
      </c>
      <c r="H103" s="10" t="s">
        <v>55</v>
      </c>
      <c r="I103" s="10" t="s">
        <v>71</v>
      </c>
      <c r="J103" s="10"/>
      <c r="K103" s="10" t="s">
        <v>149</v>
      </c>
      <c r="L103" s="10"/>
      <c r="M103" s="10">
        <f t="shared" si="1"/>
        <v>0</v>
      </c>
      <c r="N103" s="10">
        <v>2007</v>
      </c>
      <c r="O103" s="10">
        <v>2015</v>
      </c>
      <c r="P103" s="19">
        <v>14000000</v>
      </c>
      <c r="Q103" s="20"/>
      <c r="R103" s="38"/>
      <c r="S103" s="38"/>
      <c r="T103" s="38"/>
      <c r="U103" s="38"/>
      <c r="V103" s="38"/>
      <c r="W103" s="38"/>
      <c r="X103" s="22" t="s">
        <v>166</v>
      </c>
      <c r="Y103" s="10" t="s">
        <v>151</v>
      </c>
      <c r="Z103" s="10" t="s">
        <v>167</v>
      </c>
      <c r="AA103" s="22" t="s">
        <v>131</v>
      </c>
      <c r="AB103" s="19"/>
      <c r="AC103" s="10"/>
      <c r="AD103" s="10" t="s">
        <v>168</v>
      </c>
      <c r="AE103" s="10" t="s">
        <v>65</v>
      </c>
      <c r="AF103" s="10" t="s">
        <v>65</v>
      </c>
      <c r="AG103" s="10" t="s">
        <v>66</v>
      </c>
      <c r="AH103" s="10"/>
      <c r="AI103" s="10"/>
      <c r="AJ103" s="10"/>
      <c r="AK103" s="10" t="s">
        <v>66</v>
      </c>
      <c r="AL103" s="10"/>
      <c r="AM103" s="10"/>
      <c r="AN103" s="10"/>
      <c r="AO103" s="10"/>
      <c r="AP103" s="10"/>
      <c r="AQ103" s="10"/>
      <c r="AR103" s="10"/>
      <c r="AS103" s="10" t="s">
        <v>66</v>
      </c>
      <c r="AT103" s="10"/>
      <c r="AU103" s="10"/>
      <c r="AV103" s="10"/>
      <c r="AW103" s="10"/>
      <c r="AX103" s="10"/>
      <c r="AY103" s="10"/>
      <c r="AZ103" s="10"/>
      <c r="BA103" s="10"/>
      <c r="BB103" s="10"/>
      <c r="BC103" s="10"/>
      <c r="BD103" s="10"/>
      <c r="BE103" s="10" t="s">
        <v>169</v>
      </c>
      <c r="BF103" s="10"/>
    </row>
    <row r="104" spans="1:58" ht="46.8">
      <c r="A104" s="10" t="s">
        <v>50</v>
      </c>
      <c r="B104" s="21" t="s">
        <v>170</v>
      </c>
      <c r="C104" s="10" t="s">
        <v>171</v>
      </c>
      <c r="D104" s="10"/>
      <c r="E104" s="10" t="s">
        <v>172</v>
      </c>
      <c r="F104" s="10" t="s">
        <v>54</v>
      </c>
      <c r="G104" s="23" t="s">
        <v>173</v>
      </c>
      <c r="H104" s="10" t="s">
        <v>55</v>
      </c>
      <c r="I104" s="23" t="s">
        <v>88</v>
      </c>
      <c r="J104" s="10" t="s">
        <v>89</v>
      </c>
      <c r="K104" s="10" t="s">
        <v>149</v>
      </c>
      <c r="L104" s="10" t="s">
        <v>6</v>
      </c>
      <c r="M104" s="10">
        <f t="shared" si="1"/>
        <v>1</v>
      </c>
      <c r="N104" s="10">
        <v>2007</v>
      </c>
      <c r="O104" s="10">
        <v>2016</v>
      </c>
      <c r="P104" s="19">
        <v>157200000</v>
      </c>
      <c r="Q104" s="20"/>
      <c r="R104" s="19">
        <v>13400000</v>
      </c>
      <c r="S104" s="19"/>
      <c r="T104" s="19"/>
      <c r="U104" s="19">
        <v>13400000</v>
      </c>
      <c r="V104" s="19">
        <v>13400000</v>
      </c>
      <c r="W104" s="19"/>
      <c r="X104" s="22" t="s">
        <v>166</v>
      </c>
      <c r="Y104" s="22" t="s">
        <v>156</v>
      </c>
      <c r="Z104" s="22" t="s">
        <v>174</v>
      </c>
      <c r="AA104" s="22" t="s">
        <v>131</v>
      </c>
      <c r="AB104" s="19"/>
      <c r="AC104" s="10"/>
      <c r="AD104" s="10" t="s">
        <v>175</v>
      </c>
      <c r="AE104" s="10" t="s">
        <v>65</v>
      </c>
      <c r="AF104" s="10" t="s">
        <v>65</v>
      </c>
      <c r="AG104" s="10" t="s">
        <v>66</v>
      </c>
      <c r="AH104" s="10" t="s">
        <v>145</v>
      </c>
      <c r="AI104" s="10"/>
      <c r="AJ104" s="10"/>
      <c r="AK104" s="10" t="s">
        <v>66</v>
      </c>
      <c r="AL104" s="10"/>
      <c r="AM104" s="10"/>
      <c r="AN104" s="10"/>
      <c r="AO104" s="10"/>
      <c r="AP104" s="10"/>
      <c r="AQ104" s="10" t="s">
        <v>66</v>
      </c>
      <c r="AR104" s="10"/>
      <c r="AS104" s="10" t="s">
        <v>66</v>
      </c>
      <c r="AT104" s="10"/>
      <c r="AU104" s="10" t="s">
        <v>66</v>
      </c>
      <c r="AV104" s="10"/>
      <c r="AW104" s="10"/>
      <c r="AX104" s="10"/>
      <c r="AY104" s="10"/>
      <c r="AZ104" s="10"/>
      <c r="BA104" s="10"/>
      <c r="BB104" s="10"/>
      <c r="BC104" s="10"/>
      <c r="BD104" s="10"/>
      <c r="BE104" s="10" t="s">
        <v>176</v>
      </c>
      <c r="BF104" s="10"/>
    </row>
    <row r="105" spans="1:58" ht="46.8">
      <c r="A105" s="10" t="s">
        <v>50</v>
      </c>
      <c r="B105" s="21" t="s">
        <v>177</v>
      </c>
      <c r="C105" s="10" t="s">
        <v>155</v>
      </c>
      <c r="D105" s="10"/>
      <c r="E105" s="10" t="s">
        <v>110</v>
      </c>
      <c r="F105" s="10" t="s">
        <v>54</v>
      </c>
      <c r="G105" s="23" t="s">
        <v>111</v>
      </c>
      <c r="H105" s="10" t="s">
        <v>55</v>
      </c>
      <c r="I105" s="19" t="s">
        <v>2143</v>
      </c>
      <c r="J105" s="10"/>
      <c r="K105" s="10" t="s">
        <v>133</v>
      </c>
      <c r="L105" s="10" t="s">
        <v>6</v>
      </c>
      <c r="M105" s="10">
        <f t="shared" si="1"/>
        <v>1</v>
      </c>
      <c r="N105" s="10">
        <v>2007</v>
      </c>
      <c r="O105" s="10">
        <v>2014</v>
      </c>
      <c r="P105" s="19">
        <v>119000000</v>
      </c>
      <c r="Q105" s="20"/>
      <c r="R105" s="19">
        <v>21290000</v>
      </c>
      <c r="S105" s="19"/>
      <c r="T105" s="19"/>
      <c r="U105" s="19">
        <v>21290000</v>
      </c>
      <c r="V105" s="19">
        <v>21290000</v>
      </c>
      <c r="W105" s="19"/>
      <c r="X105" s="22" t="s">
        <v>178</v>
      </c>
      <c r="Y105" s="22" t="s">
        <v>156</v>
      </c>
      <c r="Z105" s="10" t="s">
        <v>128</v>
      </c>
      <c r="AA105" s="22" t="s">
        <v>131</v>
      </c>
      <c r="AB105" s="19"/>
      <c r="AC105" s="10"/>
      <c r="AD105" s="23" t="s">
        <v>115</v>
      </c>
      <c r="AE105" s="10" t="s">
        <v>65</v>
      </c>
      <c r="AF105" s="10" t="s">
        <v>65</v>
      </c>
      <c r="AG105" s="10" t="s">
        <v>66</v>
      </c>
      <c r="AH105" s="10" t="s">
        <v>145</v>
      </c>
      <c r="AI105" s="10"/>
      <c r="AJ105" s="10"/>
      <c r="AK105" s="10" t="s">
        <v>66</v>
      </c>
      <c r="AL105" s="10"/>
      <c r="AM105" s="10"/>
      <c r="AN105" s="10"/>
      <c r="AO105" s="10"/>
      <c r="AP105" s="10"/>
      <c r="AQ105" s="10" t="s">
        <v>66</v>
      </c>
      <c r="AR105" s="10"/>
      <c r="AS105" s="10" t="s">
        <v>66</v>
      </c>
      <c r="AT105" s="10"/>
      <c r="AU105" s="10" t="s">
        <v>66</v>
      </c>
      <c r="AV105" s="10"/>
      <c r="AW105" s="10"/>
      <c r="AX105" s="10"/>
      <c r="AY105" s="10"/>
      <c r="AZ105" s="10"/>
      <c r="BA105" s="10"/>
      <c r="BB105" s="10"/>
      <c r="BC105" s="10"/>
      <c r="BD105" s="10"/>
      <c r="BE105" s="10" t="s">
        <v>179</v>
      </c>
      <c r="BF105" s="10"/>
    </row>
    <row r="106" spans="1:58" ht="78">
      <c r="A106" s="10" t="s">
        <v>50</v>
      </c>
      <c r="B106" s="21" t="s">
        <v>180</v>
      </c>
      <c r="C106" s="10" t="s">
        <v>181</v>
      </c>
      <c r="D106" s="10" t="s">
        <v>182</v>
      </c>
      <c r="E106" s="10" t="s">
        <v>53</v>
      </c>
      <c r="F106" s="10" t="s">
        <v>54</v>
      </c>
      <c r="G106" s="23" t="s">
        <v>87</v>
      </c>
      <c r="H106" s="10" t="s">
        <v>55</v>
      </c>
      <c r="I106" s="19" t="s">
        <v>2143</v>
      </c>
      <c r="J106" s="10"/>
      <c r="K106" s="10" t="s">
        <v>133</v>
      </c>
      <c r="L106" s="24" t="s">
        <v>1064</v>
      </c>
      <c r="M106" s="10">
        <f t="shared" si="1"/>
        <v>0</v>
      </c>
      <c r="N106" s="10">
        <v>2007</v>
      </c>
      <c r="O106" s="10">
        <v>2016</v>
      </c>
      <c r="P106" s="19">
        <v>211200000</v>
      </c>
      <c r="Q106" s="20"/>
      <c r="R106" s="19">
        <v>0</v>
      </c>
      <c r="S106" s="19"/>
      <c r="T106" s="19"/>
      <c r="U106" s="19"/>
      <c r="V106" s="19"/>
      <c r="W106" s="19"/>
      <c r="X106" s="10" t="s">
        <v>81</v>
      </c>
      <c r="Y106" s="10" t="s">
        <v>183</v>
      </c>
      <c r="Z106" s="10" t="s">
        <v>184</v>
      </c>
      <c r="AA106" s="10" t="s">
        <v>131</v>
      </c>
      <c r="AB106" s="19"/>
      <c r="AC106" s="10"/>
      <c r="AD106" s="10" t="s">
        <v>185</v>
      </c>
      <c r="AE106" s="10" t="s">
        <v>65</v>
      </c>
      <c r="AF106" s="10" t="s">
        <v>65</v>
      </c>
      <c r="AG106" s="10" t="s">
        <v>66</v>
      </c>
      <c r="AH106" s="10" t="s">
        <v>145</v>
      </c>
      <c r="AI106" s="10"/>
      <c r="AJ106" s="10"/>
      <c r="AK106" s="10" t="s">
        <v>66</v>
      </c>
      <c r="AL106" s="10" t="s">
        <v>146</v>
      </c>
      <c r="AM106" s="10"/>
      <c r="AN106" s="10"/>
      <c r="AO106" s="10"/>
      <c r="AP106" s="10"/>
      <c r="AQ106" s="10"/>
      <c r="AR106" s="10"/>
      <c r="AS106" s="10"/>
      <c r="AT106" s="10"/>
      <c r="AU106" s="10" t="s">
        <v>66</v>
      </c>
      <c r="AV106" s="10" t="s">
        <v>146</v>
      </c>
      <c r="AW106" s="10"/>
      <c r="AX106" s="10"/>
      <c r="AY106" s="10"/>
      <c r="AZ106" s="10"/>
      <c r="BA106" s="10"/>
      <c r="BB106" s="10"/>
      <c r="BC106" s="10"/>
      <c r="BD106" s="10"/>
      <c r="BE106" s="10" t="s">
        <v>186</v>
      </c>
      <c r="BF106" s="10"/>
    </row>
    <row r="107" spans="1:58" ht="62.4">
      <c r="A107" s="10" t="s">
        <v>413</v>
      </c>
      <c r="B107" s="21" t="s">
        <v>514</v>
      </c>
      <c r="C107" s="10" t="s">
        <v>505</v>
      </c>
      <c r="D107" s="10"/>
      <c r="E107" s="10" t="s">
        <v>70</v>
      </c>
      <c r="F107" s="10" t="s">
        <v>54</v>
      </c>
      <c r="G107" s="10" t="s">
        <v>506</v>
      </c>
      <c r="H107" s="10" t="s">
        <v>55</v>
      </c>
      <c r="I107" s="10" t="s">
        <v>220</v>
      </c>
      <c r="J107" s="10"/>
      <c r="K107" s="10" t="s">
        <v>90</v>
      </c>
      <c r="L107" s="10"/>
      <c r="M107" s="10">
        <f t="shared" si="1"/>
        <v>1</v>
      </c>
      <c r="N107" s="10">
        <v>2007</v>
      </c>
      <c r="O107" s="10">
        <v>2009</v>
      </c>
      <c r="P107" s="19">
        <v>961600000</v>
      </c>
      <c r="Q107" s="20"/>
      <c r="R107" s="19"/>
      <c r="S107" s="19">
        <v>50000000</v>
      </c>
      <c r="T107" s="19"/>
      <c r="U107" s="19"/>
      <c r="V107" s="19">
        <v>50000000</v>
      </c>
      <c r="W107" s="19"/>
      <c r="X107" s="10" t="s">
        <v>454</v>
      </c>
      <c r="Y107" s="10" t="s">
        <v>129</v>
      </c>
      <c r="Z107" s="10" t="s">
        <v>152</v>
      </c>
      <c r="AA107" s="10" t="s">
        <v>510</v>
      </c>
      <c r="AB107" s="19"/>
      <c r="AC107" s="10"/>
      <c r="AD107" s="10" t="s">
        <v>515</v>
      </c>
      <c r="AE107" s="10" t="s">
        <v>65</v>
      </c>
      <c r="AF107" s="10" t="s">
        <v>65</v>
      </c>
      <c r="AG107" s="10"/>
      <c r="AH107" s="10"/>
      <c r="AI107" s="10"/>
      <c r="AJ107" s="10"/>
      <c r="AK107" s="10"/>
      <c r="AL107" s="10"/>
      <c r="AM107" s="10"/>
      <c r="AN107" s="10"/>
      <c r="AO107" s="10"/>
      <c r="AP107" s="10"/>
      <c r="AQ107" s="10"/>
      <c r="AR107" s="10"/>
      <c r="AS107" s="10"/>
      <c r="AT107" s="10"/>
      <c r="AU107" s="10"/>
      <c r="AV107" s="10"/>
      <c r="AW107" s="10"/>
      <c r="AX107" s="10"/>
      <c r="AY107" s="10"/>
      <c r="AZ107" s="10"/>
      <c r="BA107" s="10"/>
      <c r="BB107" s="10"/>
      <c r="BC107" s="10"/>
      <c r="BD107" s="10"/>
      <c r="BE107" s="10"/>
      <c r="BF107" s="10"/>
    </row>
    <row r="108" spans="1:58" ht="46.8">
      <c r="A108" s="10" t="s">
        <v>685</v>
      </c>
      <c r="B108" s="18" t="s">
        <v>754</v>
      </c>
      <c r="C108" s="10" t="s">
        <v>755</v>
      </c>
      <c r="D108" s="10"/>
      <c r="E108" s="10" t="s">
        <v>214</v>
      </c>
      <c r="F108" s="10" t="s">
        <v>80</v>
      </c>
      <c r="G108" s="23" t="s">
        <v>756</v>
      </c>
      <c r="H108" s="10" t="s">
        <v>55</v>
      </c>
      <c r="I108" s="10" t="s">
        <v>71</v>
      </c>
      <c r="J108" s="10"/>
      <c r="K108" s="10" t="s">
        <v>133</v>
      </c>
      <c r="L108" s="10" t="s">
        <v>4</v>
      </c>
      <c r="M108" s="10">
        <f t="shared" si="1"/>
        <v>0</v>
      </c>
      <c r="N108" s="10">
        <v>2007</v>
      </c>
      <c r="O108" s="10">
        <v>2010</v>
      </c>
      <c r="P108" s="19">
        <v>405000000</v>
      </c>
      <c r="Q108" s="20"/>
      <c r="R108" s="19"/>
      <c r="S108" s="19"/>
      <c r="T108" s="19"/>
      <c r="U108" s="19"/>
      <c r="V108" s="19"/>
      <c r="W108" s="19"/>
      <c r="X108" s="10" t="s">
        <v>487</v>
      </c>
      <c r="Y108" s="10" t="s">
        <v>193</v>
      </c>
      <c r="Z108" s="10" t="s">
        <v>278</v>
      </c>
      <c r="AA108" s="10" t="s">
        <v>656</v>
      </c>
      <c r="AB108" s="19"/>
      <c r="AC108" s="10"/>
      <c r="AD108" s="10" t="s">
        <v>399</v>
      </c>
      <c r="AE108" s="10" t="s">
        <v>65</v>
      </c>
      <c r="AF108" s="10" t="s">
        <v>65</v>
      </c>
      <c r="AG108" s="10" t="s">
        <v>66</v>
      </c>
      <c r="AH108" s="10"/>
      <c r="AI108" s="10"/>
      <c r="AJ108" s="10"/>
      <c r="AK108" s="10" t="s">
        <v>66</v>
      </c>
      <c r="AL108" s="10"/>
      <c r="AM108" s="10"/>
      <c r="AN108" s="10"/>
      <c r="AO108" s="10"/>
      <c r="AP108" s="10"/>
      <c r="AQ108" s="10"/>
      <c r="AR108" s="10"/>
      <c r="AS108" s="10" t="s">
        <v>66</v>
      </c>
      <c r="AT108" s="10"/>
      <c r="AU108" s="10"/>
      <c r="AV108" s="10"/>
      <c r="AW108" s="10"/>
      <c r="AX108" s="10"/>
      <c r="AY108" s="10"/>
      <c r="AZ108" s="10"/>
      <c r="BA108" s="10"/>
      <c r="BB108" s="10"/>
      <c r="BC108" s="10"/>
      <c r="BD108" s="10"/>
      <c r="BE108" s="10" t="s">
        <v>163</v>
      </c>
      <c r="BF108" s="10"/>
    </row>
    <row r="109" spans="1:58" ht="109.2">
      <c r="A109" s="30" t="s">
        <v>767</v>
      </c>
      <c r="B109" s="18" t="s">
        <v>826</v>
      </c>
      <c r="C109" s="10" t="s">
        <v>827</v>
      </c>
      <c r="D109" s="10"/>
      <c r="E109" s="10" t="s">
        <v>234</v>
      </c>
      <c r="F109" s="10" t="s">
        <v>54</v>
      </c>
      <c r="G109" s="23" t="s">
        <v>828</v>
      </c>
      <c r="H109" s="10" t="s">
        <v>55</v>
      </c>
      <c r="I109" s="10" t="s">
        <v>2142</v>
      </c>
      <c r="J109" s="10"/>
      <c r="K109" s="10" t="s">
        <v>90</v>
      </c>
      <c r="L109" s="10"/>
      <c r="M109" s="10">
        <f t="shared" si="1"/>
        <v>1</v>
      </c>
      <c r="N109" s="10">
        <v>2007</v>
      </c>
      <c r="O109" s="10">
        <v>2009</v>
      </c>
      <c r="P109" s="19">
        <v>680000000</v>
      </c>
      <c r="Q109" s="20"/>
      <c r="R109" s="19"/>
      <c r="S109" s="19">
        <v>26500000</v>
      </c>
      <c r="T109" s="19"/>
      <c r="U109" s="19"/>
      <c r="V109" s="19">
        <v>26500000</v>
      </c>
      <c r="W109" s="19"/>
      <c r="X109" s="10" t="s">
        <v>383</v>
      </c>
      <c r="Y109" s="10" t="s">
        <v>829</v>
      </c>
      <c r="Z109" s="10" t="s">
        <v>129</v>
      </c>
      <c r="AA109" s="10" t="s">
        <v>830</v>
      </c>
      <c r="AB109" s="19"/>
      <c r="AC109" s="10"/>
      <c r="AD109" s="10" t="s">
        <v>831</v>
      </c>
      <c r="AE109" s="10" t="s">
        <v>832</v>
      </c>
      <c r="AF109" s="10" t="s">
        <v>106</v>
      </c>
      <c r="AG109" s="10" t="s">
        <v>66</v>
      </c>
      <c r="AH109" s="10"/>
      <c r="AI109" s="10"/>
      <c r="AJ109" s="10"/>
      <c r="AK109" s="10" t="s">
        <v>66</v>
      </c>
      <c r="AL109" s="10"/>
      <c r="AM109" s="10"/>
      <c r="AN109" s="10"/>
      <c r="AO109" s="10" t="s">
        <v>66</v>
      </c>
      <c r="AP109" s="10"/>
      <c r="AQ109" s="10"/>
      <c r="AR109" s="10"/>
      <c r="AS109" s="10" t="s">
        <v>66</v>
      </c>
      <c r="AT109" s="10"/>
      <c r="AU109" s="10"/>
      <c r="AV109" s="10"/>
      <c r="AW109" s="10"/>
      <c r="AX109" s="10"/>
      <c r="AY109" s="10"/>
      <c r="AZ109" s="10"/>
      <c r="BA109" s="10"/>
      <c r="BB109" s="10"/>
      <c r="BC109" s="10"/>
      <c r="BD109" s="10"/>
      <c r="BE109" s="10"/>
      <c r="BF109" s="10"/>
    </row>
    <row r="110" spans="1:58" ht="46.8">
      <c r="A110" s="30" t="s">
        <v>767</v>
      </c>
      <c r="B110" s="18" t="s">
        <v>833</v>
      </c>
      <c r="C110" s="10" t="s">
        <v>834</v>
      </c>
      <c r="D110" s="10"/>
      <c r="E110" s="10" t="s">
        <v>79</v>
      </c>
      <c r="F110" s="10" t="s">
        <v>80</v>
      </c>
      <c r="G110" s="10" t="s">
        <v>714</v>
      </c>
      <c r="H110" s="10" t="s">
        <v>531</v>
      </c>
      <c r="I110" s="10" t="s">
        <v>2142</v>
      </c>
      <c r="J110" s="10"/>
      <c r="K110" s="10" t="s">
        <v>90</v>
      </c>
      <c r="L110" s="10"/>
      <c r="M110" s="10">
        <f t="shared" si="1"/>
        <v>1</v>
      </c>
      <c r="N110" s="10">
        <v>2007</v>
      </c>
      <c r="O110" s="10">
        <v>2009</v>
      </c>
      <c r="P110" s="19">
        <v>500000000</v>
      </c>
      <c r="Q110" s="20"/>
      <c r="R110" s="19"/>
      <c r="S110" s="19">
        <v>26500000</v>
      </c>
      <c r="T110" s="19"/>
      <c r="U110" s="19"/>
      <c r="V110" s="19">
        <v>26500000</v>
      </c>
      <c r="W110" s="19"/>
      <c r="X110" s="10" t="s">
        <v>251</v>
      </c>
      <c r="Y110" s="10" t="s">
        <v>724</v>
      </c>
      <c r="Z110" s="10" t="s">
        <v>835</v>
      </c>
      <c r="AA110" s="10" t="s">
        <v>58</v>
      </c>
      <c r="AB110" s="19"/>
      <c r="AC110" s="10"/>
      <c r="AD110" s="10" t="s">
        <v>58</v>
      </c>
      <c r="AE110" s="10" t="s">
        <v>667</v>
      </c>
      <c r="AF110" s="10" t="s">
        <v>106</v>
      </c>
      <c r="AG110" s="10" t="s">
        <v>66</v>
      </c>
      <c r="AH110" s="10"/>
      <c r="AI110" s="10"/>
      <c r="AJ110" s="10"/>
      <c r="AK110" s="10" t="s">
        <v>66</v>
      </c>
      <c r="AL110" s="10"/>
      <c r="AM110" s="10" t="s">
        <v>66</v>
      </c>
      <c r="AN110" s="10"/>
      <c r="AO110" s="10" t="s">
        <v>66</v>
      </c>
      <c r="AP110" s="10"/>
      <c r="AQ110" s="10"/>
      <c r="AR110" s="10"/>
      <c r="AS110" s="10" t="s">
        <v>66</v>
      </c>
      <c r="AT110" s="10"/>
      <c r="AU110" s="10"/>
      <c r="AV110" s="10"/>
      <c r="AW110" s="10"/>
      <c r="AX110" s="10"/>
      <c r="AY110" s="10"/>
      <c r="AZ110" s="10"/>
      <c r="BA110" s="10"/>
      <c r="BB110" s="10"/>
      <c r="BC110" s="10"/>
      <c r="BD110" s="10"/>
      <c r="BE110" s="10" t="s">
        <v>263</v>
      </c>
      <c r="BF110" s="10"/>
    </row>
    <row r="111" spans="1:58" ht="62.4">
      <c r="A111" s="10" t="s">
        <v>1055</v>
      </c>
      <c r="B111" s="18" t="s">
        <v>1086</v>
      </c>
      <c r="C111" s="10" t="s">
        <v>1087</v>
      </c>
      <c r="D111" s="10"/>
      <c r="E111" s="10" t="s">
        <v>79</v>
      </c>
      <c r="F111" s="10" t="s">
        <v>80</v>
      </c>
      <c r="G111" s="10" t="s">
        <v>714</v>
      </c>
      <c r="H111" s="10" t="s">
        <v>531</v>
      </c>
      <c r="I111" s="10" t="s">
        <v>88</v>
      </c>
      <c r="J111" s="10" t="s">
        <v>89</v>
      </c>
      <c r="K111" s="10" t="s">
        <v>133</v>
      </c>
      <c r="L111" s="10" t="s">
        <v>6</v>
      </c>
      <c r="M111" s="10">
        <f t="shared" si="1"/>
        <v>1</v>
      </c>
      <c r="N111" s="10">
        <v>2007</v>
      </c>
      <c r="O111" s="10">
        <v>2013</v>
      </c>
      <c r="P111" s="19">
        <v>64000000</v>
      </c>
      <c r="Q111" s="19"/>
      <c r="R111" s="19">
        <v>11300000</v>
      </c>
      <c r="S111" s="19"/>
      <c r="T111" s="19"/>
      <c r="U111" s="19">
        <v>11300000</v>
      </c>
      <c r="V111" s="19">
        <v>16090599</v>
      </c>
      <c r="W111" s="19"/>
      <c r="X111" s="10" t="s">
        <v>970</v>
      </c>
      <c r="Y111" s="10" t="s">
        <v>1088</v>
      </c>
      <c r="Z111" s="10" t="s">
        <v>324</v>
      </c>
      <c r="AA111" s="10" t="s">
        <v>389</v>
      </c>
      <c r="AB111" s="19"/>
      <c r="AC111" s="10"/>
      <c r="AD111" s="10" t="s">
        <v>1089</v>
      </c>
      <c r="AE111" s="10" t="s">
        <v>65</v>
      </c>
      <c r="AF111" s="10" t="s">
        <v>65</v>
      </c>
      <c r="AG111" s="10" t="s">
        <v>66</v>
      </c>
      <c r="AH111" s="10" t="s">
        <v>145</v>
      </c>
      <c r="AI111" s="10"/>
      <c r="AJ111" s="10"/>
      <c r="AK111" s="10" t="s">
        <v>66</v>
      </c>
      <c r="AL111" s="10"/>
      <c r="AM111" s="10" t="s">
        <v>66</v>
      </c>
      <c r="AN111" s="10"/>
      <c r="AO111" s="10"/>
      <c r="AP111" s="10"/>
      <c r="AQ111" s="10"/>
      <c r="AR111" s="10"/>
      <c r="AS111" s="10"/>
      <c r="AT111" s="10"/>
      <c r="AU111" s="10" t="s">
        <v>66</v>
      </c>
      <c r="AV111" s="10"/>
      <c r="AW111" s="10"/>
      <c r="AX111" s="10"/>
      <c r="AY111" s="10"/>
      <c r="AZ111" s="10"/>
      <c r="BA111" s="10"/>
      <c r="BB111" s="10"/>
      <c r="BC111" s="10"/>
      <c r="BD111" s="10"/>
      <c r="BE111" s="10"/>
      <c r="BF111" s="10"/>
    </row>
    <row r="112" spans="1:58" ht="78">
      <c r="A112" s="10" t="s">
        <v>1100</v>
      </c>
      <c r="B112" s="18" t="s">
        <v>1118</v>
      </c>
      <c r="C112" s="10" t="s">
        <v>1119</v>
      </c>
      <c r="D112" s="10"/>
      <c r="E112" s="10" t="s">
        <v>110</v>
      </c>
      <c r="F112" s="10" t="s">
        <v>54</v>
      </c>
      <c r="G112" s="10" t="s">
        <v>1120</v>
      </c>
      <c r="H112" s="10" t="s">
        <v>761</v>
      </c>
      <c r="I112" s="10" t="s">
        <v>88</v>
      </c>
      <c r="J112" s="10" t="s">
        <v>140</v>
      </c>
      <c r="K112" s="10" t="s">
        <v>133</v>
      </c>
      <c r="L112" s="10" t="s">
        <v>6</v>
      </c>
      <c r="M112" s="10">
        <f t="shared" si="1"/>
        <v>1</v>
      </c>
      <c r="N112" s="10">
        <v>2007</v>
      </c>
      <c r="O112" s="10">
        <v>2011</v>
      </c>
      <c r="P112" s="19">
        <v>5569148</v>
      </c>
      <c r="Q112" s="19"/>
      <c r="R112" s="19">
        <v>5730893</v>
      </c>
      <c r="S112" s="19"/>
      <c r="T112" s="19"/>
      <c r="U112" s="19">
        <v>5730893</v>
      </c>
      <c r="V112" s="19">
        <v>5730893</v>
      </c>
      <c r="W112" s="19"/>
      <c r="X112" s="10" t="s">
        <v>58</v>
      </c>
      <c r="Y112" s="10" t="s">
        <v>58</v>
      </c>
      <c r="Z112" s="10" t="s">
        <v>1121</v>
      </c>
      <c r="AA112" s="10" t="s">
        <v>1122</v>
      </c>
      <c r="AB112" s="19"/>
      <c r="AC112" s="10"/>
      <c r="AD112" s="10" t="s">
        <v>1123</v>
      </c>
      <c r="AE112" s="10" t="s">
        <v>65</v>
      </c>
      <c r="AF112" s="10" t="s">
        <v>65</v>
      </c>
      <c r="AG112" s="10"/>
      <c r="AH112" s="10"/>
      <c r="AI112" s="10"/>
      <c r="AJ112" s="10"/>
      <c r="AK112" s="10"/>
      <c r="AL112" s="10"/>
      <c r="AM112" s="10"/>
      <c r="AN112" s="10"/>
      <c r="AO112" s="10"/>
      <c r="AP112" s="10"/>
      <c r="AQ112" s="10"/>
      <c r="AR112" s="10"/>
      <c r="AS112" s="10"/>
      <c r="AT112" s="10"/>
      <c r="AU112" s="10"/>
      <c r="AV112" s="10"/>
      <c r="AW112" s="10"/>
      <c r="AX112" s="10"/>
      <c r="AY112" s="10"/>
      <c r="AZ112" s="10"/>
      <c r="BA112" s="10"/>
      <c r="BB112" s="10"/>
      <c r="BC112" s="10"/>
      <c r="BD112" s="10"/>
      <c r="BE112" s="10" t="s">
        <v>1124</v>
      </c>
      <c r="BF112" s="10"/>
    </row>
    <row r="113" spans="1:58" ht="78">
      <c r="A113" s="10" t="s">
        <v>1417</v>
      </c>
      <c r="B113" s="18" t="s">
        <v>1418</v>
      </c>
      <c r="C113" s="10" t="s">
        <v>1419</v>
      </c>
      <c r="D113" s="10"/>
      <c r="E113" s="10" t="s">
        <v>70</v>
      </c>
      <c r="F113" s="10" t="s">
        <v>54</v>
      </c>
      <c r="G113" s="10" t="s">
        <v>1420</v>
      </c>
      <c r="H113" s="10" t="s">
        <v>55</v>
      </c>
      <c r="I113" s="10" t="s">
        <v>100</v>
      </c>
      <c r="J113" s="10"/>
      <c r="K113" s="10" t="s">
        <v>90</v>
      </c>
      <c r="L113" s="10"/>
      <c r="M113" s="10">
        <f t="shared" si="1"/>
        <v>1</v>
      </c>
      <c r="N113" s="10">
        <v>2007</v>
      </c>
      <c r="O113" s="10">
        <v>2014</v>
      </c>
      <c r="P113" s="19">
        <v>36100000</v>
      </c>
      <c r="Q113" s="19"/>
      <c r="R113" s="19">
        <v>21000000</v>
      </c>
      <c r="S113" s="19"/>
      <c r="T113" s="19"/>
      <c r="U113" s="19">
        <v>21000000</v>
      </c>
      <c r="V113" s="19">
        <v>21000000</v>
      </c>
      <c r="W113" s="19"/>
      <c r="X113" s="10" t="s">
        <v>454</v>
      </c>
      <c r="Y113" s="10" t="s">
        <v>765</v>
      </c>
      <c r="Z113" s="10" t="s">
        <v>1421</v>
      </c>
      <c r="AA113" s="10" t="s">
        <v>1422</v>
      </c>
      <c r="AB113" s="19"/>
      <c r="AC113" s="10"/>
      <c r="AD113" s="10" t="s">
        <v>1423</v>
      </c>
      <c r="AE113" s="10" t="s">
        <v>65</v>
      </c>
      <c r="AF113" s="10" t="s">
        <v>65</v>
      </c>
      <c r="AG113" s="10" t="s">
        <v>66</v>
      </c>
      <c r="AH113" s="10"/>
      <c r="AI113" s="10"/>
      <c r="AJ113" s="10"/>
      <c r="AK113" s="10" t="s">
        <v>66</v>
      </c>
      <c r="AL113" s="10"/>
      <c r="AM113" s="10"/>
      <c r="AN113" s="10"/>
      <c r="AO113" s="10"/>
      <c r="AP113" s="10"/>
      <c r="AQ113" s="10" t="s">
        <v>66</v>
      </c>
      <c r="AR113" s="10"/>
      <c r="AS113" s="10"/>
      <c r="AT113" s="10"/>
      <c r="AU113" s="10" t="s">
        <v>66</v>
      </c>
      <c r="AV113" s="10"/>
      <c r="AW113" s="10"/>
      <c r="AX113" s="10"/>
      <c r="AY113" s="10"/>
      <c r="AZ113" s="10"/>
      <c r="BA113" s="10"/>
      <c r="BB113" s="10"/>
      <c r="BC113" s="10"/>
      <c r="BD113" s="10"/>
      <c r="BE113" s="10" t="s">
        <v>194</v>
      </c>
      <c r="BF113" s="24"/>
    </row>
    <row r="114" spans="1:58" ht="62.4">
      <c r="A114" s="10" t="s">
        <v>1417</v>
      </c>
      <c r="B114" s="18" t="s">
        <v>1424</v>
      </c>
      <c r="C114" s="10" t="s">
        <v>1425</v>
      </c>
      <c r="D114" s="10"/>
      <c r="E114" s="10" t="s">
        <v>427</v>
      </c>
      <c r="F114" s="10" t="s">
        <v>54</v>
      </c>
      <c r="G114" s="10" t="s">
        <v>1426</v>
      </c>
      <c r="H114" s="10" t="s">
        <v>55</v>
      </c>
      <c r="I114" s="10" t="s">
        <v>100</v>
      </c>
      <c r="J114" s="10"/>
      <c r="K114" s="10" t="s">
        <v>133</v>
      </c>
      <c r="L114" s="10" t="s">
        <v>6</v>
      </c>
      <c r="M114" s="10">
        <f t="shared" si="1"/>
        <v>1</v>
      </c>
      <c r="N114" s="10">
        <v>2007</v>
      </c>
      <c r="O114" s="10">
        <v>2014</v>
      </c>
      <c r="P114" s="19">
        <v>61500000</v>
      </c>
      <c r="Q114" s="19"/>
      <c r="R114" s="19"/>
      <c r="S114" s="19">
        <v>39000000</v>
      </c>
      <c r="T114" s="19"/>
      <c r="U114" s="19"/>
      <c r="V114" s="19">
        <v>39000000</v>
      </c>
      <c r="W114" s="19"/>
      <c r="X114" s="10" t="s">
        <v>1427</v>
      </c>
      <c r="Y114" s="10" t="s">
        <v>1428</v>
      </c>
      <c r="Z114" s="10" t="s">
        <v>439</v>
      </c>
      <c r="AA114" s="10" t="s">
        <v>1422</v>
      </c>
      <c r="AB114" s="19"/>
      <c r="AC114" s="10"/>
      <c r="AD114" s="10" t="s">
        <v>64</v>
      </c>
      <c r="AE114" s="10" t="s">
        <v>65</v>
      </c>
      <c r="AF114" s="10" t="s">
        <v>65</v>
      </c>
      <c r="AG114" s="10" t="s">
        <v>66</v>
      </c>
      <c r="AH114" s="10"/>
      <c r="AI114" s="10"/>
      <c r="AJ114" s="10"/>
      <c r="AK114" s="10"/>
      <c r="AL114" s="10"/>
      <c r="AM114" s="10"/>
      <c r="AN114" s="10"/>
      <c r="AO114" s="10"/>
      <c r="AP114" s="10"/>
      <c r="AQ114" s="10" t="s">
        <v>66</v>
      </c>
      <c r="AR114" s="10" t="s">
        <v>145</v>
      </c>
      <c r="AS114" s="10"/>
      <c r="AT114" s="10"/>
      <c r="AU114" s="10" t="s">
        <v>66</v>
      </c>
      <c r="AV114" s="10" t="s">
        <v>146</v>
      </c>
      <c r="AW114" s="10"/>
      <c r="AX114" s="10"/>
      <c r="AY114" s="10"/>
      <c r="AZ114" s="10"/>
      <c r="BA114" s="10"/>
      <c r="BB114" s="10"/>
      <c r="BC114" s="10"/>
      <c r="BD114" s="10"/>
      <c r="BE114" s="10" t="s">
        <v>1429</v>
      </c>
      <c r="BF114" s="24"/>
    </row>
    <row r="115" spans="1:58" ht="31.2">
      <c r="A115" s="10" t="s">
        <v>417</v>
      </c>
      <c r="B115" s="18" t="s">
        <v>1612</v>
      </c>
      <c r="C115" s="10" t="s">
        <v>1613</v>
      </c>
      <c r="D115" s="10"/>
      <c r="E115" s="10" t="s">
        <v>839</v>
      </c>
      <c r="F115" s="10" t="s">
        <v>565</v>
      </c>
      <c r="G115" s="10" t="s">
        <v>1614</v>
      </c>
      <c r="H115" s="10" t="s">
        <v>55</v>
      </c>
      <c r="I115" s="10" t="s">
        <v>317</v>
      </c>
      <c r="J115" s="10" t="s">
        <v>866</v>
      </c>
      <c r="K115" s="10" t="s">
        <v>133</v>
      </c>
      <c r="L115" s="10" t="s">
        <v>6</v>
      </c>
      <c r="M115" s="10">
        <f t="shared" si="1"/>
        <v>1</v>
      </c>
      <c r="N115" s="10">
        <v>2007</v>
      </c>
      <c r="O115" s="10">
        <v>2015</v>
      </c>
      <c r="P115" s="19">
        <v>25800000</v>
      </c>
      <c r="Q115" s="19"/>
      <c r="R115" s="19">
        <v>780000</v>
      </c>
      <c r="S115" s="19"/>
      <c r="T115" s="19"/>
      <c r="U115" s="19">
        <v>780000</v>
      </c>
      <c r="V115" s="19">
        <v>780000</v>
      </c>
      <c r="W115" s="19"/>
      <c r="X115" s="10" t="s">
        <v>251</v>
      </c>
      <c r="Y115" s="10" t="s">
        <v>1615</v>
      </c>
      <c r="Z115" s="10" t="s">
        <v>743</v>
      </c>
      <c r="AA115" s="10" t="s">
        <v>1610</v>
      </c>
      <c r="AB115" s="19"/>
      <c r="AC115" s="10"/>
      <c r="AD115" s="10" t="s">
        <v>656</v>
      </c>
      <c r="AE115" s="10" t="s">
        <v>65</v>
      </c>
      <c r="AF115" s="10" t="s">
        <v>65</v>
      </c>
      <c r="AG115" s="10"/>
      <c r="AH115" s="10"/>
      <c r="AI115" s="10"/>
      <c r="AJ115" s="10"/>
      <c r="AK115" s="10" t="s">
        <v>66</v>
      </c>
      <c r="AL115" s="10" t="s">
        <v>145</v>
      </c>
      <c r="AM115" s="10"/>
      <c r="AN115" s="10"/>
      <c r="AO115" s="10"/>
      <c r="AP115" s="10"/>
      <c r="AQ115" s="10"/>
      <c r="AR115" s="10"/>
      <c r="AS115" s="10"/>
      <c r="AT115" s="10"/>
      <c r="AU115" s="10"/>
      <c r="AV115" s="10"/>
      <c r="AW115" s="10"/>
      <c r="AX115" s="10"/>
      <c r="AY115" s="10"/>
      <c r="AZ115" s="10"/>
      <c r="BA115" s="10"/>
      <c r="BB115" s="10"/>
      <c r="BC115" s="10"/>
      <c r="BD115" s="10"/>
      <c r="BE115" s="10"/>
      <c r="BF115" s="10"/>
    </row>
    <row r="116" spans="1:58" ht="93.6">
      <c r="A116" s="10" t="s">
        <v>693</v>
      </c>
      <c r="B116" s="18" t="s">
        <v>1761</v>
      </c>
      <c r="C116" s="10" t="s">
        <v>1762</v>
      </c>
      <c r="D116" s="10" t="s">
        <v>1763</v>
      </c>
      <c r="E116" s="10" t="s">
        <v>53</v>
      </c>
      <c r="F116" s="10" t="s">
        <v>54</v>
      </c>
      <c r="G116" s="10" t="s">
        <v>1777</v>
      </c>
      <c r="H116" s="10" t="s">
        <v>55</v>
      </c>
      <c r="I116" s="10" t="s">
        <v>557</v>
      </c>
      <c r="J116" s="10"/>
      <c r="K116" s="10" t="s">
        <v>57</v>
      </c>
      <c r="L116" s="10" t="s">
        <v>6</v>
      </c>
      <c r="M116" s="10">
        <f t="shared" si="1"/>
        <v>1</v>
      </c>
      <c r="N116" s="10">
        <v>2016</v>
      </c>
      <c r="O116" s="10">
        <v>2022</v>
      </c>
      <c r="P116" s="19" t="s">
        <v>58</v>
      </c>
      <c r="Q116" s="19"/>
      <c r="R116" s="19">
        <v>1629000000</v>
      </c>
      <c r="S116" s="19"/>
      <c r="T116" s="19"/>
      <c r="U116" s="19"/>
      <c r="V116" s="19"/>
      <c r="W116" s="19"/>
      <c r="X116" s="10" t="s">
        <v>463</v>
      </c>
      <c r="Y116" s="10" t="s">
        <v>478</v>
      </c>
      <c r="Z116" s="10" t="s">
        <v>474</v>
      </c>
      <c r="AA116" s="10" t="s">
        <v>440</v>
      </c>
      <c r="AB116" s="19"/>
      <c r="AC116" s="10"/>
      <c r="AD116" s="10" t="s">
        <v>1764</v>
      </c>
      <c r="AE116" s="10" t="s">
        <v>65</v>
      </c>
      <c r="AF116" s="10" t="s">
        <v>65</v>
      </c>
      <c r="AG116" s="10"/>
      <c r="AH116" s="10"/>
      <c r="AI116" s="10" t="s">
        <v>66</v>
      </c>
      <c r="AJ116" s="10" t="s">
        <v>66</v>
      </c>
      <c r="AK116" s="10"/>
      <c r="AL116" s="10"/>
      <c r="AM116" s="10"/>
      <c r="AN116" s="10"/>
      <c r="AO116" s="10"/>
      <c r="AP116" s="10"/>
      <c r="AQ116" s="10"/>
      <c r="AR116" s="10"/>
      <c r="AS116" s="10"/>
      <c r="AT116" s="10"/>
      <c r="AU116" s="10"/>
      <c r="AV116" s="10"/>
      <c r="AW116" s="10"/>
      <c r="AX116" s="10"/>
      <c r="AY116" s="10"/>
      <c r="AZ116" s="10"/>
      <c r="BA116" s="10"/>
      <c r="BB116" s="10"/>
      <c r="BC116" s="10"/>
      <c r="BD116" s="10"/>
      <c r="BE116" s="10" t="s">
        <v>2212</v>
      </c>
      <c r="BF116" s="10"/>
    </row>
    <row r="117" spans="1:58" ht="46.8">
      <c r="A117" s="10" t="s">
        <v>693</v>
      </c>
      <c r="B117" s="18" t="s">
        <v>1921</v>
      </c>
      <c r="C117" s="10" t="s">
        <v>1922</v>
      </c>
      <c r="D117" s="10"/>
      <c r="E117" s="10" t="s">
        <v>70</v>
      </c>
      <c r="F117" s="10" t="s">
        <v>54</v>
      </c>
      <c r="G117" s="10" t="s">
        <v>1804</v>
      </c>
      <c r="H117" s="10" t="s">
        <v>55</v>
      </c>
      <c r="I117" s="10" t="s">
        <v>127</v>
      </c>
      <c r="J117" s="10" t="s">
        <v>1919</v>
      </c>
      <c r="K117" s="10" t="s">
        <v>90</v>
      </c>
      <c r="L117" s="10"/>
      <c r="M117" s="10">
        <f t="shared" si="1"/>
        <v>1</v>
      </c>
      <c r="N117" s="10">
        <v>2007</v>
      </c>
      <c r="O117" s="10">
        <v>2008</v>
      </c>
      <c r="P117" s="19">
        <v>1000000000</v>
      </c>
      <c r="Q117" s="19"/>
      <c r="R117" s="19"/>
      <c r="S117" s="19">
        <v>700000000</v>
      </c>
      <c r="T117" s="19"/>
      <c r="U117" s="19"/>
      <c r="V117" s="19">
        <v>700000000</v>
      </c>
      <c r="W117" s="19"/>
      <c r="X117" s="10" t="s">
        <v>236</v>
      </c>
      <c r="Y117" s="10" t="s">
        <v>236</v>
      </c>
      <c r="Z117" s="10" t="s">
        <v>236</v>
      </c>
      <c r="AA117" s="10" t="s">
        <v>84</v>
      </c>
      <c r="AB117" s="19"/>
      <c r="AC117" s="10"/>
      <c r="AD117" s="10" t="s">
        <v>1923</v>
      </c>
      <c r="AE117" s="10" t="s">
        <v>65</v>
      </c>
      <c r="AF117" s="10" t="s">
        <v>65</v>
      </c>
      <c r="AG117" s="10"/>
      <c r="AH117" s="10"/>
      <c r="AI117" s="10"/>
      <c r="AJ117" s="10"/>
      <c r="AK117" s="10"/>
      <c r="AL117" s="10"/>
      <c r="AM117" s="10"/>
      <c r="AN117" s="10"/>
      <c r="AO117" s="10"/>
      <c r="AP117" s="10"/>
      <c r="AQ117" s="10"/>
      <c r="AR117" s="10"/>
      <c r="AS117" s="10"/>
      <c r="AT117" s="10"/>
      <c r="AU117" s="10"/>
      <c r="AV117" s="10"/>
      <c r="AW117" s="10"/>
      <c r="AX117" s="10"/>
      <c r="AY117" s="10"/>
      <c r="AZ117" s="10"/>
      <c r="BA117" s="10"/>
      <c r="BB117" s="10"/>
      <c r="BC117" s="10"/>
      <c r="BD117" s="10"/>
      <c r="BE117" s="10"/>
      <c r="BF117" s="10"/>
    </row>
    <row r="118" spans="1:58" ht="78">
      <c r="A118" s="10" t="s">
        <v>50</v>
      </c>
      <c r="B118" s="21" t="s">
        <v>147</v>
      </c>
      <c r="C118" s="10" t="s">
        <v>148</v>
      </c>
      <c r="D118" s="10"/>
      <c r="E118" s="10" t="s">
        <v>110</v>
      </c>
      <c r="F118" s="10" t="s">
        <v>54</v>
      </c>
      <c r="G118" s="23" t="s">
        <v>111</v>
      </c>
      <c r="H118" s="10" t="s">
        <v>55</v>
      </c>
      <c r="I118" s="10" t="s">
        <v>71</v>
      </c>
      <c r="J118" s="10"/>
      <c r="K118" s="10" t="s">
        <v>149</v>
      </c>
      <c r="L118" s="10"/>
      <c r="M118" s="10">
        <f t="shared" si="1"/>
        <v>0</v>
      </c>
      <c r="N118" s="10">
        <v>2008</v>
      </c>
      <c r="O118" s="10">
        <v>2015</v>
      </c>
      <c r="P118" s="19">
        <v>10700000</v>
      </c>
      <c r="Q118" s="20"/>
      <c r="R118" s="19"/>
      <c r="S118" s="19"/>
      <c r="T118" s="19"/>
      <c r="U118" s="19"/>
      <c r="V118" s="19"/>
      <c r="W118" s="19"/>
      <c r="X118" s="10" t="s">
        <v>150</v>
      </c>
      <c r="Y118" s="10" t="s">
        <v>151</v>
      </c>
      <c r="Z118" s="10" t="s">
        <v>152</v>
      </c>
      <c r="AA118" s="22" t="s">
        <v>131</v>
      </c>
      <c r="AB118" s="19"/>
      <c r="AC118" s="10"/>
      <c r="AD118" s="10" t="s">
        <v>153</v>
      </c>
      <c r="AE118" s="10" t="s">
        <v>65</v>
      </c>
      <c r="AF118" s="10" t="s">
        <v>65</v>
      </c>
      <c r="AG118" s="10" t="s">
        <v>66</v>
      </c>
      <c r="AH118" s="10"/>
      <c r="AI118" s="10"/>
      <c r="AJ118" s="10"/>
      <c r="AK118" s="10" t="s">
        <v>66</v>
      </c>
      <c r="AL118" s="10"/>
      <c r="AM118" s="10"/>
      <c r="AN118" s="10"/>
      <c r="AO118" s="10"/>
      <c r="AP118" s="10"/>
      <c r="AQ118" s="10"/>
      <c r="AR118" s="10"/>
      <c r="AS118" s="10" t="s">
        <v>66</v>
      </c>
      <c r="AT118" s="10"/>
      <c r="AU118" s="10"/>
      <c r="AV118" s="10"/>
      <c r="AW118" s="10"/>
      <c r="AX118" s="10"/>
      <c r="AY118" s="10"/>
      <c r="AZ118" s="10"/>
      <c r="BA118" s="10"/>
      <c r="BB118" s="10"/>
      <c r="BC118" s="10"/>
      <c r="BD118" s="10"/>
      <c r="BE118" s="10" t="s">
        <v>57</v>
      </c>
      <c r="BF118" s="10"/>
    </row>
    <row r="119" spans="1:58" ht="46.8">
      <c r="A119" s="10" t="s">
        <v>50</v>
      </c>
      <c r="B119" s="21" t="s">
        <v>154</v>
      </c>
      <c r="C119" s="10" t="s">
        <v>155</v>
      </c>
      <c r="D119" s="10"/>
      <c r="E119" s="10" t="s">
        <v>110</v>
      </c>
      <c r="F119" s="10" t="s">
        <v>54</v>
      </c>
      <c r="G119" s="23" t="s">
        <v>111</v>
      </c>
      <c r="H119" s="10" t="s">
        <v>55</v>
      </c>
      <c r="I119" s="23" t="s">
        <v>88</v>
      </c>
      <c r="J119" s="10" t="s">
        <v>89</v>
      </c>
      <c r="K119" s="10" t="s">
        <v>90</v>
      </c>
      <c r="L119" s="10"/>
      <c r="M119" s="10">
        <f t="shared" si="1"/>
        <v>1</v>
      </c>
      <c r="N119" s="10">
        <v>2008</v>
      </c>
      <c r="O119" s="10"/>
      <c r="P119" s="19">
        <v>250000000</v>
      </c>
      <c r="Q119" s="20"/>
      <c r="R119" s="19" t="s">
        <v>58</v>
      </c>
      <c r="S119" s="19"/>
      <c r="T119" s="19"/>
      <c r="U119" s="19"/>
      <c r="V119" s="38"/>
      <c r="W119" s="38"/>
      <c r="X119" s="22" t="s">
        <v>142</v>
      </c>
      <c r="Y119" s="22" t="s">
        <v>156</v>
      </c>
      <c r="Z119" s="22" t="s">
        <v>157</v>
      </c>
      <c r="AA119" s="22" t="s">
        <v>131</v>
      </c>
      <c r="AB119" s="19"/>
      <c r="AC119" s="10"/>
      <c r="AD119" s="23" t="s">
        <v>115</v>
      </c>
      <c r="AE119" s="10" t="s">
        <v>65</v>
      </c>
      <c r="AF119" s="10" t="s">
        <v>65</v>
      </c>
      <c r="AG119" s="10"/>
      <c r="AH119" s="10"/>
      <c r="AI119" s="10"/>
      <c r="AJ119" s="10"/>
      <c r="AK119" s="10"/>
      <c r="AL119" s="10"/>
      <c r="AM119" s="10"/>
      <c r="AN119" s="10"/>
      <c r="AO119" s="10"/>
      <c r="AP119" s="10"/>
      <c r="AQ119" s="10"/>
      <c r="AR119" s="10"/>
      <c r="AS119" s="10"/>
      <c r="AT119" s="10"/>
      <c r="AU119" s="10"/>
      <c r="AV119" s="10"/>
      <c r="AW119" s="10"/>
      <c r="AX119" s="10"/>
      <c r="AY119" s="10"/>
      <c r="AZ119" s="10"/>
      <c r="BA119" s="10"/>
      <c r="BB119" s="10"/>
      <c r="BC119" s="10"/>
      <c r="BD119" s="10"/>
      <c r="BE119" s="10" t="s">
        <v>57</v>
      </c>
      <c r="BF119" s="10"/>
    </row>
    <row r="120" spans="1:58" ht="62.4">
      <c r="A120" s="10" t="s">
        <v>413</v>
      </c>
      <c r="B120" s="21" t="s">
        <v>507</v>
      </c>
      <c r="C120" s="10" t="s">
        <v>508</v>
      </c>
      <c r="D120" s="10"/>
      <c r="E120" s="10" t="s">
        <v>276</v>
      </c>
      <c r="F120" s="10" t="s">
        <v>54</v>
      </c>
      <c r="G120" s="10" t="s">
        <v>509</v>
      </c>
      <c r="H120" s="10" t="s">
        <v>55</v>
      </c>
      <c r="I120" s="10" t="s">
        <v>2142</v>
      </c>
      <c r="J120" s="10"/>
      <c r="K120" s="10" t="s">
        <v>90</v>
      </c>
      <c r="L120" s="10"/>
      <c r="M120" s="10">
        <f t="shared" si="1"/>
        <v>1</v>
      </c>
      <c r="N120" s="10">
        <v>2008</v>
      </c>
      <c r="O120" s="10">
        <v>2008</v>
      </c>
      <c r="P120" s="19">
        <v>500000000</v>
      </c>
      <c r="Q120" s="20"/>
      <c r="R120" s="19"/>
      <c r="S120" s="19">
        <v>121000000</v>
      </c>
      <c r="T120" s="19"/>
      <c r="U120" s="19"/>
      <c r="V120" s="19">
        <v>121000000</v>
      </c>
      <c r="W120" s="19"/>
      <c r="X120" s="10" t="s">
        <v>437</v>
      </c>
      <c r="Y120" s="10" t="s">
        <v>156</v>
      </c>
      <c r="Z120" s="10" t="s">
        <v>192</v>
      </c>
      <c r="AA120" s="10" t="s">
        <v>510</v>
      </c>
      <c r="AB120" s="19"/>
      <c r="AC120" s="10"/>
      <c r="AD120" s="10" t="s">
        <v>511</v>
      </c>
      <c r="AE120" s="10" t="s">
        <v>512</v>
      </c>
      <c r="AF120" s="10" t="s">
        <v>513</v>
      </c>
      <c r="AG120" s="10"/>
      <c r="AH120" s="10"/>
      <c r="AI120" s="10" t="s">
        <v>66</v>
      </c>
      <c r="AJ120" s="10"/>
      <c r="AK120" s="10"/>
      <c r="AL120" s="10"/>
      <c r="AM120" s="10"/>
      <c r="AN120" s="10"/>
      <c r="AO120" s="10"/>
      <c r="AP120" s="10"/>
      <c r="AQ120" s="10"/>
      <c r="AR120" s="10"/>
      <c r="AS120" s="10"/>
      <c r="AT120" s="10"/>
      <c r="AU120" s="10"/>
      <c r="AV120" s="10"/>
      <c r="AW120" s="10"/>
      <c r="AX120" s="10"/>
      <c r="AY120" s="10"/>
      <c r="AZ120" s="10"/>
      <c r="BA120" s="10"/>
      <c r="BB120" s="10"/>
      <c r="BC120" s="10"/>
      <c r="BD120" s="10"/>
      <c r="BE120" s="10" t="s">
        <v>186</v>
      </c>
      <c r="BF120" s="10"/>
    </row>
    <row r="121" spans="1:58" ht="46.8">
      <c r="A121" s="10" t="s">
        <v>685</v>
      </c>
      <c r="B121" s="18" t="s">
        <v>745</v>
      </c>
      <c r="C121" s="10" t="s">
        <v>746</v>
      </c>
      <c r="D121" s="10"/>
      <c r="E121" s="10" t="s">
        <v>172</v>
      </c>
      <c r="F121" s="10" t="s">
        <v>54</v>
      </c>
      <c r="G121" s="10" t="s">
        <v>742</v>
      </c>
      <c r="H121" s="10" t="s">
        <v>55</v>
      </c>
      <c r="I121" s="10" t="s">
        <v>2145</v>
      </c>
      <c r="J121" s="10"/>
      <c r="K121" s="10" t="s">
        <v>133</v>
      </c>
      <c r="L121" s="10" t="s">
        <v>6</v>
      </c>
      <c r="M121" s="10">
        <f t="shared" si="1"/>
        <v>1</v>
      </c>
      <c r="N121" s="10">
        <v>2008</v>
      </c>
      <c r="O121" s="10">
        <v>2012</v>
      </c>
      <c r="P121" s="19">
        <v>4400000</v>
      </c>
      <c r="Q121" s="20"/>
      <c r="R121" s="19">
        <v>4400000</v>
      </c>
      <c r="S121" s="19"/>
      <c r="T121" s="19"/>
      <c r="U121" s="19">
        <v>4400000</v>
      </c>
      <c r="V121" s="19">
        <v>4400000</v>
      </c>
      <c r="W121" s="19"/>
      <c r="X121" s="10" t="s">
        <v>383</v>
      </c>
      <c r="Y121" s="10" t="s">
        <v>167</v>
      </c>
      <c r="Z121" s="10" t="s">
        <v>743</v>
      </c>
      <c r="AA121" s="10" t="s">
        <v>656</v>
      </c>
      <c r="AB121" s="19"/>
      <c r="AC121" s="10" t="s">
        <v>657</v>
      </c>
      <c r="AD121" s="10" t="s">
        <v>744</v>
      </c>
      <c r="AE121" s="10" t="s">
        <v>65</v>
      </c>
      <c r="AF121" s="10" t="s">
        <v>65</v>
      </c>
      <c r="AG121" s="10" t="s">
        <v>66</v>
      </c>
      <c r="AH121" s="10" t="s">
        <v>146</v>
      </c>
      <c r="AI121" s="10"/>
      <c r="AJ121" s="10"/>
      <c r="AK121" s="10" t="s">
        <v>66</v>
      </c>
      <c r="AL121" s="10" t="s">
        <v>145</v>
      </c>
      <c r="AM121" s="10"/>
      <c r="AN121" s="10"/>
      <c r="AO121" s="10"/>
      <c r="AP121" s="10"/>
      <c r="AQ121" s="10" t="s">
        <v>66</v>
      </c>
      <c r="AR121" s="10" t="s">
        <v>146</v>
      </c>
      <c r="AS121" s="10"/>
      <c r="AT121" s="10"/>
      <c r="AU121" s="10" t="s">
        <v>66</v>
      </c>
      <c r="AV121" s="10" t="s">
        <v>146</v>
      </c>
      <c r="AW121" s="10"/>
      <c r="AX121" s="10"/>
      <c r="AY121" s="10"/>
      <c r="AZ121" s="10"/>
      <c r="BA121" s="10"/>
      <c r="BB121" s="10"/>
      <c r="BC121" s="10"/>
      <c r="BD121" s="10"/>
      <c r="BE121" s="10" t="s">
        <v>747</v>
      </c>
      <c r="BF121" s="10"/>
    </row>
    <row r="122" spans="1:58" ht="62.4">
      <c r="A122" s="10" t="s">
        <v>685</v>
      </c>
      <c r="B122" s="18" t="s">
        <v>748</v>
      </c>
      <c r="C122" s="10" t="s">
        <v>749</v>
      </c>
      <c r="D122" s="10" t="s">
        <v>750</v>
      </c>
      <c r="E122" s="10" t="s">
        <v>214</v>
      </c>
      <c r="F122" s="10" t="s">
        <v>80</v>
      </c>
      <c r="G122" s="23" t="s">
        <v>756</v>
      </c>
      <c r="H122" s="10" t="s">
        <v>55</v>
      </c>
      <c r="I122" s="10" t="s">
        <v>557</v>
      </c>
      <c r="J122" s="10"/>
      <c r="K122" s="10" t="s">
        <v>149</v>
      </c>
      <c r="L122" s="10"/>
      <c r="M122" s="10">
        <f t="shared" si="1"/>
        <v>0</v>
      </c>
      <c r="N122" s="10">
        <v>2008</v>
      </c>
      <c r="O122" s="10">
        <v>2010</v>
      </c>
      <c r="P122" s="19">
        <v>20000000</v>
      </c>
      <c r="Q122" s="20"/>
      <c r="R122" s="19"/>
      <c r="S122" s="19"/>
      <c r="T122" s="19"/>
      <c r="U122" s="19"/>
      <c r="V122" s="19"/>
      <c r="W122" s="19"/>
      <c r="X122" s="10" t="s">
        <v>313</v>
      </c>
      <c r="Y122" s="10" t="s">
        <v>383</v>
      </c>
      <c r="Z122" s="10" t="s">
        <v>272</v>
      </c>
      <c r="AA122" s="10" t="s">
        <v>751</v>
      </c>
      <c r="AB122" s="19"/>
      <c r="AC122" s="10" t="s">
        <v>657</v>
      </c>
      <c r="AD122" s="10" t="s">
        <v>752</v>
      </c>
      <c r="AE122" s="10" t="s">
        <v>65</v>
      </c>
      <c r="AF122" s="10" t="s">
        <v>65</v>
      </c>
      <c r="AG122" s="10" t="s">
        <v>66</v>
      </c>
      <c r="AH122" s="10"/>
      <c r="AI122" s="10"/>
      <c r="AJ122" s="10"/>
      <c r="AK122" s="10"/>
      <c r="AL122" s="10"/>
      <c r="AM122" s="10" t="s">
        <v>66</v>
      </c>
      <c r="AN122" s="10"/>
      <c r="AO122" s="10" t="s">
        <v>66</v>
      </c>
      <c r="AP122" s="10"/>
      <c r="AQ122" s="10"/>
      <c r="AR122" s="10"/>
      <c r="AS122" s="10" t="s">
        <v>66</v>
      </c>
      <c r="AT122" s="10"/>
      <c r="AU122" s="10"/>
      <c r="AV122" s="10"/>
      <c r="AW122" s="10"/>
      <c r="AX122" s="10"/>
      <c r="AY122" s="10"/>
      <c r="AZ122" s="10"/>
      <c r="BA122" s="10"/>
      <c r="BB122" s="10"/>
      <c r="BC122" s="10"/>
      <c r="BD122" s="10"/>
      <c r="BE122" s="10" t="s">
        <v>753</v>
      </c>
      <c r="BF122" s="10"/>
    </row>
    <row r="123" spans="1:58" ht="78">
      <c r="A123" s="30" t="s">
        <v>836</v>
      </c>
      <c r="B123" s="18" t="s">
        <v>920</v>
      </c>
      <c r="C123" s="10" t="s">
        <v>990</v>
      </c>
      <c r="D123" s="10" t="s">
        <v>921</v>
      </c>
      <c r="E123" s="10" t="s">
        <v>922</v>
      </c>
      <c r="F123" s="10" t="s">
        <v>485</v>
      </c>
      <c r="G123" s="10" t="s">
        <v>865</v>
      </c>
      <c r="H123" s="10" t="s">
        <v>55</v>
      </c>
      <c r="I123" s="10" t="s">
        <v>226</v>
      </c>
      <c r="J123" s="10"/>
      <c r="K123" s="10" t="s">
        <v>149</v>
      </c>
      <c r="L123" s="10"/>
      <c r="M123" s="10">
        <f t="shared" si="1"/>
        <v>0</v>
      </c>
      <c r="N123" s="10">
        <v>2008</v>
      </c>
      <c r="O123" s="10">
        <v>2011</v>
      </c>
      <c r="P123" s="19" t="s">
        <v>58</v>
      </c>
      <c r="Q123" s="19"/>
      <c r="R123" s="19"/>
      <c r="S123" s="19"/>
      <c r="T123" s="19"/>
      <c r="U123" s="19"/>
      <c r="V123" s="19"/>
      <c r="W123" s="19"/>
      <c r="X123" s="10" t="s">
        <v>487</v>
      </c>
      <c r="Y123" s="10" t="s">
        <v>478</v>
      </c>
      <c r="Z123" s="10" t="s">
        <v>93</v>
      </c>
      <c r="AA123" s="10" t="s">
        <v>923</v>
      </c>
      <c r="AB123" s="10"/>
      <c r="AC123" s="10"/>
      <c r="AD123" s="10" t="s">
        <v>95</v>
      </c>
      <c r="AE123" s="10" t="s">
        <v>65</v>
      </c>
      <c r="AF123" s="10" t="s">
        <v>65</v>
      </c>
      <c r="AG123" s="10"/>
      <c r="AH123" s="10"/>
      <c r="AI123" s="10"/>
      <c r="AJ123" s="10"/>
      <c r="AK123" s="10"/>
      <c r="AL123" s="10"/>
      <c r="AM123" s="10"/>
      <c r="AN123" s="10"/>
      <c r="AO123" s="10"/>
      <c r="AP123" s="10"/>
      <c r="AQ123" s="10"/>
      <c r="AR123" s="10"/>
      <c r="AS123" s="10"/>
      <c r="AT123" s="10"/>
      <c r="AU123" s="10"/>
      <c r="AV123" s="10"/>
      <c r="AW123" s="10"/>
      <c r="AX123" s="10"/>
      <c r="AY123" s="10"/>
      <c r="AZ123" s="10"/>
      <c r="BA123" s="10"/>
      <c r="BB123" s="10"/>
      <c r="BC123" s="10"/>
      <c r="BD123" s="10"/>
      <c r="BE123" s="10"/>
      <c r="BF123" s="10"/>
    </row>
    <row r="124" spans="1:58" ht="78">
      <c r="A124" s="30" t="s">
        <v>693</v>
      </c>
      <c r="B124" s="18" t="s">
        <v>1910</v>
      </c>
      <c r="C124" s="10" t="s">
        <v>1911</v>
      </c>
      <c r="D124" s="10" t="s">
        <v>1912</v>
      </c>
      <c r="E124" s="10" t="s">
        <v>1913</v>
      </c>
      <c r="F124" s="10" t="s">
        <v>485</v>
      </c>
      <c r="G124" s="10" t="s">
        <v>1914</v>
      </c>
      <c r="H124" s="10" t="s">
        <v>55</v>
      </c>
      <c r="I124" s="10" t="s">
        <v>226</v>
      </c>
      <c r="J124" s="10"/>
      <c r="K124" s="10" t="s">
        <v>133</v>
      </c>
      <c r="L124" s="10" t="s">
        <v>6</v>
      </c>
      <c r="M124" s="10">
        <f t="shared" si="1"/>
        <v>1</v>
      </c>
      <c r="N124" s="10">
        <v>2008</v>
      </c>
      <c r="O124" s="10">
        <v>2022</v>
      </c>
      <c r="P124" s="19">
        <v>14679000000</v>
      </c>
      <c r="Q124" s="19"/>
      <c r="R124" s="19">
        <v>1599342482</v>
      </c>
      <c r="S124" s="19"/>
      <c r="T124" s="19">
        <f>984527000</f>
        <v>984527000</v>
      </c>
      <c r="U124" s="19"/>
      <c r="V124" s="19"/>
      <c r="W124" s="19"/>
      <c r="X124" s="10" t="s">
        <v>1915</v>
      </c>
      <c r="Y124" s="10" t="s">
        <v>192</v>
      </c>
      <c r="Z124" s="10" t="s">
        <v>1906</v>
      </c>
      <c r="AA124" s="10" t="s">
        <v>1916</v>
      </c>
      <c r="AB124" s="19">
        <f>157999.25+2092414</f>
        <v>2250413.25</v>
      </c>
      <c r="AC124" s="10"/>
      <c r="AD124" s="10" t="s">
        <v>2094</v>
      </c>
      <c r="AE124" s="10" t="s">
        <v>65</v>
      </c>
      <c r="AF124" s="10" t="s">
        <v>65</v>
      </c>
      <c r="AG124" s="10" t="s">
        <v>66</v>
      </c>
      <c r="AH124" s="10" t="s">
        <v>145</v>
      </c>
      <c r="AI124" s="10"/>
      <c r="AJ124" s="10"/>
      <c r="AK124" s="10" t="s">
        <v>66</v>
      </c>
      <c r="AL124" s="10" t="s">
        <v>145</v>
      </c>
      <c r="AM124" s="10"/>
      <c r="AN124" s="10"/>
      <c r="AO124" s="10"/>
      <c r="AP124" s="10"/>
      <c r="AQ124" s="10"/>
      <c r="AR124" s="10"/>
      <c r="AS124" s="10"/>
      <c r="AT124" s="10"/>
      <c r="AU124" s="10"/>
      <c r="AV124" s="10"/>
      <c r="AW124" s="10"/>
      <c r="AX124" s="10"/>
      <c r="AY124" s="10"/>
      <c r="AZ124" s="10"/>
      <c r="BA124" s="10"/>
      <c r="BB124" s="10"/>
      <c r="BC124" s="10"/>
      <c r="BD124" s="10"/>
      <c r="BE124" s="10" t="s">
        <v>2141</v>
      </c>
      <c r="BF124" s="10"/>
    </row>
    <row r="125" spans="1:58" ht="46.8">
      <c r="A125" s="30" t="s">
        <v>836</v>
      </c>
      <c r="B125" s="18" t="s">
        <v>931</v>
      </c>
      <c r="C125" s="10" t="s">
        <v>932</v>
      </c>
      <c r="D125" s="10"/>
      <c r="E125" s="10" t="s">
        <v>79</v>
      </c>
      <c r="F125" s="10" t="s">
        <v>80</v>
      </c>
      <c r="G125" s="10" t="s">
        <v>901</v>
      </c>
      <c r="H125" s="10" t="s">
        <v>55</v>
      </c>
      <c r="I125" s="10" t="s">
        <v>663</v>
      </c>
      <c r="J125" s="10" t="s">
        <v>226</v>
      </c>
      <c r="K125" s="10" t="s">
        <v>133</v>
      </c>
      <c r="L125" s="10" t="s">
        <v>6</v>
      </c>
      <c r="M125" s="10">
        <f t="shared" si="1"/>
        <v>1</v>
      </c>
      <c r="N125" s="10">
        <v>2008</v>
      </c>
      <c r="O125" s="10">
        <v>2017</v>
      </c>
      <c r="P125" s="19">
        <v>1515600000</v>
      </c>
      <c r="Q125" s="19">
        <v>0</v>
      </c>
      <c r="R125" s="19">
        <v>379800000</v>
      </c>
      <c r="S125" s="19"/>
      <c r="T125" s="19"/>
      <c r="U125" s="19">
        <v>379800000</v>
      </c>
      <c r="V125" s="19">
        <v>379800000</v>
      </c>
      <c r="W125" s="19"/>
      <c r="X125" s="10" t="s">
        <v>128</v>
      </c>
      <c r="Y125" s="10" t="s">
        <v>343</v>
      </c>
      <c r="Z125" s="10" t="s">
        <v>192</v>
      </c>
      <c r="AA125" s="10" t="s">
        <v>345</v>
      </c>
      <c r="AB125" s="10"/>
      <c r="AC125" s="10"/>
      <c r="AD125" s="10" t="s">
        <v>95</v>
      </c>
      <c r="AE125" s="10" t="s">
        <v>65</v>
      </c>
      <c r="AF125" s="10" t="s">
        <v>65</v>
      </c>
      <c r="AG125" s="10" t="s">
        <v>66</v>
      </c>
      <c r="AH125" s="10" t="s">
        <v>146</v>
      </c>
      <c r="AI125" s="10" t="s">
        <v>66</v>
      </c>
      <c r="AJ125" s="10" t="s">
        <v>145</v>
      </c>
      <c r="AK125" s="10" t="s">
        <v>66</v>
      </c>
      <c r="AL125" s="10" t="s">
        <v>146</v>
      </c>
      <c r="AM125" s="10" t="s">
        <v>66</v>
      </c>
      <c r="AN125" s="10" t="s">
        <v>146</v>
      </c>
      <c r="AO125" s="10"/>
      <c r="AP125" s="10"/>
      <c r="AQ125" s="10" t="s">
        <v>66</v>
      </c>
      <c r="AR125" s="10" t="s">
        <v>146</v>
      </c>
      <c r="AS125" s="10" t="s">
        <v>66</v>
      </c>
      <c r="AT125" s="10" t="s">
        <v>146</v>
      </c>
      <c r="AU125" s="10" t="s">
        <v>66</v>
      </c>
      <c r="AV125" s="10" t="s">
        <v>146</v>
      </c>
      <c r="AW125" s="10"/>
      <c r="AX125" s="10"/>
      <c r="AY125" s="10"/>
      <c r="AZ125" s="10"/>
      <c r="BA125" s="10"/>
      <c r="BB125" s="10"/>
      <c r="BC125" s="10"/>
      <c r="BD125" s="10"/>
      <c r="BE125" s="10"/>
      <c r="BF125" s="10"/>
    </row>
    <row r="126" spans="1:58" ht="78">
      <c r="A126" s="30" t="s">
        <v>836</v>
      </c>
      <c r="B126" s="18" t="s">
        <v>933</v>
      </c>
      <c r="C126" s="10" t="s">
        <v>891</v>
      </c>
      <c r="D126" s="10"/>
      <c r="E126" s="10" t="s">
        <v>79</v>
      </c>
      <c r="F126" s="10" t="s">
        <v>80</v>
      </c>
      <c r="G126" s="10" t="s">
        <v>884</v>
      </c>
      <c r="H126" s="10" t="s">
        <v>55</v>
      </c>
      <c r="I126" s="10" t="s">
        <v>127</v>
      </c>
      <c r="J126" s="10" t="s">
        <v>226</v>
      </c>
      <c r="K126" s="10" t="s">
        <v>133</v>
      </c>
      <c r="L126" s="10" t="s">
        <v>4</v>
      </c>
      <c r="M126" s="10">
        <f t="shared" si="1"/>
        <v>0</v>
      </c>
      <c r="N126" s="10">
        <v>2008</v>
      </c>
      <c r="O126" s="10">
        <v>2010</v>
      </c>
      <c r="P126" s="19">
        <v>185000000</v>
      </c>
      <c r="Q126" s="19"/>
      <c r="R126" s="19"/>
      <c r="S126" s="19"/>
      <c r="T126" s="19"/>
      <c r="U126" s="19"/>
      <c r="V126" s="19"/>
      <c r="W126" s="19"/>
      <c r="X126" s="10" t="s">
        <v>487</v>
      </c>
      <c r="Y126" s="10" t="s">
        <v>478</v>
      </c>
      <c r="Z126" s="10" t="s">
        <v>93</v>
      </c>
      <c r="AA126" s="10" t="s">
        <v>934</v>
      </c>
      <c r="AB126" s="10"/>
      <c r="AC126" s="10"/>
      <c r="AD126" s="10" t="s">
        <v>935</v>
      </c>
      <c r="AE126" s="10" t="s">
        <v>65</v>
      </c>
      <c r="AF126" s="10" t="s">
        <v>65</v>
      </c>
      <c r="AG126" s="10" t="s">
        <v>66</v>
      </c>
      <c r="AH126" s="10"/>
      <c r="AI126" s="10"/>
      <c r="AJ126" s="10"/>
      <c r="AK126" s="10" t="s">
        <v>66</v>
      </c>
      <c r="AL126" s="10"/>
      <c r="AM126" s="10"/>
      <c r="AN126" s="10"/>
      <c r="AO126" s="10"/>
      <c r="AP126" s="10"/>
      <c r="AQ126" s="10" t="s">
        <v>66</v>
      </c>
      <c r="AR126" s="10"/>
      <c r="AS126" s="10" t="s">
        <v>66</v>
      </c>
      <c r="AT126" s="10"/>
      <c r="AU126" s="10" t="s">
        <v>66</v>
      </c>
      <c r="AV126" s="10"/>
      <c r="AW126" s="10"/>
      <c r="AX126" s="10"/>
      <c r="AY126" s="10"/>
      <c r="AZ126" s="10"/>
      <c r="BA126" s="10"/>
      <c r="BB126" s="10"/>
      <c r="BC126" s="10"/>
      <c r="BD126" s="10"/>
      <c r="BE126" s="10"/>
      <c r="BF126" s="24"/>
    </row>
    <row r="127" spans="1:58" ht="49.5" customHeight="1">
      <c r="A127" s="10" t="s">
        <v>693</v>
      </c>
      <c r="B127" s="18" t="s">
        <v>1903</v>
      </c>
      <c r="C127" s="10" t="s">
        <v>1904</v>
      </c>
      <c r="D127" s="10"/>
      <c r="E127" s="10" t="s">
        <v>70</v>
      </c>
      <c r="F127" s="10" t="s">
        <v>54</v>
      </c>
      <c r="G127" s="10" t="s">
        <v>1804</v>
      </c>
      <c r="H127" s="10" t="s">
        <v>55</v>
      </c>
      <c r="I127" s="10" t="s">
        <v>317</v>
      </c>
      <c r="J127" s="10" t="s">
        <v>1405</v>
      </c>
      <c r="K127" s="10" t="s">
        <v>90</v>
      </c>
      <c r="L127" s="10"/>
      <c r="M127" s="10">
        <f t="shared" si="1"/>
        <v>1</v>
      </c>
      <c r="N127" s="10">
        <v>2008</v>
      </c>
      <c r="O127" s="10">
        <v>2012</v>
      </c>
      <c r="P127" s="19">
        <v>1200000000</v>
      </c>
      <c r="Q127" s="19"/>
      <c r="R127" s="19"/>
      <c r="S127" s="19">
        <v>600000000</v>
      </c>
      <c r="T127" s="19"/>
      <c r="U127" s="19"/>
      <c r="V127" s="19">
        <v>600000000</v>
      </c>
      <c r="W127" s="19"/>
      <c r="X127" s="10" t="s">
        <v>208</v>
      </c>
      <c r="Y127" s="10" t="s">
        <v>1905</v>
      </c>
      <c r="Z127" s="10" t="s">
        <v>1906</v>
      </c>
      <c r="AA127" s="10" t="s">
        <v>84</v>
      </c>
      <c r="AB127" s="19"/>
      <c r="AC127" s="10"/>
      <c r="AD127" s="10" t="s">
        <v>379</v>
      </c>
      <c r="AE127" s="10" t="s">
        <v>65</v>
      </c>
      <c r="AF127" s="10" t="s">
        <v>65</v>
      </c>
      <c r="AG127" s="10"/>
      <c r="AH127" s="10"/>
      <c r="AI127" s="10" t="s">
        <v>66</v>
      </c>
      <c r="AJ127" s="10"/>
      <c r="AK127" s="10"/>
      <c r="AL127" s="10"/>
      <c r="AM127" s="10"/>
      <c r="AN127" s="10"/>
      <c r="AO127" s="10"/>
      <c r="AP127" s="10"/>
      <c r="AQ127" s="10"/>
      <c r="AR127" s="10"/>
      <c r="AS127" s="10"/>
      <c r="AT127" s="10"/>
      <c r="AU127" s="10"/>
      <c r="AV127" s="10"/>
      <c r="AW127" s="10"/>
      <c r="AX127" s="10"/>
      <c r="AY127" s="10"/>
      <c r="AZ127" s="10"/>
      <c r="BA127" s="10"/>
      <c r="BB127" s="10"/>
      <c r="BC127" s="10"/>
      <c r="BD127" s="10"/>
      <c r="BE127" s="10" t="s">
        <v>1907</v>
      </c>
      <c r="BF127" s="10"/>
    </row>
    <row r="128" spans="1:58" ht="46.8">
      <c r="A128" s="10" t="s">
        <v>693</v>
      </c>
      <c r="B128" s="18" t="s">
        <v>1908</v>
      </c>
      <c r="C128" s="10" t="s">
        <v>1860</v>
      </c>
      <c r="D128" s="10"/>
      <c r="E128" s="10" t="s">
        <v>214</v>
      </c>
      <c r="F128" s="10" t="s">
        <v>80</v>
      </c>
      <c r="G128" s="10" t="s">
        <v>1834</v>
      </c>
      <c r="H128" s="10" t="s">
        <v>55</v>
      </c>
      <c r="I128" s="10" t="s">
        <v>127</v>
      </c>
      <c r="J128" s="10" t="s">
        <v>683</v>
      </c>
      <c r="K128" s="10" t="s">
        <v>133</v>
      </c>
      <c r="L128" s="10" t="s">
        <v>4</v>
      </c>
      <c r="M128" s="10">
        <f t="shared" si="1"/>
        <v>0</v>
      </c>
      <c r="N128" s="10">
        <v>2008</v>
      </c>
      <c r="O128" s="10">
        <v>2010</v>
      </c>
      <c r="P128" s="19">
        <v>180000000</v>
      </c>
      <c r="Q128" s="19"/>
      <c r="R128" s="19"/>
      <c r="S128" s="19"/>
      <c r="T128" s="19"/>
      <c r="U128" s="19"/>
      <c r="V128" s="19"/>
      <c r="W128" s="19"/>
      <c r="X128" s="10" t="s">
        <v>454</v>
      </c>
      <c r="Y128" s="10" t="s">
        <v>405</v>
      </c>
      <c r="Z128" s="10" t="s">
        <v>251</v>
      </c>
      <c r="AA128" s="10" t="s">
        <v>510</v>
      </c>
      <c r="AB128" s="19"/>
      <c r="AC128" s="10"/>
      <c r="AD128" s="10" t="s">
        <v>1909</v>
      </c>
      <c r="AE128" s="10" t="s">
        <v>105</v>
      </c>
      <c r="AF128" s="10" t="s">
        <v>106</v>
      </c>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c r="BF128" s="10"/>
    </row>
    <row r="129" spans="1:58" ht="78">
      <c r="A129" s="10" t="s">
        <v>693</v>
      </c>
      <c r="B129" s="18" t="s">
        <v>1832</v>
      </c>
      <c r="C129" s="10" t="s">
        <v>1833</v>
      </c>
      <c r="D129" s="10"/>
      <c r="E129" s="10" t="s">
        <v>214</v>
      </c>
      <c r="F129" s="10" t="s">
        <v>80</v>
      </c>
      <c r="G129" s="10" t="s">
        <v>1834</v>
      </c>
      <c r="H129" s="10" t="s">
        <v>55</v>
      </c>
      <c r="I129" s="10" t="s">
        <v>127</v>
      </c>
      <c r="J129" s="10" t="s">
        <v>626</v>
      </c>
      <c r="K129" s="10" t="s">
        <v>133</v>
      </c>
      <c r="L129" s="10" t="s">
        <v>6</v>
      </c>
      <c r="M129" s="10">
        <f t="shared" si="1"/>
        <v>1</v>
      </c>
      <c r="N129" s="10">
        <v>2012</v>
      </c>
      <c r="O129" s="10">
        <v>2019</v>
      </c>
      <c r="P129" s="19">
        <v>3160000000</v>
      </c>
      <c r="Q129" s="19"/>
      <c r="R129" s="19">
        <v>1202000000</v>
      </c>
      <c r="S129" s="19"/>
      <c r="T129" s="19"/>
      <c r="U129" s="19">
        <v>1202000000</v>
      </c>
      <c r="V129" s="19">
        <v>1202000000</v>
      </c>
      <c r="W129" s="19"/>
      <c r="X129" s="10" t="s">
        <v>72</v>
      </c>
      <c r="Y129" s="10" t="s">
        <v>1835</v>
      </c>
      <c r="Z129" s="10" t="s">
        <v>1836</v>
      </c>
      <c r="AA129" s="10" t="s">
        <v>510</v>
      </c>
      <c r="AB129" s="19"/>
      <c r="AC129" s="10"/>
      <c r="AD129" s="10" t="s">
        <v>1837</v>
      </c>
      <c r="AE129" s="10" t="s">
        <v>1646</v>
      </c>
      <c r="AF129" s="10" t="s">
        <v>442</v>
      </c>
      <c r="AG129" s="10" t="s">
        <v>66</v>
      </c>
      <c r="AH129" s="10" t="s">
        <v>145</v>
      </c>
      <c r="AI129" s="10" t="s">
        <v>66</v>
      </c>
      <c r="AJ129" s="10" t="s">
        <v>146</v>
      </c>
      <c r="AK129" s="10" t="s">
        <v>66</v>
      </c>
      <c r="AL129" s="10" t="s">
        <v>145</v>
      </c>
      <c r="AM129" s="10"/>
      <c r="AN129" s="10"/>
      <c r="AO129" s="10"/>
      <c r="AP129" s="10"/>
      <c r="AQ129" s="10"/>
      <c r="AR129" s="10"/>
      <c r="AS129" s="10" t="s">
        <v>66</v>
      </c>
      <c r="AT129" s="10" t="s">
        <v>146</v>
      </c>
      <c r="AU129" s="10"/>
      <c r="AV129" s="10"/>
      <c r="AW129" s="10"/>
      <c r="AX129" s="10"/>
      <c r="AY129" s="10"/>
      <c r="AZ129" s="10"/>
      <c r="BA129" s="10"/>
      <c r="BB129" s="10"/>
      <c r="BC129" s="10"/>
      <c r="BD129" s="10"/>
      <c r="BE129" s="10" t="s">
        <v>1603</v>
      </c>
      <c r="BF129" s="10"/>
    </row>
    <row r="130" spans="1:58" ht="64.5" customHeight="1">
      <c r="A130" s="10" t="s">
        <v>50</v>
      </c>
      <c r="B130" s="21" t="s">
        <v>132</v>
      </c>
      <c r="C130" s="10" t="s">
        <v>97</v>
      </c>
      <c r="D130" s="10"/>
      <c r="E130" s="10" t="s">
        <v>98</v>
      </c>
      <c r="F130" s="10" t="s">
        <v>54</v>
      </c>
      <c r="G130" s="10" t="s">
        <v>99</v>
      </c>
      <c r="H130" s="10" t="s">
        <v>55</v>
      </c>
      <c r="I130" s="10" t="s">
        <v>100</v>
      </c>
      <c r="J130" s="10"/>
      <c r="K130" s="10" t="s">
        <v>133</v>
      </c>
      <c r="L130" s="10" t="s">
        <v>4</v>
      </c>
      <c r="M130" s="10">
        <f t="shared" si="1"/>
        <v>0</v>
      </c>
      <c r="N130" s="10">
        <v>2009</v>
      </c>
      <c r="O130" s="10">
        <v>2012</v>
      </c>
      <c r="P130" s="19">
        <v>25000000</v>
      </c>
      <c r="Q130" s="20"/>
      <c r="R130" s="19"/>
      <c r="S130" s="19"/>
      <c r="T130" s="19"/>
      <c r="U130" s="19"/>
      <c r="V130" s="19"/>
      <c r="W130" s="19"/>
      <c r="X130" s="10" t="s">
        <v>150</v>
      </c>
      <c r="Y130" s="22" t="s">
        <v>134</v>
      </c>
      <c r="Z130" s="22" t="s">
        <v>135</v>
      </c>
      <c r="AA130" s="22" t="s">
        <v>131</v>
      </c>
      <c r="AB130" s="19"/>
      <c r="AC130" s="10"/>
      <c r="AD130" s="10" t="s">
        <v>136</v>
      </c>
      <c r="AE130" s="10" t="s">
        <v>105</v>
      </c>
      <c r="AF130" s="10" t="s">
        <v>106</v>
      </c>
      <c r="AG130" s="10"/>
      <c r="AH130" s="10"/>
      <c r="AI130" s="10"/>
      <c r="AJ130" s="10"/>
      <c r="AK130" s="10"/>
      <c r="AL130" s="10"/>
      <c r="AM130" s="10"/>
      <c r="AN130" s="10"/>
      <c r="AO130" s="10" t="s">
        <v>66</v>
      </c>
      <c r="AP130" s="10"/>
      <c r="AQ130" s="10" t="s">
        <v>66</v>
      </c>
      <c r="AR130" s="10"/>
      <c r="AS130" s="10"/>
      <c r="AT130" s="10"/>
      <c r="AU130" s="10"/>
      <c r="AV130" s="10"/>
      <c r="AW130" s="10"/>
      <c r="AX130" s="10"/>
      <c r="AY130" s="10"/>
      <c r="AZ130" s="10"/>
      <c r="BA130" s="10"/>
      <c r="BB130" s="10"/>
      <c r="BC130" s="10"/>
      <c r="BD130" s="10"/>
      <c r="BE130" s="10" t="s">
        <v>137</v>
      </c>
      <c r="BF130" s="10"/>
    </row>
    <row r="131" spans="1:58" ht="78">
      <c r="A131" s="10" t="s">
        <v>50</v>
      </c>
      <c r="B131" s="21" t="s">
        <v>138</v>
      </c>
      <c r="C131" s="10" t="s">
        <v>139</v>
      </c>
      <c r="D131" s="10"/>
      <c r="E131" s="10" t="s">
        <v>53</v>
      </c>
      <c r="F131" s="10" t="s">
        <v>54</v>
      </c>
      <c r="G131" s="23" t="s">
        <v>87</v>
      </c>
      <c r="H131" s="10" t="s">
        <v>55</v>
      </c>
      <c r="I131" s="10" t="s">
        <v>2144</v>
      </c>
      <c r="J131" s="10" t="s">
        <v>141</v>
      </c>
      <c r="K131" s="10" t="s">
        <v>133</v>
      </c>
      <c r="L131" s="10" t="s">
        <v>6</v>
      </c>
      <c r="M131" s="10">
        <f t="shared" si="1"/>
        <v>1</v>
      </c>
      <c r="N131" s="10">
        <v>2009</v>
      </c>
      <c r="O131" s="10">
        <v>2019</v>
      </c>
      <c r="P131" s="19">
        <v>1590000000</v>
      </c>
      <c r="Q131" s="20">
        <v>1</v>
      </c>
      <c r="R131" s="19">
        <v>320800000</v>
      </c>
      <c r="S131" s="19"/>
      <c r="T131" s="19"/>
      <c r="U131" s="19">
        <v>320800000</v>
      </c>
      <c r="V131" s="19">
        <f>R131-Q131</f>
        <v>320799999</v>
      </c>
      <c r="W131" s="19"/>
      <c r="X131" s="10" t="s">
        <v>142</v>
      </c>
      <c r="Y131" s="10" t="s">
        <v>143</v>
      </c>
      <c r="Z131" s="10" t="s">
        <v>144</v>
      </c>
      <c r="AA131" s="22" t="s">
        <v>131</v>
      </c>
      <c r="AB131" s="19"/>
      <c r="AC131" s="10"/>
      <c r="AD131" s="23" t="s">
        <v>115</v>
      </c>
      <c r="AE131" s="10" t="s">
        <v>65</v>
      </c>
      <c r="AF131" s="10" t="s">
        <v>65</v>
      </c>
      <c r="AG131" s="10" t="s">
        <v>66</v>
      </c>
      <c r="AH131" s="10" t="s">
        <v>145</v>
      </c>
      <c r="AI131" s="10" t="s">
        <v>66</v>
      </c>
      <c r="AJ131" s="10" t="s">
        <v>145</v>
      </c>
      <c r="AK131" s="10" t="s">
        <v>66</v>
      </c>
      <c r="AL131" s="10" t="s">
        <v>145</v>
      </c>
      <c r="AM131" s="10"/>
      <c r="AN131" s="10"/>
      <c r="AO131" s="10"/>
      <c r="AP131" s="10"/>
      <c r="AQ131" s="10" t="s">
        <v>66</v>
      </c>
      <c r="AR131" s="10" t="s">
        <v>146</v>
      </c>
      <c r="AS131" s="10" t="s">
        <v>66</v>
      </c>
      <c r="AT131" s="10" t="s">
        <v>146</v>
      </c>
      <c r="AU131" s="10" t="s">
        <v>66</v>
      </c>
      <c r="AV131" s="10" t="s">
        <v>145</v>
      </c>
      <c r="AW131" s="10"/>
      <c r="AX131" s="10"/>
      <c r="AY131" s="10"/>
      <c r="AZ131" s="10"/>
      <c r="BA131" s="10"/>
      <c r="BB131" s="10"/>
      <c r="BC131" s="10"/>
      <c r="BD131" s="10"/>
      <c r="BE131" s="10"/>
      <c r="BF131" s="10"/>
    </row>
    <row r="132" spans="1:58" ht="62.4">
      <c r="A132" s="10" t="s">
        <v>401</v>
      </c>
      <c r="B132" s="21" t="s">
        <v>412</v>
      </c>
      <c r="C132" s="10" t="s">
        <v>410</v>
      </c>
      <c r="D132" s="10"/>
      <c r="E132" s="10" t="s">
        <v>98</v>
      </c>
      <c r="F132" s="10" t="s">
        <v>54</v>
      </c>
      <c r="G132" s="10" t="s">
        <v>404</v>
      </c>
      <c r="H132" s="10" t="s">
        <v>55</v>
      </c>
      <c r="I132" s="10" t="s">
        <v>220</v>
      </c>
      <c r="J132" s="10"/>
      <c r="K132" s="10" t="s">
        <v>90</v>
      </c>
      <c r="L132" s="10"/>
      <c r="M132" s="10">
        <f t="shared" ref="M132:M195" si="2">COUNTIF(K132,"Settled")+COUNTIF(L132,"Investor")</f>
        <v>1</v>
      </c>
      <c r="N132" s="10">
        <v>2009</v>
      </c>
      <c r="O132" s="10">
        <v>2016</v>
      </c>
      <c r="P132" s="19">
        <v>298700000</v>
      </c>
      <c r="Q132" s="20"/>
      <c r="R132" s="19"/>
      <c r="S132" s="19">
        <v>96900000</v>
      </c>
      <c r="T132" s="19"/>
      <c r="U132" s="19"/>
      <c r="V132" s="19">
        <v>96900000</v>
      </c>
      <c r="W132" s="19"/>
      <c r="X132" s="10" t="s">
        <v>93</v>
      </c>
      <c r="Y132" s="10" t="s">
        <v>405</v>
      </c>
      <c r="Z132" s="10" t="s">
        <v>2146</v>
      </c>
      <c r="AA132" s="10" t="s">
        <v>406</v>
      </c>
      <c r="AB132" s="19"/>
      <c r="AC132" s="10"/>
      <c r="AD132" s="10" t="s">
        <v>407</v>
      </c>
      <c r="AE132" s="10" t="s">
        <v>105</v>
      </c>
      <c r="AF132" s="10" t="s">
        <v>106</v>
      </c>
      <c r="AG132" s="10" t="s">
        <v>66</v>
      </c>
      <c r="AH132" s="10" t="s">
        <v>146</v>
      </c>
      <c r="AI132" s="10" t="s">
        <v>66</v>
      </c>
      <c r="AJ132" s="10" t="s">
        <v>145</v>
      </c>
      <c r="AK132" s="10"/>
      <c r="AL132" s="10"/>
      <c r="AM132" s="10"/>
      <c r="AN132" s="10"/>
      <c r="AO132" s="10" t="s">
        <v>66</v>
      </c>
      <c r="AP132" s="10" t="s">
        <v>146</v>
      </c>
      <c r="AQ132" s="10"/>
      <c r="AR132" s="10"/>
      <c r="AS132" s="10" t="s">
        <v>66</v>
      </c>
      <c r="AT132" s="10" t="s">
        <v>146</v>
      </c>
      <c r="AU132" s="10"/>
      <c r="AV132" s="10"/>
      <c r="AW132" s="10"/>
      <c r="AX132" s="10"/>
      <c r="AY132" s="10"/>
      <c r="AZ132" s="10"/>
      <c r="BA132" s="10"/>
      <c r="BB132" s="10"/>
      <c r="BC132" s="10"/>
      <c r="BD132" s="10"/>
      <c r="BE132" s="10"/>
      <c r="BF132" s="10"/>
    </row>
    <row r="133" spans="1:58" ht="31.2">
      <c r="A133" s="10" t="s">
        <v>413</v>
      </c>
      <c r="B133" s="21" t="s">
        <v>504</v>
      </c>
      <c r="C133" s="10" t="s">
        <v>505</v>
      </c>
      <c r="D133" s="10"/>
      <c r="E133" s="10" t="s">
        <v>70</v>
      </c>
      <c r="F133" s="10" t="s">
        <v>54</v>
      </c>
      <c r="G133" s="10" t="s">
        <v>506</v>
      </c>
      <c r="H133" s="10" t="s">
        <v>55</v>
      </c>
      <c r="I133" s="10" t="s">
        <v>220</v>
      </c>
      <c r="J133" s="10"/>
      <c r="K133" s="10" t="s">
        <v>90</v>
      </c>
      <c r="L133" s="10"/>
      <c r="M133" s="10">
        <f t="shared" si="2"/>
        <v>1</v>
      </c>
      <c r="N133" s="10">
        <v>2009</v>
      </c>
      <c r="O133" s="10"/>
      <c r="P133" s="19">
        <v>961600000</v>
      </c>
      <c r="Q133" s="20"/>
      <c r="R133" s="19"/>
      <c r="S133" s="19">
        <v>50000000</v>
      </c>
      <c r="T133" s="19"/>
      <c r="U133" s="19"/>
      <c r="V133" s="19">
        <v>50000000</v>
      </c>
      <c r="W133" s="19"/>
      <c r="X133" s="10" t="s">
        <v>454</v>
      </c>
      <c r="Y133" s="10" t="s">
        <v>129</v>
      </c>
      <c r="Z133" s="10" t="s">
        <v>152</v>
      </c>
      <c r="AA133" s="10" t="s">
        <v>345</v>
      </c>
      <c r="AB133" s="19"/>
      <c r="AC133" s="10"/>
      <c r="AD133" s="10" t="s">
        <v>58</v>
      </c>
      <c r="AE133" s="10" t="s">
        <v>105</v>
      </c>
      <c r="AF133" s="10" t="s">
        <v>106</v>
      </c>
      <c r="AG133" s="10"/>
      <c r="AH133" s="10"/>
      <c r="AI133" s="10"/>
      <c r="AJ133" s="10"/>
      <c r="AK133" s="10"/>
      <c r="AL133" s="10"/>
      <c r="AM133" s="10"/>
      <c r="AN133" s="10"/>
      <c r="AO133" s="10"/>
      <c r="AP133" s="10"/>
      <c r="AQ133" s="10"/>
      <c r="AR133" s="10"/>
      <c r="AS133" s="10"/>
      <c r="AT133" s="10"/>
      <c r="AU133" s="10"/>
      <c r="AV133" s="10"/>
      <c r="AW133" s="10"/>
      <c r="AX133" s="10"/>
      <c r="AY133" s="10"/>
      <c r="AZ133" s="10"/>
      <c r="BA133" s="10"/>
      <c r="BB133" s="10"/>
      <c r="BC133" s="10"/>
      <c r="BD133" s="10"/>
      <c r="BE133" s="10"/>
      <c r="BF133" s="10"/>
    </row>
    <row r="134" spans="1:58" ht="46.8">
      <c r="A134" s="10" t="s">
        <v>685</v>
      </c>
      <c r="B134" s="18" t="s">
        <v>740</v>
      </c>
      <c r="C134" s="10" t="s">
        <v>741</v>
      </c>
      <c r="D134" s="10"/>
      <c r="E134" s="10" t="s">
        <v>172</v>
      </c>
      <c r="F134" s="10" t="s">
        <v>54</v>
      </c>
      <c r="G134" s="10" t="s">
        <v>742</v>
      </c>
      <c r="H134" s="10" t="s">
        <v>55</v>
      </c>
      <c r="I134" s="10" t="s">
        <v>2145</v>
      </c>
      <c r="J134" s="10"/>
      <c r="K134" s="10" t="s">
        <v>133</v>
      </c>
      <c r="L134" s="10" t="s">
        <v>4</v>
      </c>
      <c r="M134" s="10">
        <f t="shared" si="2"/>
        <v>0</v>
      </c>
      <c r="N134" s="10">
        <v>2009</v>
      </c>
      <c r="O134" s="10">
        <v>2012</v>
      </c>
      <c r="P134" s="19">
        <v>4400000</v>
      </c>
      <c r="Q134" s="20"/>
      <c r="R134" s="19"/>
      <c r="S134" s="19"/>
      <c r="T134" s="19"/>
      <c r="U134" s="19"/>
      <c r="V134" s="19"/>
      <c r="W134" s="19"/>
      <c r="X134" s="10" t="s">
        <v>383</v>
      </c>
      <c r="Y134" s="10" t="s">
        <v>167</v>
      </c>
      <c r="Z134" s="10" t="s">
        <v>743</v>
      </c>
      <c r="AA134" s="10" t="s">
        <v>656</v>
      </c>
      <c r="AB134" s="19"/>
      <c r="AC134" s="10" t="s">
        <v>657</v>
      </c>
      <c r="AD134" s="10" t="s">
        <v>744</v>
      </c>
      <c r="AE134" s="10" t="s">
        <v>65</v>
      </c>
      <c r="AF134" s="10" t="s">
        <v>65</v>
      </c>
      <c r="AG134" s="10" t="s">
        <v>66</v>
      </c>
      <c r="AH134" s="10"/>
      <c r="AI134" s="10"/>
      <c r="AJ134" s="10"/>
      <c r="AK134" s="10" t="s">
        <v>66</v>
      </c>
      <c r="AL134" s="10"/>
      <c r="AM134" s="10"/>
      <c r="AN134" s="10"/>
      <c r="AO134" s="10"/>
      <c r="AP134" s="10"/>
      <c r="AQ134" s="10" t="s">
        <v>66</v>
      </c>
      <c r="AR134" s="10"/>
      <c r="AS134" s="10"/>
      <c r="AT134" s="10"/>
      <c r="AU134" s="10" t="s">
        <v>66</v>
      </c>
      <c r="AV134" s="10"/>
      <c r="AW134" s="10"/>
      <c r="AX134" s="10"/>
      <c r="AY134" s="10"/>
      <c r="AZ134" s="10"/>
      <c r="BA134" s="10"/>
      <c r="BB134" s="10"/>
      <c r="BC134" s="10"/>
      <c r="BD134" s="10"/>
      <c r="BE134" s="10"/>
      <c r="BF134" s="10"/>
    </row>
    <row r="135" spans="1:58" ht="31.2">
      <c r="A135" s="30" t="s">
        <v>836</v>
      </c>
      <c r="B135" s="18" t="s">
        <v>899</v>
      </c>
      <c r="C135" s="10" t="s">
        <v>900</v>
      </c>
      <c r="D135" s="10"/>
      <c r="E135" s="10" t="s">
        <v>79</v>
      </c>
      <c r="F135" s="10" t="s">
        <v>80</v>
      </c>
      <c r="G135" s="10" t="s">
        <v>901</v>
      </c>
      <c r="H135" s="10" t="s">
        <v>55</v>
      </c>
      <c r="I135" s="10" t="s">
        <v>2142</v>
      </c>
      <c r="J135" s="10"/>
      <c r="K135" s="10" t="s">
        <v>133</v>
      </c>
      <c r="L135" s="10" t="s">
        <v>4</v>
      </c>
      <c r="M135" s="10">
        <f t="shared" si="2"/>
        <v>0</v>
      </c>
      <c r="N135" s="10">
        <v>2009</v>
      </c>
      <c r="O135" s="10">
        <v>2012</v>
      </c>
      <c r="P135" s="19">
        <v>56100000</v>
      </c>
      <c r="Q135" s="19"/>
      <c r="R135" s="19"/>
      <c r="S135" s="19"/>
      <c r="T135" s="19"/>
      <c r="U135" s="19"/>
      <c r="V135" s="19"/>
      <c r="W135" s="19"/>
      <c r="X135" s="10" t="s">
        <v>128</v>
      </c>
      <c r="Y135" s="10" t="s">
        <v>902</v>
      </c>
      <c r="Z135" s="10" t="s">
        <v>378</v>
      </c>
      <c r="AA135" s="10" t="s">
        <v>731</v>
      </c>
      <c r="AB135" s="10"/>
      <c r="AC135" s="10"/>
      <c r="AD135" s="10" t="s">
        <v>718</v>
      </c>
      <c r="AE135" s="10" t="s">
        <v>105</v>
      </c>
      <c r="AF135" s="10" t="s">
        <v>106</v>
      </c>
      <c r="AG135" s="10" t="s">
        <v>66</v>
      </c>
      <c r="AH135" s="10" t="s">
        <v>146</v>
      </c>
      <c r="AI135" s="10"/>
      <c r="AJ135" s="10"/>
      <c r="AK135" s="10" t="s">
        <v>66</v>
      </c>
      <c r="AL135" s="10" t="s">
        <v>146</v>
      </c>
      <c r="AM135" s="10"/>
      <c r="AN135" s="10"/>
      <c r="AO135" s="10"/>
      <c r="AP135" s="10"/>
      <c r="AQ135" s="10"/>
      <c r="AR135" s="10"/>
      <c r="AS135" s="10" t="s">
        <v>66</v>
      </c>
      <c r="AT135" s="10" t="s">
        <v>146</v>
      </c>
      <c r="AU135" s="10" t="s">
        <v>66</v>
      </c>
      <c r="AV135" s="10" t="s">
        <v>146</v>
      </c>
      <c r="AW135" s="10"/>
      <c r="AX135" s="10"/>
      <c r="AY135" s="10"/>
      <c r="AZ135" s="10"/>
      <c r="BA135" s="10"/>
      <c r="BB135" s="10"/>
      <c r="BC135" s="10"/>
      <c r="BD135" s="10"/>
      <c r="BE135" s="10"/>
      <c r="BF135" s="10"/>
    </row>
    <row r="136" spans="1:58" ht="79.5" customHeight="1">
      <c r="A136" s="30" t="s">
        <v>836</v>
      </c>
      <c r="B136" s="18" t="s">
        <v>903</v>
      </c>
      <c r="C136" s="10" t="s">
        <v>904</v>
      </c>
      <c r="D136" s="10" t="s">
        <v>905</v>
      </c>
      <c r="E136" s="10" t="s">
        <v>413</v>
      </c>
      <c r="F136" s="10" t="s">
        <v>206</v>
      </c>
      <c r="G136" s="10" t="s">
        <v>906</v>
      </c>
      <c r="H136" s="10" t="s">
        <v>55</v>
      </c>
      <c r="I136" s="10" t="s">
        <v>220</v>
      </c>
      <c r="J136" s="10"/>
      <c r="K136" s="10" t="s">
        <v>149</v>
      </c>
      <c r="L136" s="10"/>
      <c r="M136" s="10">
        <f t="shared" si="2"/>
        <v>0</v>
      </c>
      <c r="N136" s="10">
        <v>2009</v>
      </c>
      <c r="O136" s="10">
        <v>2013</v>
      </c>
      <c r="P136" s="19">
        <v>32500000</v>
      </c>
      <c r="Q136" s="19"/>
      <c r="R136" s="19"/>
      <c r="S136" s="19"/>
      <c r="T136" s="19"/>
      <c r="U136" s="19"/>
      <c r="V136" s="19"/>
      <c r="W136" s="19"/>
      <c r="X136" s="10" t="s">
        <v>437</v>
      </c>
      <c r="Y136" s="10" t="s">
        <v>474</v>
      </c>
      <c r="Z136" s="10" t="s">
        <v>130</v>
      </c>
      <c r="AA136" s="10" t="s">
        <v>345</v>
      </c>
      <c r="AB136" s="10"/>
      <c r="AC136" s="10"/>
      <c r="AD136" s="10" t="s">
        <v>95</v>
      </c>
      <c r="AE136" s="10" t="s">
        <v>667</v>
      </c>
      <c r="AF136" s="10" t="s">
        <v>106</v>
      </c>
      <c r="AG136" s="10"/>
      <c r="AH136" s="10"/>
      <c r="AI136" s="10"/>
      <c r="AJ136" s="10"/>
      <c r="AK136" s="10"/>
      <c r="AL136" s="10"/>
      <c r="AM136" s="10"/>
      <c r="AN136" s="10"/>
      <c r="AO136" s="10"/>
      <c r="AP136" s="10"/>
      <c r="AQ136" s="10"/>
      <c r="AR136" s="10"/>
      <c r="AS136" s="10"/>
      <c r="AT136" s="10"/>
      <c r="AU136" s="10"/>
      <c r="AV136" s="10"/>
      <c r="AW136" s="10"/>
      <c r="AX136" s="10"/>
      <c r="AY136" s="10"/>
      <c r="AZ136" s="10"/>
      <c r="BA136" s="10"/>
      <c r="BB136" s="10"/>
      <c r="BC136" s="10"/>
      <c r="BD136" s="10"/>
      <c r="BE136" s="10"/>
      <c r="BF136" s="10"/>
    </row>
    <row r="137" spans="1:58" ht="78">
      <c r="A137" s="30" t="s">
        <v>836</v>
      </c>
      <c r="B137" s="18" t="s">
        <v>907</v>
      </c>
      <c r="C137" s="10" t="s">
        <v>908</v>
      </c>
      <c r="D137" s="10" t="s">
        <v>909</v>
      </c>
      <c r="E137" s="10" t="s">
        <v>79</v>
      </c>
      <c r="F137" s="10" t="s">
        <v>80</v>
      </c>
      <c r="G137" s="10" t="s">
        <v>884</v>
      </c>
      <c r="H137" s="10" t="s">
        <v>55</v>
      </c>
      <c r="I137" s="10" t="s">
        <v>127</v>
      </c>
      <c r="J137" s="10" t="s">
        <v>226</v>
      </c>
      <c r="K137" s="10" t="s">
        <v>133</v>
      </c>
      <c r="L137" s="10" t="s">
        <v>6</v>
      </c>
      <c r="M137" s="10">
        <f t="shared" si="2"/>
        <v>1</v>
      </c>
      <c r="N137" s="10">
        <v>2009</v>
      </c>
      <c r="O137" s="10">
        <v>2019</v>
      </c>
      <c r="P137" s="19">
        <v>1605000000</v>
      </c>
      <c r="Q137" s="19"/>
      <c r="R137" s="19"/>
      <c r="S137" s="19"/>
      <c r="T137" s="19"/>
      <c r="U137" s="19"/>
      <c r="V137" s="19"/>
      <c r="W137" s="19">
        <v>112839791</v>
      </c>
      <c r="X137" s="10" t="s">
        <v>174</v>
      </c>
      <c r="Y137" s="10" t="s">
        <v>478</v>
      </c>
      <c r="Z137" s="10" t="s">
        <v>292</v>
      </c>
      <c r="AA137" s="10" t="s">
        <v>910</v>
      </c>
      <c r="AB137" s="10"/>
      <c r="AC137" s="10"/>
      <c r="AD137" s="10" t="s">
        <v>911</v>
      </c>
      <c r="AE137" s="10" t="s">
        <v>105</v>
      </c>
      <c r="AF137" s="10" t="s">
        <v>106</v>
      </c>
      <c r="AG137" s="10"/>
      <c r="AH137" s="10"/>
      <c r="AI137" s="10"/>
      <c r="AJ137" s="10"/>
      <c r="AK137" s="10"/>
      <c r="AL137" s="10"/>
      <c r="AM137" s="10"/>
      <c r="AN137" s="10"/>
      <c r="AO137" s="10"/>
      <c r="AP137" s="10"/>
      <c r="AQ137" s="10"/>
      <c r="AR137" s="10"/>
      <c r="AS137" s="10"/>
      <c r="AT137" s="10"/>
      <c r="AU137" s="10"/>
      <c r="AV137" s="10"/>
      <c r="AW137" s="10"/>
      <c r="AX137" s="10"/>
      <c r="AY137" s="10"/>
      <c r="AZ137" s="10"/>
      <c r="BA137" s="10"/>
      <c r="BB137" s="10"/>
      <c r="BC137" s="10"/>
      <c r="BD137" s="10"/>
      <c r="BE137" s="10" t="s">
        <v>912</v>
      </c>
      <c r="BF137" s="10"/>
    </row>
    <row r="138" spans="1:58" ht="124.8">
      <c r="A138" s="30" t="s">
        <v>836</v>
      </c>
      <c r="B138" s="18" t="s">
        <v>913</v>
      </c>
      <c r="C138" s="10" t="s">
        <v>914</v>
      </c>
      <c r="D138" s="10" t="s">
        <v>915</v>
      </c>
      <c r="E138" s="10" t="s">
        <v>916</v>
      </c>
      <c r="F138" s="10" t="s">
        <v>485</v>
      </c>
      <c r="G138" s="23" t="s">
        <v>917</v>
      </c>
      <c r="H138" s="10" t="s">
        <v>761</v>
      </c>
      <c r="I138" s="10" t="s">
        <v>88</v>
      </c>
      <c r="J138" s="10" t="s">
        <v>140</v>
      </c>
      <c r="K138" s="10" t="s">
        <v>149</v>
      </c>
      <c r="L138" s="10"/>
      <c r="M138" s="10">
        <f t="shared" si="2"/>
        <v>0</v>
      </c>
      <c r="N138" s="10">
        <v>2009</v>
      </c>
      <c r="O138" s="10">
        <v>2011</v>
      </c>
      <c r="P138" s="19" t="s">
        <v>58</v>
      </c>
      <c r="Q138" s="19"/>
      <c r="R138" s="19"/>
      <c r="S138" s="19"/>
      <c r="T138" s="19"/>
      <c r="U138" s="19"/>
      <c r="V138" s="19"/>
      <c r="W138" s="19"/>
      <c r="X138" s="10" t="s">
        <v>236</v>
      </c>
      <c r="Y138" s="10" t="s">
        <v>236</v>
      </c>
      <c r="Z138" s="10" t="s">
        <v>236</v>
      </c>
      <c r="AA138" s="10" t="s">
        <v>918</v>
      </c>
      <c r="AB138" s="10"/>
      <c r="AC138" s="10" t="s">
        <v>919</v>
      </c>
      <c r="AD138" s="10" t="s">
        <v>64</v>
      </c>
      <c r="AE138" s="10" t="s">
        <v>65</v>
      </c>
      <c r="AF138" s="10" t="s">
        <v>65</v>
      </c>
      <c r="AG138" s="10"/>
      <c r="AH138" s="10"/>
      <c r="AI138" s="10"/>
      <c r="AJ138" s="10"/>
      <c r="AK138" s="10"/>
      <c r="AL138" s="10"/>
      <c r="AM138" s="10"/>
      <c r="AN138" s="10"/>
      <c r="AO138" s="10"/>
      <c r="AP138" s="10"/>
      <c r="AQ138" s="10"/>
      <c r="AR138" s="10"/>
      <c r="AS138" s="10"/>
      <c r="AT138" s="10"/>
      <c r="AU138" s="10"/>
      <c r="AV138" s="10"/>
      <c r="AW138" s="10"/>
      <c r="AX138" s="10"/>
      <c r="AY138" s="10"/>
      <c r="AZ138" s="10"/>
      <c r="BA138" s="10"/>
      <c r="BB138" s="10"/>
      <c r="BC138" s="10"/>
      <c r="BD138" s="10"/>
      <c r="BE138" s="10" t="s">
        <v>194</v>
      </c>
      <c r="BF138" s="10"/>
    </row>
    <row r="139" spans="1:58" ht="62.4">
      <c r="A139" s="10" t="s">
        <v>996</v>
      </c>
      <c r="B139" s="18" t="s">
        <v>1008</v>
      </c>
      <c r="C139" s="10" t="s">
        <v>1009</v>
      </c>
      <c r="D139" s="10" t="s">
        <v>1010</v>
      </c>
      <c r="E139" s="10" t="s">
        <v>79</v>
      </c>
      <c r="F139" s="10" t="s">
        <v>80</v>
      </c>
      <c r="G139" s="10" t="s">
        <v>714</v>
      </c>
      <c r="H139" s="10" t="s">
        <v>531</v>
      </c>
      <c r="I139" s="10" t="s">
        <v>127</v>
      </c>
      <c r="J139" s="10" t="s">
        <v>626</v>
      </c>
      <c r="K139" s="10" t="s">
        <v>133</v>
      </c>
      <c r="L139" s="10" t="s">
        <v>4</v>
      </c>
      <c r="M139" s="10">
        <f t="shared" si="2"/>
        <v>0</v>
      </c>
      <c r="N139" s="10">
        <v>2009</v>
      </c>
      <c r="O139" s="10">
        <v>2013</v>
      </c>
      <c r="P139" s="19">
        <v>100000000</v>
      </c>
      <c r="Q139" s="19"/>
      <c r="R139" s="19"/>
      <c r="S139" s="19"/>
      <c r="T139" s="19"/>
      <c r="U139" s="19"/>
      <c r="V139" s="19"/>
      <c r="W139" s="19"/>
      <c r="X139" s="22" t="s">
        <v>166</v>
      </c>
      <c r="Y139" s="10" t="s">
        <v>478</v>
      </c>
      <c r="Z139" s="10" t="s">
        <v>2146</v>
      </c>
      <c r="AA139" s="10" t="s">
        <v>510</v>
      </c>
      <c r="AB139" s="19"/>
      <c r="AC139" s="10"/>
      <c r="AD139" s="10" t="s">
        <v>1011</v>
      </c>
      <c r="AE139" s="10" t="s">
        <v>65</v>
      </c>
      <c r="AF139" s="10" t="s">
        <v>65</v>
      </c>
      <c r="AG139" s="10" t="s">
        <v>66</v>
      </c>
      <c r="AH139" s="10"/>
      <c r="AI139" s="10"/>
      <c r="AJ139" s="10"/>
      <c r="AK139" s="10" t="s">
        <v>66</v>
      </c>
      <c r="AL139" s="10"/>
      <c r="AM139" s="10" t="s">
        <v>66</v>
      </c>
      <c r="AN139" s="10"/>
      <c r="AO139" s="10" t="s">
        <v>66</v>
      </c>
      <c r="AP139" s="10"/>
      <c r="AQ139" s="10"/>
      <c r="AR139" s="10"/>
      <c r="AS139" s="10"/>
      <c r="AT139" s="10"/>
      <c r="AU139" s="10"/>
      <c r="AV139" s="10"/>
      <c r="AW139" s="10"/>
      <c r="AX139" s="10"/>
      <c r="AY139" s="10"/>
      <c r="AZ139" s="10"/>
      <c r="BA139" s="10"/>
      <c r="BB139" s="10"/>
      <c r="BC139" s="10"/>
      <c r="BD139" s="10"/>
      <c r="BE139" s="10"/>
      <c r="BF139" s="24"/>
    </row>
    <row r="140" spans="1:58" ht="46.8">
      <c r="A140" s="10" t="s">
        <v>996</v>
      </c>
      <c r="B140" s="18" t="s">
        <v>1012</v>
      </c>
      <c r="C140" s="10" t="s">
        <v>1013</v>
      </c>
      <c r="D140" s="10"/>
      <c r="E140" s="10" t="s">
        <v>79</v>
      </c>
      <c r="F140" s="10" t="s">
        <v>80</v>
      </c>
      <c r="G140" s="10" t="s">
        <v>714</v>
      </c>
      <c r="H140" s="10" t="s">
        <v>531</v>
      </c>
      <c r="I140" s="10" t="s">
        <v>127</v>
      </c>
      <c r="J140" s="10" t="s">
        <v>626</v>
      </c>
      <c r="K140" s="10" t="s">
        <v>133</v>
      </c>
      <c r="L140" s="10" t="s">
        <v>4</v>
      </c>
      <c r="M140" s="10">
        <f t="shared" si="2"/>
        <v>0</v>
      </c>
      <c r="N140" s="10">
        <v>2009</v>
      </c>
      <c r="O140" s="10">
        <v>2017</v>
      </c>
      <c r="P140" s="19">
        <v>314000000</v>
      </c>
      <c r="Q140" s="19"/>
      <c r="R140" s="19"/>
      <c r="S140" s="19"/>
      <c r="T140" s="19"/>
      <c r="U140" s="19"/>
      <c r="V140" s="19"/>
      <c r="W140" s="19"/>
      <c r="X140" s="10" t="s">
        <v>128</v>
      </c>
      <c r="Y140" s="10" t="s">
        <v>448</v>
      </c>
      <c r="Z140" s="10" t="s">
        <v>292</v>
      </c>
      <c r="AA140" s="10" t="s">
        <v>510</v>
      </c>
      <c r="AB140" s="19"/>
      <c r="AC140" s="10"/>
      <c r="AD140" s="10" t="s">
        <v>1014</v>
      </c>
      <c r="AE140" s="10" t="s">
        <v>65</v>
      </c>
      <c r="AF140" s="10" t="s">
        <v>65</v>
      </c>
      <c r="AG140" s="10" t="s">
        <v>66</v>
      </c>
      <c r="AH140" s="10"/>
      <c r="AI140" s="10"/>
      <c r="AJ140" s="10"/>
      <c r="AK140" s="10" t="s">
        <v>66</v>
      </c>
      <c r="AL140" s="10"/>
      <c r="AM140" s="10" t="s">
        <v>66</v>
      </c>
      <c r="AN140" s="10"/>
      <c r="AO140" s="10" t="s">
        <v>66</v>
      </c>
      <c r="AP140" s="10"/>
      <c r="AQ140" s="10"/>
      <c r="AR140" s="10"/>
      <c r="AS140" s="10"/>
      <c r="AT140" s="10"/>
      <c r="AU140" s="10"/>
      <c r="AV140" s="10"/>
      <c r="AW140" s="10"/>
      <c r="AX140" s="10"/>
      <c r="AY140" s="10" t="s">
        <v>66</v>
      </c>
      <c r="AZ140" s="10"/>
      <c r="BA140" s="10"/>
      <c r="BB140" s="10"/>
      <c r="BC140" s="10"/>
      <c r="BD140" s="10"/>
      <c r="BE140" s="10"/>
      <c r="BF140" s="10"/>
    </row>
    <row r="141" spans="1:58" ht="62.4">
      <c r="A141" s="10" t="s">
        <v>1055</v>
      </c>
      <c r="B141" s="18" t="s">
        <v>1084</v>
      </c>
      <c r="C141" s="10" t="s">
        <v>1078</v>
      </c>
      <c r="D141" s="10"/>
      <c r="E141" s="10" t="s">
        <v>53</v>
      </c>
      <c r="F141" s="10" t="s">
        <v>54</v>
      </c>
      <c r="G141" s="10" t="s">
        <v>1079</v>
      </c>
      <c r="H141" s="10" t="s">
        <v>55</v>
      </c>
      <c r="I141" s="10" t="s">
        <v>2142</v>
      </c>
      <c r="J141" s="10"/>
      <c r="K141" s="10" t="s">
        <v>133</v>
      </c>
      <c r="L141" s="10" t="s">
        <v>4</v>
      </c>
      <c r="M141" s="10">
        <f t="shared" si="2"/>
        <v>0</v>
      </c>
      <c r="N141" s="10">
        <v>2009</v>
      </c>
      <c r="O141" s="10">
        <v>2015</v>
      </c>
      <c r="P141" s="19">
        <v>188000000</v>
      </c>
      <c r="Q141" s="19"/>
      <c r="R141" s="19"/>
      <c r="S141" s="19"/>
      <c r="T141" s="19"/>
      <c r="U141" s="19"/>
      <c r="V141" s="19"/>
      <c r="W141" s="19"/>
      <c r="X141" s="10" t="s">
        <v>93</v>
      </c>
      <c r="Y141" s="10" t="s">
        <v>437</v>
      </c>
      <c r="Z141" s="10" t="s">
        <v>474</v>
      </c>
      <c r="AA141" s="10" t="s">
        <v>1083</v>
      </c>
      <c r="AB141" s="19"/>
      <c r="AC141" s="10"/>
      <c r="AD141" s="10" t="s">
        <v>1085</v>
      </c>
      <c r="AE141" s="10" t="s">
        <v>65</v>
      </c>
      <c r="AF141" s="10" t="s">
        <v>65</v>
      </c>
      <c r="AG141" s="10" t="s">
        <v>66</v>
      </c>
      <c r="AH141" s="10"/>
      <c r="AI141" s="10"/>
      <c r="AJ141" s="10"/>
      <c r="AK141" s="10" t="s">
        <v>66</v>
      </c>
      <c r="AL141" s="10"/>
      <c r="AM141" s="10"/>
      <c r="AN141" s="10"/>
      <c r="AO141" s="10"/>
      <c r="AP141" s="10"/>
      <c r="AQ141" s="10" t="s">
        <v>66</v>
      </c>
      <c r="AR141" s="10"/>
      <c r="AS141" s="10" t="s">
        <v>66</v>
      </c>
      <c r="AT141" s="10"/>
      <c r="AU141" s="10"/>
      <c r="AV141" s="10"/>
      <c r="AW141" s="10"/>
      <c r="AX141" s="10"/>
      <c r="AY141" s="10"/>
      <c r="AZ141" s="10"/>
      <c r="BA141" s="10"/>
      <c r="BB141" s="10"/>
      <c r="BC141" s="10"/>
      <c r="BD141" s="10"/>
      <c r="BE141" s="10"/>
      <c r="BF141" s="10"/>
    </row>
    <row r="142" spans="1:58" ht="46.8">
      <c r="A142" s="10" t="s">
        <v>673</v>
      </c>
      <c r="B142" s="18" t="s">
        <v>1233</v>
      </c>
      <c r="C142" s="10" t="s">
        <v>1234</v>
      </c>
      <c r="D142" s="10"/>
      <c r="E142" s="10" t="s">
        <v>53</v>
      </c>
      <c r="F142" s="10" t="s">
        <v>54</v>
      </c>
      <c r="G142" s="10" t="s">
        <v>1222</v>
      </c>
      <c r="H142" s="10" t="s">
        <v>55</v>
      </c>
      <c r="I142" s="19" t="s">
        <v>2143</v>
      </c>
      <c r="J142" s="10"/>
      <c r="K142" s="10" t="s">
        <v>133</v>
      </c>
      <c r="L142" s="10" t="s">
        <v>6</v>
      </c>
      <c r="M142" s="10">
        <f t="shared" si="2"/>
        <v>1</v>
      </c>
      <c r="N142" s="10">
        <v>2009</v>
      </c>
      <c r="O142" s="10">
        <v>2013</v>
      </c>
      <c r="P142" s="19">
        <v>70000000</v>
      </c>
      <c r="Q142" s="19"/>
      <c r="R142" s="19">
        <v>40300000</v>
      </c>
      <c r="S142" s="19"/>
      <c r="T142" s="19"/>
      <c r="U142" s="19">
        <v>40300000</v>
      </c>
      <c r="V142" s="19">
        <v>40300000</v>
      </c>
      <c r="W142" s="19"/>
      <c r="X142" s="10" t="s">
        <v>335</v>
      </c>
      <c r="Y142" s="10" t="s">
        <v>251</v>
      </c>
      <c r="Z142" s="10" t="s">
        <v>580</v>
      </c>
      <c r="AA142" s="10" t="s">
        <v>1235</v>
      </c>
      <c r="AB142" s="19"/>
      <c r="AC142" s="10"/>
      <c r="AD142" s="10" t="s">
        <v>1236</v>
      </c>
      <c r="AE142" s="10" t="s">
        <v>65</v>
      </c>
      <c r="AF142" s="10" t="s">
        <v>442</v>
      </c>
      <c r="AG142" s="10" t="s">
        <v>66</v>
      </c>
      <c r="AH142" s="10" t="s">
        <v>145</v>
      </c>
      <c r="AI142" s="10"/>
      <c r="AJ142" s="10"/>
      <c r="AK142" s="10" t="s">
        <v>66</v>
      </c>
      <c r="AL142" s="10" t="s">
        <v>145</v>
      </c>
      <c r="AM142" s="10"/>
      <c r="AN142" s="10"/>
      <c r="AO142" s="10"/>
      <c r="AP142" s="10"/>
      <c r="AQ142" s="10"/>
      <c r="AR142" s="10"/>
      <c r="AS142" s="10"/>
      <c r="AT142" s="10"/>
      <c r="AU142" s="10"/>
      <c r="AV142" s="10"/>
      <c r="AW142" s="10"/>
      <c r="AX142" s="10"/>
      <c r="AY142" s="10"/>
      <c r="AZ142" s="10"/>
      <c r="BA142" s="10"/>
      <c r="BB142" s="10"/>
      <c r="BC142" s="10"/>
      <c r="BD142" s="10"/>
      <c r="BE142" s="10" t="s">
        <v>1237</v>
      </c>
      <c r="BF142" s="10"/>
    </row>
    <row r="143" spans="1:58" ht="62.4">
      <c r="A143" s="10" t="s">
        <v>693</v>
      </c>
      <c r="B143" s="18" t="s">
        <v>1891</v>
      </c>
      <c r="C143" s="10" t="s">
        <v>1892</v>
      </c>
      <c r="D143" s="10" t="s">
        <v>1893</v>
      </c>
      <c r="E143" s="10" t="s">
        <v>1894</v>
      </c>
      <c r="F143" s="10" t="s">
        <v>54</v>
      </c>
      <c r="G143" s="10" t="s">
        <v>1895</v>
      </c>
      <c r="H143" s="10" t="s">
        <v>55</v>
      </c>
      <c r="I143" s="10" t="s">
        <v>317</v>
      </c>
      <c r="J143" s="10" t="s">
        <v>1405</v>
      </c>
      <c r="K143" s="10" t="s">
        <v>90</v>
      </c>
      <c r="L143" s="10"/>
      <c r="M143" s="10">
        <f t="shared" si="2"/>
        <v>1</v>
      </c>
      <c r="N143" s="10">
        <v>2009</v>
      </c>
      <c r="O143" s="10">
        <v>2010</v>
      </c>
      <c r="P143" s="19" t="s">
        <v>58</v>
      </c>
      <c r="Q143" s="19"/>
      <c r="R143" s="19"/>
      <c r="S143" s="19">
        <v>650000000</v>
      </c>
      <c r="T143" s="19"/>
      <c r="U143" s="19"/>
      <c r="V143" s="19">
        <v>650000000</v>
      </c>
      <c r="W143" s="19"/>
      <c r="X143" s="10" t="s">
        <v>208</v>
      </c>
      <c r="Y143" s="10" t="s">
        <v>156</v>
      </c>
      <c r="Z143" s="10" t="s">
        <v>251</v>
      </c>
      <c r="AA143" s="10" t="s">
        <v>84</v>
      </c>
      <c r="AB143" s="19"/>
      <c r="AC143" s="10"/>
      <c r="AD143" s="10" t="s">
        <v>930</v>
      </c>
      <c r="AE143" s="10" t="s">
        <v>65</v>
      </c>
      <c r="AF143" s="10" t="s">
        <v>65</v>
      </c>
      <c r="AG143" s="10"/>
      <c r="AH143" s="10"/>
      <c r="AI143" s="10" t="s">
        <v>66</v>
      </c>
      <c r="AJ143" s="10"/>
      <c r="AK143" s="10"/>
      <c r="AL143" s="10"/>
      <c r="AM143" s="10"/>
      <c r="AN143" s="10"/>
      <c r="AO143" s="10"/>
      <c r="AP143" s="10"/>
      <c r="AQ143" s="10"/>
      <c r="AR143" s="10"/>
      <c r="AS143" s="10"/>
      <c r="AT143" s="10"/>
      <c r="AU143" s="10"/>
      <c r="AV143" s="10"/>
      <c r="AW143" s="10"/>
      <c r="AX143" s="10"/>
      <c r="AY143" s="10"/>
      <c r="AZ143" s="10"/>
      <c r="BA143" s="10"/>
      <c r="BB143" s="10"/>
      <c r="BC143" s="10"/>
      <c r="BD143" s="10"/>
      <c r="BE143" s="10"/>
      <c r="BF143" s="10"/>
    </row>
    <row r="144" spans="1:58" ht="109.5" customHeight="1">
      <c r="A144" s="10" t="s">
        <v>693</v>
      </c>
      <c r="B144" s="18" t="s">
        <v>1838</v>
      </c>
      <c r="C144" s="10" t="s">
        <v>1839</v>
      </c>
      <c r="D144" s="10"/>
      <c r="E144" s="10" t="s">
        <v>214</v>
      </c>
      <c r="F144" s="10" t="s">
        <v>80</v>
      </c>
      <c r="G144" s="10" t="s">
        <v>1834</v>
      </c>
      <c r="H144" s="10" t="s">
        <v>55</v>
      </c>
      <c r="I144" s="10" t="s">
        <v>127</v>
      </c>
      <c r="J144" s="10" t="s">
        <v>626</v>
      </c>
      <c r="K144" s="10" t="s">
        <v>133</v>
      </c>
      <c r="L144" s="10" t="s">
        <v>6</v>
      </c>
      <c r="M144" s="10">
        <f t="shared" si="2"/>
        <v>1</v>
      </c>
      <c r="N144" s="10">
        <v>2012</v>
      </c>
      <c r="O144" s="10">
        <v>2016</v>
      </c>
      <c r="P144" s="19">
        <v>2318900000</v>
      </c>
      <c r="Q144" s="19"/>
      <c r="R144" s="19">
        <v>967800000</v>
      </c>
      <c r="S144" s="19"/>
      <c r="T144" s="19"/>
      <c r="U144" s="19">
        <v>967800000</v>
      </c>
      <c r="V144" s="19">
        <v>967800000</v>
      </c>
      <c r="W144" s="19"/>
      <c r="X144" s="10" t="s">
        <v>886</v>
      </c>
      <c r="Y144" s="10" t="s">
        <v>129</v>
      </c>
      <c r="Z144" s="10" t="s">
        <v>251</v>
      </c>
      <c r="AA144" s="10" t="s">
        <v>510</v>
      </c>
      <c r="AB144" s="19"/>
      <c r="AC144" s="10"/>
      <c r="AD144" s="10" t="s">
        <v>1840</v>
      </c>
      <c r="AE144" s="10" t="s">
        <v>65</v>
      </c>
      <c r="AF144" s="10" t="s">
        <v>442</v>
      </c>
      <c r="AG144" s="10" t="s">
        <v>66</v>
      </c>
      <c r="AH144" s="10" t="s">
        <v>146</v>
      </c>
      <c r="AI144" s="10" t="s">
        <v>66</v>
      </c>
      <c r="AJ144" s="10" t="s">
        <v>145</v>
      </c>
      <c r="AK144" s="10" t="s">
        <v>66</v>
      </c>
      <c r="AL144" s="10" t="s">
        <v>146</v>
      </c>
      <c r="AM144" s="10" t="s">
        <v>66</v>
      </c>
      <c r="AN144" s="10" t="s">
        <v>146</v>
      </c>
      <c r="AO144" s="10"/>
      <c r="AP144" s="10"/>
      <c r="AQ144" s="10"/>
      <c r="AR144" s="10"/>
      <c r="AS144" s="10" t="s">
        <v>66</v>
      </c>
      <c r="AT144" s="10" t="s">
        <v>146</v>
      </c>
      <c r="AU144" s="10"/>
      <c r="AV144" s="10"/>
      <c r="AW144" s="10" t="s">
        <v>66</v>
      </c>
      <c r="AX144" s="10" t="s">
        <v>146</v>
      </c>
      <c r="AY144" s="10"/>
      <c r="AZ144" s="10"/>
      <c r="BA144" s="10" t="s">
        <v>66</v>
      </c>
      <c r="BB144" s="10" t="s">
        <v>145</v>
      </c>
      <c r="BC144" s="10"/>
      <c r="BD144" s="10"/>
      <c r="BE144" s="10" t="s">
        <v>1841</v>
      </c>
      <c r="BF144" s="10"/>
    </row>
    <row r="145" spans="1:58" ht="42" customHeight="1">
      <c r="A145" s="10" t="s">
        <v>693</v>
      </c>
      <c r="B145" s="140" t="s">
        <v>1891</v>
      </c>
      <c r="C145" s="10" t="s">
        <v>1898</v>
      </c>
      <c r="D145" s="10" t="s">
        <v>1899</v>
      </c>
      <c r="E145" s="10" t="s">
        <v>1900</v>
      </c>
      <c r="F145" s="10" t="s">
        <v>54</v>
      </c>
      <c r="G145" s="10" t="s">
        <v>1901</v>
      </c>
      <c r="H145" s="10" t="s">
        <v>55</v>
      </c>
      <c r="I145" s="10" t="s">
        <v>317</v>
      </c>
      <c r="J145" s="10"/>
      <c r="K145" s="10" t="s">
        <v>90</v>
      </c>
      <c r="L145" s="10"/>
      <c r="M145" s="10">
        <f t="shared" si="2"/>
        <v>1</v>
      </c>
      <c r="N145" s="10">
        <v>2009</v>
      </c>
      <c r="O145" s="10">
        <v>2010</v>
      </c>
      <c r="P145" s="19" t="s">
        <v>58</v>
      </c>
      <c r="Q145" s="19"/>
      <c r="R145" s="19"/>
      <c r="S145" s="19">
        <v>650000000</v>
      </c>
      <c r="T145" s="19"/>
      <c r="U145" s="19"/>
      <c r="V145" s="19"/>
      <c r="W145" s="19"/>
      <c r="X145" s="10" t="s">
        <v>1902</v>
      </c>
      <c r="Y145" s="10" t="s">
        <v>156</v>
      </c>
      <c r="Z145" s="10" t="s">
        <v>251</v>
      </c>
      <c r="AA145" s="10" t="s">
        <v>84</v>
      </c>
      <c r="AB145" s="19"/>
      <c r="AC145" s="10"/>
      <c r="AD145" s="10" t="s">
        <v>930</v>
      </c>
      <c r="AE145" s="10" t="s">
        <v>65</v>
      </c>
      <c r="AF145" s="10" t="s">
        <v>1060</v>
      </c>
      <c r="AG145" s="10"/>
      <c r="AH145" s="10"/>
      <c r="AI145" s="10"/>
      <c r="AJ145" s="10"/>
      <c r="AK145" s="10"/>
      <c r="AL145" s="10"/>
      <c r="AM145" s="10"/>
      <c r="AN145" s="10"/>
      <c r="AO145" s="10"/>
      <c r="AP145" s="10"/>
      <c r="AQ145" s="10"/>
      <c r="AR145" s="10"/>
      <c r="AS145" s="10"/>
      <c r="AT145" s="10"/>
      <c r="AU145" s="10"/>
      <c r="AV145" s="10"/>
      <c r="AW145" s="10"/>
      <c r="AX145" s="10"/>
      <c r="AY145" s="10"/>
      <c r="AZ145" s="10"/>
      <c r="BA145" s="10"/>
      <c r="BB145" s="10"/>
      <c r="BC145" s="10"/>
      <c r="BD145" s="10"/>
      <c r="BE145" s="10"/>
      <c r="BF145" s="10"/>
    </row>
    <row r="146" spans="1:58" ht="46.8">
      <c r="A146" s="10" t="s">
        <v>391</v>
      </c>
      <c r="B146" s="21" t="s">
        <v>392</v>
      </c>
      <c r="C146" s="10" t="s">
        <v>393</v>
      </c>
      <c r="D146" s="10"/>
      <c r="E146" s="10" t="s">
        <v>214</v>
      </c>
      <c r="F146" s="10" t="s">
        <v>80</v>
      </c>
      <c r="G146" s="10" t="s">
        <v>394</v>
      </c>
      <c r="H146" s="10" t="s">
        <v>55</v>
      </c>
      <c r="I146" s="10" t="s">
        <v>2145</v>
      </c>
      <c r="J146" s="10"/>
      <c r="K146" s="10" t="s">
        <v>133</v>
      </c>
      <c r="L146" s="10" t="s">
        <v>4</v>
      </c>
      <c r="M146" s="10">
        <f t="shared" si="2"/>
        <v>0</v>
      </c>
      <c r="N146" s="10">
        <v>2010</v>
      </c>
      <c r="O146" s="10">
        <v>2016</v>
      </c>
      <c r="P146" s="19">
        <v>21700000</v>
      </c>
      <c r="Q146" s="20"/>
      <c r="R146" s="19"/>
      <c r="S146" s="19"/>
      <c r="T146" s="19"/>
      <c r="U146" s="19"/>
      <c r="V146" s="19"/>
      <c r="W146" s="19"/>
      <c r="X146" s="10" t="s">
        <v>395</v>
      </c>
      <c r="Y146" s="10" t="s">
        <v>396</v>
      </c>
      <c r="Z146" s="10" t="s">
        <v>397</v>
      </c>
      <c r="AA146" s="10" t="s">
        <v>398</v>
      </c>
      <c r="AB146" s="19"/>
      <c r="AC146" s="10"/>
      <c r="AD146" s="10" t="s">
        <v>399</v>
      </c>
      <c r="AE146" s="10" t="s">
        <v>105</v>
      </c>
      <c r="AF146" s="10" t="s">
        <v>106</v>
      </c>
      <c r="AG146" s="10" t="s">
        <v>66</v>
      </c>
      <c r="AH146" s="10"/>
      <c r="AI146" s="10"/>
      <c r="AJ146" s="10"/>
      <c r="AK146" s="10" t="s">
        <v>66</v>
      </c>
      <c r="AL146" s="10"/>
      <c r="AM146" s="10"/>
      <c r="AN146" s="10"/>
      <c r="AO146" s="10"/>
      <c r="AP146" s="10"/>
      <c r="AQ146" s="10"/>
      <c r="AR146" s="10"/>
      <c r="AS146" s="10" t="s">
        <v>66</v>
      </c>
      <c r="AT146" s="10" t="s">
        <v>146</v>
      </c>
      <c r="AU146" s="10"/>
      <c r="AV146" s="10"/>
      <c r="AW146" s="10"/>
      <c r="AX146" s="10"/>
      <c r="AY146" s="10"/>
      <c r="AZ146" s="10"/>
      <c r="BA146" s="10"/>
      <c r="BB146" s="10"/>
      <c r="BC146" s="10"/>
      <c r="BD146" s="10"/>
      <c r="BE146" s="10" t="s">
        <v>400</v>
      </c>
      <c r="BF146" s="10"/>
    </row>
    <row r="147" spans="1:58" ht="46.8">
      <c r="A147" s="10" t="s">
        <v>401</v>
      </c>
      <c r="B147" s="21" t="s">
        <v>402</v>
      </c>
      <c r="C147" s="10" t="s">
        <v>403</v>
      </c>
      <c r="D147" s="10"/>
      <c r="E147" s="10" t="s">
        <v>98</v>
      </c>
      <c r="F147" s="10" t="s">
        <v>54</v>
      </c>
      <c r="G147" s="10" t="s">
        <v>404</v>
      </c>
      <c r="H147" s="10" t="s">
        <v>55</v>
      </c>
      <c r="I147" s="10" t="s">
        <v>220</v>
      </c>
      <c r="J147" s="10"/>
      <c r="K147" s="10" t="s">
        <v>133</v>
      </c>
      <c r="L147" s="10" t="s">
        <v>6</v>
      </c>
      <c r="M147" s="10">
        <f t="shared" si="2"/>
        <v>1</v>
      </c>
      <c r="N147" s="10">
        <v>2010</v>
      </c>
      <c r="O147" s="10">
        <v>2015</v>
      </c>
      <c r="P147" s="19">
        <v>45200000</v>
      </c>
      <c r="Q147" s="20"/>
      <c r="R147" s="19">
        <v>25200000</v>
      </c>
      <c r="S147" s="19"/>
      <c r="T147" s="19"/>
      <c r="U147" s="19">
        <v>25200000</v>
      </c>
      <c r="V147" s="19">
        <v>25200000</v>
      </c>
      <c r="W147" s="19"/>
      <c r="X147" s="10" t="s">
        <v>93</v>
      </c>
      <c r="Y147" s="10" t="s">
        <v>405</v>
      </c>
      <c r="Z147" s="10" t="s">
        <v>2146</v>
      </c>
      <c r="AA147" s="10" t="s">
        <v>406</v>
      </c>
      <c r="AB147" s="19"/>
      <c r="AC147" s="10"/>
      <c r="AD147" s="10" t="s">
        <v>407</v>
      </c>
      <c r="AE147" s="10" t="s">
        <v>105</v>
      </c>
      <c r="AF147" s="10" t="s">
        <v>106</v>
      </c>
      <c r="AG147" s="10" t="s">
        <v>66</v>
      </c>
      <c r="AH147" s="10" t="s">
        <v>145</v>
      </c>
      <c r="AI147" s="10"/>
      <c r="AJ147" s="10"/>
      <c r="AK147" s="10" t="s">
        <v>66</v>
      </c>
      <c r="AL147" s="10" t="s">
        <v>145</v>
      </c>
      <c r="AM147" s="10"/>
      <c r="AN147" s="10"/>
      <c r="AO147" s="10"/>
      <c r="AP147" s="10"/>
      <c r="AQ147" s="10"/>
      <c r="AR147" s="10"/>
      <c r="AS147" s="10" t="s">
        <v>66</v>
      </c>
      <c r="AT147" s="10" t="s">
        <v>146</v>
      </c>
      <c r="AU147" s="10" t="s">
        <v>66</v>
      </c>
      <c r="AV147" s="10" t="s">
        <v>146</v>
      </c>
      <c r="AW147" s="10"/>
      <c r="AX147" s="10"/>
      <c r="AY147" s="10"/>
      <c r="AZ147" s="10"/>
      <c r="BA147" s="10"/>
      <c r="BB147" s="10"/>
      <c r="BC147" s="10"/>
      <c r="BD147" s="10"/>
      <c r="BE147" s="10" t="s">
        <v>408</v>
      </c>
      <c r="BF147" s="10"/>
    </row>
    <row r="148" spans="1:58" ht="62.4">
      <c r="A148" s="10" t="s">
        <v>401</v>
      </c>
      <c r="B148" s="21" t="s">
        <v>409</v>
      </c>
      <c r="C148" s="10" t="s">
        <v>410</v>
      </c>
      <c r="D148" s="10"/>
      <c r="E148" s="10" t="s">
        <v>98</v>
      </c>
      <c r="F148" s="10" t="s">
        <v>54</v>
      </c>
      <c r="G148" s="10" t="s">
        <v>411</v>
      </c>
      <c r="H148" s="10" t="s">
        <v>55</v>
      </c>
      <c r="I148" s="10" t="s">
        <v>220</v>
      </c>
      <c r="J148" s="10"/>
      <c r="K148" s="10" t="s">
        <v>90</v>
      </c>
      <c r="L148" s="10"/>
      <c r="M148" s="10">
        <f t="shared" si="2"/>
        <v>1</v>
      </c>
      <c r="N148" s="10">
        <v>2010</v>
      </c>
      <c r="O148" s="10">
        <v>2016</v>
      </c>
      <c r="P148" s="19">
        <v>175000000</v>
      </c>
      <c r="Q148" s="20"/>
      <c r="R148" s="19"/>
      <c r="S148" s="19">
        <v>24600000</v>
      </c>
      <c r="T148" s="19"/>
      <c r="U148" s="19"/>
      <c r="V148" s="19">
        <v>24600000</v>
      </c>
      <c r="W148" s="19"/>
      <c r="X148" s="10" t="s">
        <v>93</v>
      </c>
      <c r="Y148" s="10" t="s">
        <v>405</v>
      </c>
      <c r="Z148" s="10" t="s">
        <v>2146</v>
      </c>
      <c r="AA148" s="10" t="s">
        <v>406</v>
      </c>
      <c r="AB148" s="19"/>
      <c r="AC148" s="10"/>
      <c r="AD148" s="10" t="s">
        <v>407</v>
      </c>
      <c r="AE148" s="10" t="s">
        <v>105</v>
      </c>
      <c r="AF148" s="10" t="s">
        <v>106</v>
      </c>
      <c r="AG148" s="10"/>
      <c r="AH148" s="10"/>
      <c r="AI148" s="10"/>
      <c r="AJ148" s="10"/>
      <c r="AK148" s="10" t="s">
        <v>66</v>
      </c>
      <c r="AL148" s="10"/>
      <c r="AM148" s="10"/>
      <c r="AN148" s="10"/>
      <c r="AO148" s="10"/>
      <c r="AP148" s="10"/>
      <c r="AQ148" s="10"/>
      <c r="AR148" s="10"/>
      <c r="AS148" s="10"/>
      <c r="AT148" s="10"/>
      <c r="AU148" s="10"/>
      <c r="AV148" s="10"/>
      <c r="AW148" s="10"/>
      <c r="AX148" s="10"/>
      <c r="AY148" s="10"/>
      <c r="AZ148" s="10"/>
      <c r="BA148" s="10"/>
      <c r="BB148" s="10"/>
      <c r="BC148" s="10"/>
      <c r="BD148" s="10"/>
      <c r="BE148" s="10" t="s">
        <v>263</v>
      </c>
      <c r="BF148" s="10"/>
    </row>
    <row r="149" spans="1:58" ht="62.4">
      <c r="A149" s="10" t="s">
        <v>413</v>
      </c>
      <c r="B149" s="21" t="s">
        <v>481</v>
      </c>
      <c r="C149" s="10" t="s">
        <v>482</v>
      </c>
      <c r="D149" s="10" t="s">
        <v>483</v>
      </c>
      <c r="E149" s="10" t="s">
        <v>484</v>
      </c>
      <c r="F149" s="10" t="s">
        <v>485</v>
      </c>
      <c r="G149" s="10" t="s">
        <v>486</v>
      </c>
      <c r="H149" s="10" t="s">
        <v>55</v>
      </c>
      <c r="I149" s="10" t="s">
        <v>2142</v>
      </c>
      <c r="J149" s="10"/>
      <c r="K149" s="10" t="s">
        <v>133</v>
      </c>
      <c r="L149" s="10" t="s">
        <v>6</v>
      </c>
      <c r="M149" s="10">
        <f t="shared" si="2"/>
        <v>1</v>
      </c>
      <c r="N149" s="10">
        <v>2010</v>
      </c>
      <c r="O149" s="10">
        <v>2014</v>
      </c>
      <c r="P149" s="19">
        <v>136400000</v>
      </c>
      <c r="Q149" s="20"/>
      <c r="R149" s="19">
        <v>28900000</v>
      </c>
      <c r="S149" s="19"/>
      <c r="T149" s="19"/>
      <c r="U149" s="19">
        <v>28900000</v>
      </c>
      <c r="V149" s="19">
        <v>28900000</v>
      </c>
      <c r="W149" s="19"/>
      <c r="X149" s="10" t="s">
        <v>487</v>
      </c>
      <c r="Y149" s="10" t="s">
        <v>488</v>
      </c>
      <c r="Z149" s="10" t="s">
        <v>489</v>
      </c>
      <c r="AA149" s="10" t="s">
        <v>345</v>
      </c>
      <c r="AB149" s="19"/>
      <c r="AC149" s="10"/>
      <c r="AD149" s="10" t="s">
        <v>95</v>
      </c>
      <c r="AE149" s="10" t="s">
        <v>105</v>
      </c>
      <c r="AF149" s="10" t="s">
        <v>106</v>
      </c>
      <c r="AG149" s="10" t="s">
        <v>66</v>
      </c>
      <c r="AH149" s="10" t="s">
        <v>146</v>
      </c>
      <c r="AI149" s="10" t="s">
        <v>66</v>
      </c>
      <c r="AJ149" s="10" t="s">
        <v>145</v>
      </c>
      <c r="AK149" s="10"/>
      <c r="AL149" s="10"/>
      <c r="AM149" s="10"/>
      <c r="AN149" s="10"/>
      <c r="AO149" s="10"/>
      <c r="AP149" s="10"/>
      <c r="AQ149" s="10"/>
      <c r="AR149" s="10"/>
      <c r="AS149" s="10" t="s">
        <v>66</v>
      </c>
      <c r="AT149" s="10" t="s">
        <v>146</v>
      </c>
      <c r="AU149" s="10" t="s">
        <v>66</v>
      </c>
      <c r="AV149" s="10" t="s">
        <v>146</v>
      </c>
      <c r="AW149" s="10"/>
      <c r="AX149" s="10"/>
      <c r="AY149" s="10"/>
      <c r="AZ149" s="10"/>
      <c r="BA149" s="10"/>
      <c r="BB149" s="10"/>
      <c r="BC149" s="10"/>
      <c r="BD149" s="10"/>
      <c r="BE149" s="10" t="s">
        <v>490</v>
      </c>
      <c r="BF149" s="10"/>
    </row>
    <row r="150" spans="1:58" ht="46.8">
      <c r="A150" s="10" t="s">
        <v>413</v>
      </c>
      <c r="B150" s="21" t="s">
        <v>491</v>
      </c>
      <c r="C150" s="10" t="s">
        <v>492</v>
      </c>
      <c r="D150" s="10" t="s">
        <v>493</v>
      </c>
      <c r="E150" s="10" t="s">
        <v>494</v>
      </c>
      <c r="F150" s="10" t="s">
        <v>485</v>
      </c>
      <c r="G150" s="10" t="s">
        <v>495</v>
      </c>
      <c r="H150" s="10" t="s">
        <v>55</v>
      </c>
      <c r="I150" s="10" t="s">
        <v>127</v>
      </c>
      <c r="J150" s="10" t="s">
        <v>226</v>
      </c>
      <c r="K150" s="10" t="s">
        <v>90</v>
      </c>
      <c r="L150" s="10"/>
      <c r="M150" s="10">
        <f t="shared" si="2"/>
        <v>1</v>
      </c>
      <c r="N150" s="10">
        <v>2010</v>
      </c>
      <c r="O150" s="10" t="s">
        <v>58</v>
      </c>
      <c r="P150" s="19">
        <v>30000000</v>
      </c>
      <c r="Q150" s="20"/>
      <c r="R150" s="19"/>
      <c r="S150" s="19">
        <v>16400000</v>
      </c>
      <c r="T150" s="19"/>
      <c r="U150" s="19"/>
      <c r="V150" s="19">
        <v>16400000</v>
      </c>
      <c r="W150" s="19"/>
      <c r="X150" s="10" t="s">
        <v>496</v>
      </c>
      <c r="Y150" s="10" t="s">
        <v>478</v>
      </c>
      <c r="Z150" s="10" t="s">
        <v>497</v>
      </c>
      <c r="AA150" s="10" t="s">
        <v>345</v>
      </c>
      <c r="AB150" s="19"/>
      <c r="AC150" s="10"/>
      <c r="AD150" s="10" t="s">
        <v>479</v>
      </c>
      <c r="AE150" s="10" t="s">
        <v>105</v>
      </c>
      <c r="AF150" s="10" t="s">
        <v>106</v>
      </c>
      <c r="AG150" s="10"/>
      <c r="AH150" s="10"/>
      <c r="AI150" s="10"/>
      <c r="AJ150" s="10"/>
      <c r="AK150" s="10"/>
      <c r="AL150" s="10"/>
      <c r="AM150" s="10"/>
      <c r="AN150" s="10"/>
      <c r="AO150" s="10"/>
      <c r="AP150" s="10"/>
      <c r="AQ150" s="10"/>
      <c r="AR150" s="10"/>
      <c r="AS150" s="10"/>
      <c r="AT150" s="10"/>
      <c r="AU150" s="10"/>
      <c r="AV150" s="10"/>
      <c r="AW150" s="10"/>
      <c r="AX150" s="10"/>
      <c r="AY150" s="10"/>
      <c r="AZ150" s="10"/>
      <c r="BA150" s="10"/>
      <c r="BB150" s="10"/>
      <c r="BC150" s="10"/>
      <c r="BD150" s="10"/>
      <c r="BE150" s="10"/>
      <c r="BF150" s="10"/>
    </row>
    <row r="151" spans="1:58" ht="46.8">
      <c r="A151" s="10" t="s">
        <v>413</v>
      </c>
      <c r="B151" s="21" t="s">
        <v>498</v>
      </c>
      <c r="C151" s="10" t="s">
        <v>326</v>
      </c>
      <c r="D151" s="10"/>
      <c r="E151" s="10" t="s">
        <v>79</v>
      </c>
      <c r="F151" s="10" t="s">
        <v>80</v>
      </c>
      <c r="G151" s="10" t="s">
        <v>499</v>
      </c>
      <c r="H151" s="10" t="s">
        <v>55</v>
      </c>
      <c r="I151" s="10" t="s">
        <v>127</v>
      </c>
      <c r="J151" s="10" t="s">
        <v>226</v>
      </c>
      <c r="K151" s="10" t="s">
        <v>90</v>
      </c>
      <c r="L151" s="10"/>
      <c r="M151" s="10">
        <f t="shared" si="2"/>
        <v>1</v>
      </c>
      <c r="N151" s="10">
        <v>2010</v>
      </c>
      <c r="O151" s="10">
        <v>2015</v>
      </c>
      <c r="P151" s="19">
        <v>1500000000</v>
      </c>
      <c r="Q151" s="20"/>
      <c r="R151" s="19"/>
      <c r="S151" s="19">
        <v>357000000</v>
      </c>
      <c r="T151" s="19"/>
      <c r="U151" s="19"/>
      <c r="V151" s="19">
        <v>357000000</v>
      </c>
      <c r="W151" s="19"/>
      <c r="X151" s="10" t="s">
        <v>93</v>
      </c>
      <c r="Y151" s="10" t="s">
        <v>129</v>
      </c>
      <c r="Z151" s="10" t="s">
        <v>383</v>
      </c>
      <c r="AA151" s="10" t="s">
        <v>345</v>
      </c>
      <c r="AB151" s="19"/>
      <c r="AC151" s="10"/>
      <c r="AD151" s="10" t="s">
        <v>95</v>
      </c>
      <c r="AE151" s="10" t="s">
        <v>65</v>
      </c>
      <c r="AF151" s="10" t="s">
        <v>65</v>
      </c>
      <c r="AG151" s="10"/>
      <c r="AH151" s="10"/>
      <c r="AI151" s="10" t="s">
        <v>66</v>
      </c>
      <c r="AJ151" s="10"/>
      <c r="AK151" s="10"/>
      <c r="AL151" s="10"/>
      <c r="AM151" s="10"/>
      <c r="AN151" s="10"/>
      <c r="AO151" s="10"/>
      <c r="AP151" s="10"/>
      <c r="AQ151" s="10"/>
      <c r="AR151" s="10"/>
      <c r="AS151" s="10"/>
      <c r="AT151" s="10"/>
      <c r="AU151" s="10"/>
      <c r="AV151" s="10"/>
      <c r="AW151" s="10"/>
      <c r="AX151" s="10"/>
      <c r="AY151" s="10"/>
      <c r="AZ151" s="10"/>
      <c r="BA151" s="10"/>
      <c r="BB151" s="10"/>
      <c r="BC151" s="10"/>
      <c r="BD151" s="10"/>
      <c r="BE151" s="10" t="s">
        <v>500</v>
      </c>
      <c r="BF151" s="10"/>
    </row>
    <row r="152" spans="1:58" ht="31.2">
      <c r="A152" s="10" t="s">
        <v>413</v>
      </c>
      <c r="B152" s="21" t="s">
        <v>501</v>
      </c>
      <c r="C152" s="10" t="s">
        <v>502</v>
      </c>
      <c r="D152" s="10"/>
      <c r="E152" s="10" t="s">
        <v>98</v>
      </c>
      <c r="F152" s="10" t="s">
        <v>54</v>
      </c>
      <c r="G152" s="10" t="s">
        <v>453</v>
      </c>
      <c r="H152" s="10" t="s">
        <v>55</v>
      </c>
      <c r="I152" s="10" t="s">
        <v>2144</v>
      </c>
      <c r="J152" s="10"/>
      <c r="K152" s="10" t="s">
        <v>149</v>
      </c>
      <c r="L152" s="10"/>
      <c r="M152" s="10">
        <f t="shared" si="2"/>
        <v>0</v>
      </c>
      <c r="N152" s="10">
        <v>2010</v>
      </c>
      <c r="O152" s="10"/>
      <c r="P152" s="19" t="s">
        <v>58</v>
      </c>
      <c r="Q152" s="20"/>
      <c r="R152" s="19"/>
      <c r="S152" s="19"/>
      <c r="T152" s="19"/>
      <c r="U152" s="19"/>
      <c r="V152" s="19"/>
      <c r="W152" s="19"/>
      <c r="X152" s="10"/>
      <c r="Y152" s="10" t="s">
        <v>448</v>
      </c>
      <c r="Z152" s="10"/>
      <c r="AA152" s="10"/>
      <c r="AB152" s="19"/>
      <c r="AC152" s="10"/>
      <c r="AD152" s="10" t="s">
        <v>95</v>
      </c>
      <c r="AE152" s="10"/>
      <c r="AF152" s="10" t="s">
        <v>106</v>
      </c>
      <c r="AG152" s="10"/>
      <c r="AH152" s="10"/>
      <c r="AI152" s="10" t="s">
        <v>66</v>
      </c>
      <c r="AJ152" s="10"/>
      <c r="AK152" s="10"/>
      <c r="AL152" s="10"/>
      <c r="AM152" s="10"/>
      <c r="AN152" s="10"/>
      <c r="AO152" s="10"/>
      <c r="AP152" s="10"/>
      <c r="AQ152" s="10"/>
      <c r="AR152" s="10"/>
      <c r="AS152" s="10"/>
      <c r="AT152" s="10"/>
      <c r="AU152" s="10"/>
      <c r="AV152" s="10"/>
      <c r="AW152" s="10"/>
      <c r="AX152" s="10"/>
      <c r="AY152" s="10"/>
      <c r="AZ152" s="10"/>
      <c r="BA152" s="10"/>
      <c r="BB152" s="10"/>
      <c r="BC152" s="10"/>
      <c r="BD152" s="10"/>
      <c r="BE152" s="10" t="s">
        <v>503</v>
      </c>
      <c r="BF152" s="10"/>
    </row>
    <row r="153" spans="1:58" ht="111" customHeight="1">
      <c r="A153" s="30" t="s">
        <v>836</v>
      </c>
      <c r="B153" s="18" t="s">
        <v>896</v>
      </c>
      <c r="C153" s="10" t="s">
        <v>897</v>
      </c>
      <c r="D153" s="10"/>
      <c r="E153" s="10" t="s">
        <v>79</v>
      </c>
      <c r="F153" s="10" t="s">
        <v>80</v>
      </c>
      <c r="G153" s="10" t="s">
        <v>884</v>
      </c>
      <c r="H153" s="10" t="s">
        <v>55</v>
      </c>
      <c r="I153" s="10" t="s">
        <v>127</v>
      </c>
      <c r="J153" s="10"/>
      <c r="K153" s="10" t="s">
        <v>57</v>
      </c>
      <c r="L153" s="10"/>
      <c r="M153" s="10">
        <f t="shared" si="2"/>
        <v>0</v>
      </c>
      <c r="N153" s="10">
        <v>2010</v>
      </c>
      <c r="O153" s="10"/>
      <c r="P153" s="19" t="s">
        <v>58</v>
      </c>
      <c r="Q153" s="19"/>
      <c r="R153" s="19"/>
      <c r="S153" s="19"/>
      <c r="T153" s="19"/>
      <c r="U153" s="19"/>
      <c r="V153" s="19"/>
      <c r="W153" s="19"/>
      <c r="X153" s="10" t="s">
        <v>58</v>
      </c>
      <c r="Y153" s="10" t="s">
        <v>58</v>
      </c>
      <c r="Z153" s="10" t="s">
        <v>58</v>
      </c>
      <c r="AA153" s="10" t="s">
        <v>510</v>
      </c>
      <c r="AB153" s="10"/>
      <c r="AC153" s="10"/>
      <c r="AD153" s="10" t="s">
        <v>58</v>
      </c>
      <c r="AE153" s="10" t="s">
        <v>667</v>
      </c>
      <c r="AF153" s="10" t="s">
        <v>106</v>
      </c>
      <c r="AG153" s="10"/>
      <c r="AH153" s="10"/>
      <c r="AI153" s="10"/>
      <c r="AJ153" s="10"/>
      <c r="AK153" s="10" t="s">
        <v>66</v>
      </c>
      <c r="AL153" s="10"/>
      <c r="AM153" s="10"/>
      <c r="AN153" s="10"/>
      <c r="AO153" s="10"/>
      <c r="AP153" s="10"/>
      <c r="AQ153" s="10"/>
      <c r="AR153" s="10"/>
      <c r="AS153" s="10"/>
      <c r="AT153" s="10"/>
      <c r="AU153" s="10"/>
      <c r="AV153" s="10"/>
      <c r="AW153" s="10"/>
      <c r="AX153" s="10"/>
      <c r="AY153" s="10"/>
      <c r="AZ153" s="10"/>
      <c r="BA153" s="10"/>
      <c r="BB153" s="10"/>
      <c r="BC153" s="10"/>
      <c r="BD153" s="10"/>
      <c r="BE153" s="10" t="s">
        <v>898</v>
      </c>
      <c r="BF153" s="10"/>
    </row>
    <row r="154" spans="1:58" ht="46.8">
      <c r="A154" s="10" t="s">
        <v>1020</v>
      </c>
      <c r="B154" s="18" t="s">
        <v>1035</v>
      </c>
      <c r="C154" s="10" t="s">
        <v>897</v>
      </c>
      <c r="D154" s="10" t="s">
        <v>1036</v>
      </c>
      <c r="E154" s="10" t="s">
        <v>79</v>
      </c>
      <c r="F154" s="10" t="s">
        <v>80</v>
      </c>
      <c r="G154" s="10" t="s">
        <v>1024</v>
      </c>
      <c r="H154" s="10" t="s">
        <v>55</v>
      </c>
      <c r="I154" s="10" t="s">
        <v>127</v>
      </c>
      <c r="J154" s="10" t="s">
        <v>226</v>
      </c>
      <c r="K154" s="10" t="s">
        <v>133</v>
      </c>
      <c r="L154" s="10" t="s">
        <v>4</v>
      </c>
      <c r="M154" s="10">
        <f t="shared" si="2"/>
        <v>0</v>
      </c>
      <c r="N154" s="10">
        <v>2010</v>
      </c>
      <c r="O154" s="10">
        <v>2010</v>
      </c>
      <c r="P154" s="19">
        <v>500000000</v>
      </c>
      <c r="Q154" s="19"/>
      <c r="R154" s="19"/>
      <c r="S154" s="19"/>
      <c r="T154" s="19"/>
      <c r="U154" s="19"/>
      <c r="V154" s="19"/>
      <c r="W154" s="19"/>
      <c r="X154" s="10" t="s">
        <v>1037</v>
      </c>
      <c r="Y154" s="10" t="s">
        <v>1038</v>
      </c>
      <c r="Z154" s="10" t="s">
        <v>1039</v>
      </c>
      <c r="AA154" s="10" t="s">
        <v>1040</v>
      </c>
      <c r="AB154" s="10"/>
      <c r="AC154" s="10"/>
      <c r="AD154" s="10" t="s">
        <v>1041</v>
      </c>
      <c r="AE154" s="10" t="s">
        <v>65</v>
      </c>
      <c r="AF154" s="10" t="s">
        <v>65</v>
      </c>
      <c r="AG154" s="10" t="s">
        <v>66</v>
      </c>
      <c r="AH154" s="10"/>
      <c r="AI154" s="10"/>
      <c r="AJ154" s="10"/>
      <c r="AK154" s="10" t="s">
        <v>66</v>
      </c>
      <c r="AL154" s="10"/>
      <c r="AM154" s="10"/>
      <c r="AN154" s="10"/>
      <c r="AO154" s="10"/>
      <c r="AP154" s="10"/>
      <c r="AQ154" s="10"/>
      <c r="AR154" s="10"/>
      <c r="AS154" s="10" t="s">
        <v>66</v>
      </c>
      <c r="AT154" s="10"/>
      <c r="AU154" s="10" t="s">
        <v>66</v>
      </c>
      <c r="AV154" s="10"/>
      <c r="AW154" s="10"/>
      <c r="AX154" s="10"/>
      <c r="AY154" s="10"/>
      <c r="AZ154" s="10"/>
      <c r="BA154" s="10"/>
      <c r="BB154" s="10"/>
      <c r="BC154" s="10" t="s">
        <v>66</v>
      </c>
      <c r="BD154" s="10"/>
      <c r="BE154" s="10"/>
      <c r="BF154" s="10"/>
    </row>
    <row r="155" spans="1:58" ht="46.8">
      <c r="A155" s="10" t="s">
        <v>1055</v>
      </c>
      <c r="B155" s="141" t="s">
        <v>1081</v>
      </c>
      <c r="C155" s="10" t="s">
        <v>1082</v>
      </c>
      <c r="D155" s="10"/>
      <c r="E155" s="10" t="s">
        <v>79</v>
      </c>
      <c r="F155" s="10" t="s">
        <v>80</v>
      </c>
      <c r="G155" s="10" t="s">
        <v>714</v>
      </c>
      <c r="H155" s="10" t="s">
        <v>531</v>
      </c>
      <c r="I155" s="10" t="s">
        <v>2142</v>
      </c>
      <c r="J155" s="10"/>
      <c r="K155" s="10" t="s">
        <v>133</v>
      </c>
      <c r="L155" s="10" t="s">
        <v>6</v>
      </c>
      <c r="M155" s="24">
        <f t="shared" si="2"/>
        <v>1</v>
      </c>
      <c r="N155" s="10">
        <v>2010</v>
      </c>
      <c r="O155" s="10">
        <v>2020</v>
      </c>
      <c r="P155" s="19">
        <v>243000000</v>
      </c>
      <c r="Q155" s="19"/>
      <c r="R155" s="19">
        <v>21100000</v>
      </c>
      <c r="S155" s="19"/>
      <c r="T155" s="19">
        <v>27631785</v>
      </c>
      <c r="U155" s="19"/>
      <c r="V155" s="19">
        <v>46000000</v>
      </c>
      <c r="W155" s="19"/>
      <c r="X155" s="10" t="s">
        <v>130</v>
      </c>
      <c r="Y155" s="10" t="s">
        <v>300</v>
      </c>
      <c r="Z155" s="10" t="s">
        <v>580</v>
      </c>
      <c r="AA155" s="10" t="s">
        <v>1083</v>
      </c>
      <c r="AB155" s="19"/>
      <c r="AC155" s="10"/>
      <c r="AD155" s="10" t="s">
        <v>64</v>
      </c>
      <c r="AE155" s="10" t="s">
        <v>65</v>
      </c>
      <c r="AF155" s="10" t="s">
        <v>65</v>
      </c>
      <c r="AG155" s="10" t="s">
        <v>66</v>
      </c>
      <c r="AH155" s="10" t="s">
        <v>145</v>
      </c>
      <c r="AI155" s="10"/>
      <c r="AJ155" s="10"/>
      <c r="AK155" s="10"/>
      <c r="AL155" s="10"/>
      <c r="AM155" s="10"/>
      <c r="AN155" s="10"/>
      <c r="AO155" s="10"/>
      <c r="AP155" s="10"/>
      <c r="AQ155" s="10"/>
      <c r="AR155" s="10"/>
      <c r="AS155" s="10"/>
      <c r="AT155" s="10"/>
      <c r="AU155" s="10"/>
      <c r="AV155" s="10"/>
      <c r="AW155" s="10"/>
      <c r="AX155" s="10"/>
      <c r="AY155" s="10"/>
      <c r="AZ155" s="10"/>
      <c r="BA155" s="10"/>
      <c r="BB155" s="10"/>
      <c r="BC155" s="10"/>
      <c r="BD155" s="10"/>
      <c r="BE155" s="10" t="s">
        <v>2087</v>
      </c>
      <c r="BF155" s="10"/>
    </row>
    <row r="156" spans="1:58" ht="62.4">
      <c r="A156" s="10" t="s">
        <v>417</v>
      </c>
      <c r="B156" s="18" t="s">
        <v>1604</v>
      </c>
      <c r="C156" s="10" t="s">
        <v>1605</v>
      </c>
      <c r="D156" s="10"/>
      <c r="E156" s="10" t="s">
        <v>1267</v>
      </c>
      <c r="F156" s="10" t="s">
        <v>206</v>
      </c>
      <c r="G156" s="10" t="s">
        <v>1546</v>
      </c>
      <c r="H156" s="10" t="s">
        <v>55</v>
      </c>
      <c r="I156" s="10" t="s">
        <v>88</v>
      </c>
      <c r="J156" s="10" t="s">
        <v>89</v>
      </c>
      <c r="K156" s="10" t="s">
        <v>133</v>
      </c>
      <c r="L156" s="10" t="s">
        <v>4</v>
      </c>
      <c r="M156" s="10">
        <f t="shared" si="2"/>
        <v>0</v>
      </c>
      <c r="N156" s="10">
        <v>2010</v>
      </c>
      <c r="O156" s="10">
        <v>2013</v>
      </c>
      <c r="P156" s="19">
        <v>105000000</v>
      </c>
      <c r="Q156" s="19"/>
      <c r="R156" s="19"/>
      <c r="S156" s="19"/>
      <c r="T156" s="19"/>
      <c r="U156" s="19"/>
      <c r="V156" s="19"/>
      <c r="W156" s="19"/>
      <c r="X156" s="10" t="s">
        <v>128</v>
      </c>
      <c r="Y156" s="10" t="s">
        <v>474</v>
      </c>
      <c r="Z156" s="10" t="s">
        <v>437</v>
      </c>
      <c r="AA156" s="10" t="s">
        <v>1582</v>
      </c>
      <c r="AB156" s="19"/>
      <c r="AC156" s="10"/>
      <c r="AD156" s="10" t="s">
        <v>345</v>
      </c>
      <c r="AE156" s="10" t="s">
        <v>65</v>
      </c>
      <c r="AF156" s="10" t="s">
        <v>65</v>
      </c>
      <c r="AG156" s="10" t="s">
        <v>66</v>
      </c>
      <c r="AH156" s="10"/>
      <c r="AI156" s="10"/>
      <c r="AJ156" s="10"/>
      <c r="AK156" s="10" t="s">
        <v>66</v>
      </c>
      <c r="AL156" s="10"/>
      <c r="AM156" s="10"/>
      <c r="AN156" s="10"/>
      <c r="AO156" s="10" t="s">
        <v>66</v>
      </c>
      <c r="AP156" s="10"/>
      <c r="AQ156" s="10"/>
      <c r="AR156" s="10"/>
      <c r="AS156" s="10" t="s">
        <v>66</v>
      </c>
      <c r="AT156" s="10"/>
      <c r="AU156" s="10" t="s">
        <v>66</v>
      </c>
      <c r="AV156" s="10"/>
      <c r="AW156" s="10"/>
      <c r="AX156" s="10"/>
      <c r="AY156" s="10"/>
      <c r="AZ156" s="10"/>
      <c r="BA156" s="10"/>
      <c r="BB156" s="10"/>
      <c r="BC156" s="10"/>
      <c r="BD156" s="10"/>
      <c r="BE156" s="10" t="s">
        <v>1606</v>
      </c>
      <c r="BF156" s="10"/>
    </row>
    <row r="157" spans="1:58" ht="46.8">
      <c r="A157" s="10" t="s">
        <v>417</v>
      </c>
      <c r="B157" s="18" t="s">
        <v>1607</v>
      </c>
      <c r="C157" s="10" t="s">
        <v>1590</v>
      </c>
      <c r="D157" s="10"/>
      <c r="E157" s="10" t="s">
        <v>234</v>
      </c>
      <c r="F157" s="10" t="s">
        <v>54</v>
      </c>
      <c r="G157" s="10" t="s">
        <v>1592</v>
      </c>
      <c r="H157" s="10" t="s">
        <v>55</v>
      </c>
      <c r="I157" s="10" t="s">
        <v>71</v>
      </c>
      <c r="J157" s="10"/>
      <c r="K157" s="10" t="s">
        <v>133</v>
      </c>
      <c r="L157" s="10" t="s">
        <v>4</v>
      </c>
      <c r="M157" s="10">
        <f t="shared" si="2"/>
        <v>0</v>
      </c>
      <c r="N157" s="10">
        <v>2010</v>
      </c>
      <c r="O157" s="10">
        <v>2014</v>
      </c>
      <c r="P157" s="19">
        <v>6989000000</v>
      </c>
      <c r="Q157" s="19"/>
      <c r="R157" s="19"/>
      <c r="S157" s="19"/>
      <c r="T157" s="19"/>
      <c r="U157" s="19"/>
      <c r="V157" s="19"/>
      <c r="W157" s="19"/>
      <c r="X157" s="10" t="s">
        <v>250</v>
      </c>
      <c r="Y157" s="10" t="s">
        <v>1608</v>
      </c>
      <c r="Z157" s="10" t="s">
        <v>93</v>
      </c>
      <c r="AA157" s="10" t="s">
        <v>1609</v>
      </c>
      <c r="AB157" s="19"/>
      <c r="AC157" s="10"/>
      <c r="AD157" s="10" t="s">
        <v>1610</v>
      </c>
      <c r="AE157" s="10" t="s">
        <v>65</v>
      </c>
      <c r="AF157" s="10" t="s">
        <v>65</v>
      </c>
      <c r="AG157" s="10" t="s">
        <v>66</v>
      </c>
      <c r="AH157" s="10"/>
      <c r="AI157" s="10"/>
      <c r="AJ157" s="10"/>
      <c r="AK157" s="10" t="s">
        <v>66</v>
      </c>
      <c r="AL157" s="10"/>
      <c r="AM157" s="10" t="s">
        <v>66</v>
      </c>
      <c r="AN157" s="10"/>
      <c r="AO157" s="10"/>
      <c r="AP157" s="10"/>
      <c r="AQ157" s="10"/>
      <c r="AR157" s="10"/>
      <c r="AS157" s="10" t="s">
        <v>66</v>
      </c>
      <c r="AT157" s="10"/>
      <c r="AU157" s="10"/>
      <c r="AV157" s="10"/>
      <c r="AW157" s="10"/>
      <c r="AX157" s="10"/>
      <c r="AY157" s="10"/>
      <c r="AZ157" s="10"/>
      <c r="BA157" s="10"/>
      <c r="BB157" s="10"/>
      <c r="BC157" s="10"/>
      <c r="BD157" s="10"/>
      <c r="BE157" s="10" t="s">
        <v>1611</v>
      </c>
      <c r="BF157" s="10"/>
    </row>
    <row r="158" spans="1:58" ht="93.6">
      <c r="A158" s="10" t="s">
        <v>1647</v>
      </c>
      <c r="B158" s="18" t="s">
        <v>1663</v>
      </c>
      <c r="C158" s="10" t="s">
        <v>1664</v>
      </c>
      <c r="D158" s="10" t="s">
        <v>1665</v>
      </c>
      <c r="E158" s="10" t="s">
        <v>427</v>
      </c>
      <c r="F158" s="10" t="s">
        <v>54</v>
      </c>
      <c r="G158" s="10" t="s">
        <v>1666</v>
      </c>
      <c r="H158" s="10" t="s">
        <v>55</v>
      </c>
      <c r="I158" s="10" t="s">
        <v>317</v>
      </c>
      <c r="J158" s="10" t="s">
        <v>866</v>
      </c>
      <c r="K158" s="10" t="s">
        <v>133</v>
      </c>
      <c r="L158" s="10" t="s">
        <v>4</v>
      </c>
      <c r="M158" s="10">
        <f t="shared" si="2"/>
        <v>0</v>
      </c>
      <c r="N158" s="10">
        <v>2010</v>
      </c>
      <c r="O158" s="10">
        <v>2016</v>
      </c>
      <c r="P158" s="19">
        <v>22300000</v>
      </c>
      <c r="Q158" s="19"/>
      <c r="R158" s="19"/>
      <c r="S158" s="19"/>
      <c r="T158" s="19"/>
      <c r="U158" s="19"/>
      <c r="V158" s="19"/>
      <c r="W158" s="19"/>
      <c r="X158" s="10" t="s">
        <v>970</v>
      </c>
      <c r="Y158" s="10" t="s">
        <v>1201</v>
      </c>
      <c r="Z158" s="10" t="s">
        <v>378</v>
      </c>
      <c r="AA158" s="10" t="s">
        <v>510</v>
      </c>
      <c r="AB158" s="19"/>
      <c r="AC158" s="10"/>
      <c r="AD158" s="10" t="s">
        <v>1667</v>
      </c>
      <c r="AE158" s="10" t="s">
        <v>65</v>
      </c>
      <c r="AF158" s="10" t="s">
        <v>65</v>
      </c>
      <c r="AG158" s="10" t="s">
        <v>66</v>
      </c>
      <c r="AH158" s="10"/>
      <c r="AI158" s="10"/>
      <c r="AJ158" s="10"/>
      <c r="AK158" s="10" t="s">
        <v>66</v>
      </c>
      <c r="AL158" s="10"/>
      <c r="AM158" s="10"/>
      <c r="AN158" s="10"/>
      <c r="AO158" s="10"/>
      <c r="AP158" s="10"/>
      <c r="AQ158" s="10" t="s">
        <v>66</v>
      </c>
      <c r="AR158" s="10"/>
      <c r="AS158" s="10"/>
      <c r="AT158" s="10"/>
      <c r="AU158" s="10" t="s">
        <v>66</v>
      </c>
      <c r="AV158" s="10"/>
      <c r="AW158" s="10"/>
      <c r="AX158" s="10"/>
      <c r="AY158" s="10"/>
      <c r="AZ158" s="10"/>
      <c r="BA158" s="10"/>
      <c r="BB158" s="10"/>
      <c r="BC158" s="10"/>
      <c r="BD158" s="10"/>
      <c r="BE158" s="10" t="s">
        <v>1668</v>
      </c>
      <c r="BF158" s="10"/>
    </row>
    <row r="159" spans="1:58" ht="62.4">
      <c r="A159" s="10" t="s">
        <v>693</v>
      </c>
      <c r="B159" s="18" t="s">
        <v>1877</v>
      </c>
      <c r="C159" s="10" t="s">
        <v>1878</v>
      </c>
      <c r="D159" s="10" t="s">
        <v>1879</v>
      </c>
      <c r="E159" s="10" t="s">
        <v>1880</v>
      </c>
      <c r="F159" s="10" t="s">
        <v>485</v>
      </c>
      <c r="G159" s="10" t="s">
        <v>1881</v>
      </c>
      <c r="H159" s="10" t="s">
        <v>55</v>
      </c>
      <c r="I159" s="10" t="s">
        <v>2144</v>
      </c>
      <c r="J159" s="10" t="s">
        <v>141</v>
      </c>
      <c r="K159" s="10" t="s">
        <v>133</v>
      </c>
      <c r="L159" s="10" t="s">
        <v>6</v>
      </c>
      <c r="M159" s="10">
        <f t="shared" si="2"/>
        <v>1</v>
      </c>
      <c r="N159" s="10">
        <v>2010</v>
      </c>
      <c r="O159" s="10">
        <v>2019</v>
      </c>
      <c r="P159" s="19">
        <v>82200000</v>
      </c>
      <c r="Q159" s="19" t="s">
        <v>1817</v>
      </c>
      <c r="R159" s="19">
        <v>19400000</v>
      </c>
      <c r="S159" s="19"/>
      <c r="T159" s="19"/>
      <c r="U159" s="19">
        <v>19400000</v>
      </c>
      <c r="V159" s="19">
        <v>19400000</v>
      </c>
      <c r="W159" s="19"/>
      <c r="X159" s="10" t="s">
        <v>487</v>
      </c>
      <c r="Y159" s="10" t="s">
        <v>143</v>
      </c>
      <c r="Z159" s="10" t="s">
        <v>251</v>
      </c>
      <c r="AA159" s="10" t="s">
        <v>440</v>
      </c>
      <c r="AB159" s="19"/>
      <c r="AC159" s="10"/>
      <c r="AD159" s="10" t="s">
        <v>1882</v>
      </c>
      <c r="AE159" s="10" t="s">
        <v>65</v>
      </c>
      <c r="AF159" s="10" t="s">
        <v>65</v>
      </c>
      <c r="AG159" s="10" t="s">
        <v>66</v>
      </c>
      <c r="AH159" s="10" t="s">
        <v>145</v>
      </c>
      <c r="AI159" s="10" t="s">
        <v>66</v>
      </c>
      <c r="AJ159" s="10" t="s">
        <v>145</v>
      </c>
      <c r="AK159" s="10"/>
      <c r="AL159" s="10"/>
      <c r="AM159" s="10"/>
      <c r="AN159" s="10"/>
      <c r="AO159" s="10"/>
      <c r="AP159" s="10"/>
      <c r="AQ159" s="10"/>
      <c r="AR159" s="10"/>
      <c r="AS159" s="10"/>
      <c r="AT159" s="10"/>
      <c r="AU159" s="10" t="s">
        <v>66</v>
      </c>
      <c r="AV159" s="10" t="s">
        <v>146</v>
      </c>
      <c r="AW159" s="10"/>
      <c r="AX159" s="10"/>
      <c r="AY159" s="10"/>
      <c r="AZ159" s="10"/>
      <c r="BA159" s="10"/>
      <c r="BB159" s="10"/>
      <c r="BC159" s="10"/>
      <c r="BD159" s="10"/>
      <c r="BE159" s="10" t="s">
        <v>1883</v>
      </c>
      <c r="BF159" s="10"/>
    </row>
    <row r="160" spans="1:58" ht="62.4">
      <c r="A160" s="10" t="s">
        <v>693</v>
      </c>
      <c r="B160" s="18" t="s">
        <v>1884</v>
      </c>
      <c r="C160" s="10" t="s">
        <v>1885</v>
      </c>
      <c r="D160" s="10"/>
      <c r="E160" s="10" t="s">
        <v>391</v>
      </c>
      <c r="F160" s="10" t="s">
        <v>80</v>
      </c>
      <c r="G160" s="10" t="s">
        <v>1825</v>
      </c>
      <c r="H160" s="10" t="s">
        <v>55</v>
      </c>
      <c r="I160" s="10" t="s">
        <v>127</v>
      </c>
      <c r="J160" s="10"/>
      <c r="K160" s="10" t="s">
        <v>133</v>
      </c>
      <c r="L160" s="10" t="s">
        <v>6</v>
      </c>
      <c r="M160" s="10">
        <f t="shared" si="2"/>
        <v>1</v>
      </c>
      <c r="N160" s="10">
        <v>2010</v>
      </c>
      <c r="O160" s="10">
        <v>2016</v>
      </c>
      <c r="P160" s="19">
        <v>234000000</v>
      </c>
      <c r="Q160" s="19">
        <v>1680000</v>
      </c>
      <c r="R160" s="19">
        <v>46400000</v>
      </c>
      <c r="S160" s="19"/>
      <c r="T160" s="19">
        <v>36397000</v>
      </c>
      <c r="U160" s="19">
        <v>36397000</v>
      </c>
      <c r="V160" s="19">
        <f>T160-Q160</f>
        <v>34717000</v>
      </c>
      <c r="W160" s="19"/>
      <c r="X160" s="10" t="s">
        <v>128</v>
      </c>
      <c r="Y160" s="10" t="s">
        <v>324</v>
      </c>
      <c r="Z160" s="10" t="s">
        <v>1094</v>
      </c>
      <c r="AA160" s="10" t="s">
        <v>84</v>
      </c>
      <c r="AB160" s="19"/>
      <c r="AC160" s="10"/>
      <c r="AD160" s="10" t="s">
        <v>351</v>
      </c>
      <c r="AE160" s="10" t="s">
        <v>65</v>
      </c>
      <c r="AF160" s="10" t="s">
        <v>65</v>
      </c>
      <c r="AG160" s="10" t="s">
        <v>66</v>
      </c>
      <c r="AH160" s="10" t="s">
        <v>146</v>
      </c>
      <c r="AI160" s="10" t="s">
        <v>66</v>
      </c>
      <c r="AJ160" s="10" t="s">
        <v>145</v>
      </c>
      <c r="AK160" s="10"/>
      <c r="AL160" s="10"/>
      <c r="AM160" s="10" t="s">
        <v>66</v>
      </c>
      <c r="AN160" s="10" t="s">
        <v>146</v>
      </c>
      <c r="AO160" s="10" t="s">
        <v>66</v>
      </c>
      <c r="AP160" s="10" t="s">
        <v>146</v>
      </c>
      <c r="AQ160" s="10"/>
      <c r="AR160" s="10"/>
      <c r="AS160" s="10"/>
      <c r="AT160" s="10"/>
      <c r="AU160" s="10" t="s">
        <v>66</v>
      </c>
      <c r="AV160" s="10" t="s">
        <v>146</v>
      </c>
      <c r="AW160" s="10"/>
      <c r="AX160" s="10"/>
      <c r="AY160" s="10"/>
      <c r="AZ160" s="10"/>
      <c r="BA160" s="10"/>
      <c r="BB160" s="10"/>
      <c r="BC160" s="10"/>
      <c r="BD160" s="10"/>
      <c r="BE160" s="10" t="s">
        <v>1886</v>
      </c>
      <c r="BF160" s="10"/>
    </row>
    <row r="161" spans="1:58" ht="62.4">
      <c r="A161" s="10" t="s">
        <v>693</v>
      </c>
      <c r="B161" s="18" t="s">
        <v>1887</v>
      </c>
      <c r="C161" s="10" t="s">
        <v>1888</v>
      </c>
      <c r="D161" s="10"/>
      <c r="E161" s="10" t="s">
        <v>53</v>
      </c>
      <c r="F161" s="10" t="s">
        <v>54</v>
      </c>
      <c r="G161" s="10" t="s">
        <v>1777</v>
      </c>
      <c r="H161" s="10" t="s">
        <v>55</v>
      </c>
      <c r="I161" s="10" t="s">
        <v>663</v>
      </c>
      <c r="J161" s="10" t="s">
        <v>226</v>
      </c>
      <c r="K161" s="10" t="s">
        <v>90</v>
      </c>
      <c r="L161" s="10"/>
      <c r="M161" s="10">
        <f t="shared" si="2"/>
        <v>1</v>
      </c>
      <c r="N161" s="10">
        <v>2010</v>
      </c>
      <c r="O161" s="10">
        <v>2019</v>
      </c>
      <c r="P161" s="19">
        <v>1200000000</v>
      </c>
      <c r="Q161" s="19"/>
      <c r="R161" s="19"/>
      <c r="S161" s="19">
        <v>442000000</v>
      </c>
      <c r="T161" s="19"/>
      <c r="U161" s="19"/>
      <c r="V161" s="19">
        <v>442000000</v>
      </c>
      <c r="W161" s="19"/>
      <c r="X161" s="10" t="s">
        <v>1889</v>
      </c>
      <c r="Y161" s="10" t="s">
        <v>448</v>
      </c>
      <c r="Z161" s="10" t="s">
        <v>1619</v>
      </c>
      <c r="AA161" s="10" t="s">
        <v>84</v>
      </c>
      <c r="AB161" s="19"/>
      <c r="AC161" s="10"/>
      <c r="AD161" s="10" t="s">
        <v>1890</v>
      </c>
      <c r="AE161" s="10" t="s">
        <v>65</v>
      </c>
      <c r="AF161" s="10" t="s">
        <v>65</v>
      </c>
      <c r="AG161" s="10"/>
      <c r="AH161" s="10"/>
      <c r="AI161" s="10" t="s">
        <v>66</v>
      </c>
      <c r="AJ161" s="10"/>
      <c r="AK161" s="10"/>
      <c r="AL161" s="10"/>
      <c r="AM161" s="10"/>
      <c r="AN161" s="10"/>
      <c r="AO161" s="10"/>
      <c r="AP161" s="10"/>
      <c r="AQ161" s="10"/>
      <c r="AR161" s="10"/>
      <c r="AS161" s="10"/>
      <c r="AT161" s="10"/>
      <c r="AU161" s="10"/>
      <c r="AV161" s="10"/>
      <c r="AW161" s="10"/>
      <c r="AX161" s="10"/>
      <c r="AY161" s="10"/>
      <c r="AZ161" s="10"/>
      <c r="BA161" s="10"/>
      <c r="BB161" s="10"/>
      <c r="BC161" s="10"/>
      <c r="BD161" s="10"/>
      <c r="BE161" s="10" t="s">
        <v>912</v>
      </c>
      <c r="BF161" s="10"/>
    </row>
    <row r="162" spans="1:58" ht="46.8">
      <c r="A162" s="10" t="s">
        <v>413</v>
      </c>
      <c r="B162" s="21" t="s">
        <v>476</v>
      </c>
      <c r="C162" s="10" t="s">
        <v>86</v>
      </c>
      <c r="D162" s="10"/>
      <c r="E162" s="10" t="s">
        <v>53</v>
      </c>
      <c r="F162" s="10" t="s">
        <v>54</v>
      </c>
      <c r="G162" s="10" t="s">
        <v>477</v>
      </c>
      <c r="H162" s="10" t="s">
        <v>55</v>
      </c>
      <c r="I162" s="10" t="s">
        <v>2144</v>
      </c>
      <c r="J162" s="10" t="s">
        <v>141</v>
      </c>
      <c r="K162" s="10" t="s">
        <v>90</v>
      </c>
      <c r="L162" s="10"/>
      <c r="M162" s="10">
        <f t="shared" si="2"/>
        <v>1</v>
      </c>
      <c r="N162" s="10">
        <v>2011</v>
      </c>
      <c r="O162" s="10">
        <v>2017</v>
      </c>
      <c r="P162" s="19">
        <v>85500000</v>
      </c>
      <c r="Q162" s="20"/>
      <c r="R162" s="19"/>
      <c r="S162" s="19">
        <v>23000000</v>
      </c>
      <c r="T162" s="19"/>
      <c r="U162" s="19"/>
      <c r="V162" s="19">
        <v>23000000</v>
      </c>
      <c r="W162" s="19"/>
      <c r="X162" s="10" t="s">
        <v>93</v>
      </c>
      <c r="Y162" s="10" t="s">
        <v>478</v>
      </c>
      <c r="Z162" s="10" t="s">
        <v>431</v>
      </c>
      <c r="AA162" s="10" t="s">
        <v>345</v>
      </c>
      <c r="AB162" s="19"/>
      <c r="AC162" s="10"/>
      <c r="AD162" s="10" t="s">
        <v>479</v>
      </c>
      <c r="AE162" s="10" t="s">
        <v>105</v>
      </c>
      <c r="AF162" s="10" t="s">
        <v>106</v>
      </c>
      <c r="AG162" s="10" t="s">
        <v>66</v>
      </c>
      <c r="AH162" s="10"/>
      <c r="AI162" s="10"/>
      <c r="AJ162" s="10"/>
      <c r="AK162" s="10"/>
      <c r="AL162" s="10"/>
      <c r="AM162" s="10"/>
      <c r="AN162" s="10"/>
      <c r="AO162" s="10"/>
      <c r="AP162" s="10"/>
      <c r="AQ162" s="10"/>
      <c r="AR162" s="10"/>
      <c r="AS162" s="10"/>
      <c r="AT162" s="10"/>
      <c r="AU162" s="10"/>
      <c r="AV162" s="10"/>
      <c r="AW162" s="10"/>
      <c r="AX162" s="10"/>
      <c r="AY162" s="10"/>
      <c r="AZ162" s="10"/>
      <c r="BA162" s="10"/>
      <c r="BB162" s="10"/>
      <c r="BC162" s="10"/>
      <c r="BD162" s="10"/>
      <c r="BE162" s="10" t="s">
        <v>480</v>
      </c>
      <c r="BF162" s="10"/>
    </row>
    <row r="163" spans="1:58" ht="31.2">
      <c r="A163" s="30" t="s">
        <v>836</v>
      </c>
      <c r="B163" s="40" t="s">
        <v>877</v>
      </c>
      <c r="C163" s="10" t="s">
        <v>878</v>
      </c>
      <c r="D163" s="10"/>
      <c r="E163" s="10" t="s">
        <v>214</v>
      </c>
      <c r="F163" s="10" t="s">
        <v>80</v>
      </c>
      <c r="G163" s="10" t="s">
        <v>879</v>
      </c>
      <c r="H163" s="10" t="s">
        <v>55</v>
      </c>
      <c r="I163" s="10" t="s">
        <v>127</v>
      </c>
      <c r="J163" s="10"/>
      <c r="K163" s="10" t="s">
        <v>57</v>
      </c>
      <c r="L163" s="10"/>
      <c r="M163" s="10">
        <f t="shared" si="2"/>
        <v>0</v>
      </c>
      <c r="N163" s="10">
        <v>2011</v>
      </c>
      <c r="O163" s="10"/>
      <c r="P163" s="19" t="s">
        <v>58</v>
      </c>
      <c r="Q163" s="19"/>
      <c r="R163" s="19"/>
      <c r="S163" s="19"/>
      <c r="T163" s="19"/>
      <c r="U163" s="19"/>
      <c r="V163" s="19"/>
      <c r="W163" s="19"/>
      <c r="X163" s="10" t="s">
        <v>58</v>
      </c>
      <c r="Y163" s="10" t="s">
        <v>58</v>
      </c>
      <c r="Z163" s="10" t="s">
        <v>58</v>
      </c>
      <c r="AA163" s="10" t="s">
        <v>510</v>
      </c>
      <c r="AB163" s="10"/>
      <c r="AC163" s="10"/>
      <c r="AD163" s="10" t="s">
        <v>880</v>
      </c>
      <c r="AE163" s="10" t="s">
        <v>667</v>
      </c>
      <c r="AF163" s="10" t="s">
        <v>106</v>
      </c>
      <c r="AG163" s="10"/>
      <c r="AH163" s="10"/>
      <c r="AI163" s="10" t="s">
        <v>66</v>
      </c>
      <c r="AJ163" s="10"/>
      <c r="AK163" s="10"/>
      <c r="AL163" s="10"/>
      <c r="AM163" s="10"/>
      <c r="AN163" s="10"/>
      <c r="AO163" s="10"/>
      <c r="AP163" s="10"/>
      <c r="AQ163" s="10"/>
      <c r="AR163" s="10"/>
      <c r="AS163" s="10"/>
      <c r="AT163" s="10"/>
      <c r="AU163" s="10"/>
      <c r="AV163" s="10"/>
      <c r="AW163" s="10"/>
      <c r="AX163" s="10"/>
      <c r="AY163" s="10"/>
      <c r="AZ163" s="10"/>
      <c r="BA163" s="10"/>
      <c r="BB163" s="10"/>
      <c r="BC163" s="10"/>
      <c r="BD163" s="10"/>
      <c r="BE163" s="10" t="s">
        <v>881</v>
      </c>
      <c r="BF163" s="10"/>
    </row>
    <row r="164" spans="1:58" ht="62.4">
      <c r="A164" s="30" t="s">
        <v>836</v>
      </c>
      <c r="B164" s="18" t="s">
        <v>882</v>
      </c>
      <c r="C164" s="10" t="s">
        <v>883</v>
      </c>
      <c r="D164" s="10"/>
      <c r="E164" s="10" t="s">
        <v>79</v>
      </c>
      <c r="F164" s="10" t="s">
        <v>80</v>
      </c>
      <c r="G164" s="10" t="s">
        <v>884</v>
      </c>
      <c r="H164" s="10" t="s">
        <v>55</v>
      </c>
      <c r="I164" s="10" t="s">
        <v>317</v>
      </c>
      <c r="J164" s="10" t="s">
        <v>885</v>
      </c>
      <c r="K164" s="10" t="s">
        <v>133</v>
      </c>
      <c r="L164" s="10" t="s">
        <v>6</v>
      </c>
      <c r="M164" s="10">
        <f t="shared" si="2"/>
        <v>1</v>
      </c>
      <c r="N164" s="10">
        <v>2011</v>
      </c>
      <c r="O164" s="10">
        <v>2020</v>
      </c>
      <c r="P164" s="19">
        <v>70000000</v>
      </c>
      <c r="Q164" s="19"/>
      <c r="R164" s="19">
        <v>24000000</v>
      </c>
      <c r="S164" s="19"/>
      <c r="T164" s="19"/>
      <c r="U164" s="19"/>
      <c r="V164" s="19"/>
      <c r="W164" s="19"/>
      <c r="X164" s="10" t="s">
        <v>886</v>
      </c>
      <c r="Y164" s="10" t="s">
        <v>887</v>
      </c>
      <c r="Z164" s="10" t="s">
        <v>167</v>
      </c>
      <c r="AA164" s="10" t="s">
        <v>510</v>
      </c>
      <c r="AB164" s="10"/>
      <c r="AC164" s="10"/>
      <c r="AD164" s="10" t="s">
        <v>888</v>
      </c>
      <c r="AE164" s="10" t="s">
        <v>105</v>
      </c>
      <c r="AF164" s="10" t="s">
        <v>106</v>
      </c>
      <c r="AG164" s="10" t="s">
        <v>66</v>
      </c>
      <c r="AH164" s="10" t="s">
        <v>145</v>
      </c>
      <c r="AI164" s="10"/>
      <c r="AJ164" s="10"/>
      <c r="AK164" s="10"/>
      <c r="AL164" s="10"/>
      <c r="AM164" s="10"/>
      <c r="AN164" s="10"/>
      <c r="AO164" s="10"/>
      <c r="AP164" s="10"/>
      <c r="AQ164" s="10"/>
      <c r="AR164" s="10"/>
      <c r="AS164" s="10"/>
      <c r="AT164" s="10"/>
      <c r="AU164" s="10"/>
      <c r="AV164" s="10"/>
      <c r="AW164" s="10"/>
      <c r="AX164" s="10"/>
      <c r="AY164" s="10"/>
      <c r="AZ164" s="10"/>
      <c r="BA164" s="10"/>
      <c r="BB164" s="10"/>
      <c r="BC164" s="10"/>
      <c r="BD164" s="10"/>
      <c r="BE164" s="10" t="s">
        <v>889</v>
      </c>
      <c r="BF164" s="10"/>
    </row>
    <row r="165" spans="1:58" ht="78">
      <c r="A165" s="30" t="s">
        <v>836</v>
      </c>
      <c r="B165" s="18" t="s">
        <v>890</v>
      </c>
      <c r="C165" s="10" t="s">
        <v>891</v>
      </c>
      <c r="D165" s="10"/>
      <c r="E165" s="10" t="s">
        <v>79</v>
      </c>
      <c r="F165" s="10" t="s">
        <v>80</v>
      </c>
      <c r="G165" s="10" t="s">
        <v>884</v>
      </c>
      <c r="H165" s="10" t="s">
        <v>55</v>
      </c>
      <c r="I165" s="10" t="s">
        <v>663</v>
      </c>
      <c r="J165" s="10" t="s">
        <v>226</v>
      </c>
      <c r="K165" s="10" t="s">
        <v>133</v>
      </c>
      <c r="L165" s="10" t="s">
        <v>6</v>
      </c>
      <c r="M165" s="10">
        <f t="shared" si="2"/>
        <v>1</v>
      </c>
      <c r="N165" s="10">
        <v>2011</v>
      </c>
      <c r="O165" s="10">
        <v>2017</v>
      </c>
      <c r="P165" s="19">
        <v>355000000</v>
      </c>
      <c r="Q165" s="19"/>
      <c r="R165" s="19">
        <v>20000000</v>
      </c>
      <c r="S165" s="19"/>
      <c r="T165" s="19"/>
      <c r="U165" s="19">
        <v>20000000</v>
      </c>
      <c r="V165" s="19">
        <v>20000000</v>
      </c>
      <c r="W165" s="19"/>
      <c r="X165" s="10" t="s">
        <v>437</v>
      </c>
      <c r="Y165" s="10" t="s">
        <v>113</v>
      </c>
      <c r="Z165" s="10" t="s">
        <v>250</v>
      </c>
      <c r="AA165" s="10" t="s">
        <v>510</v>
      </c>
      <c r="AB165" s="10"/>
      <c r="AC165" s="10"/>
      <c r="AD165" s="10" t="s">
        <v>892</v>
      </c>
      <c r="AE165" s="10" t="s">
        <v>105</v>
      </c>
      <c r="AF165" s="10" t="s">
        <v>106</v>
      </c>
      <c r="AG165" s="10" t="s">
        <v>66</v>
      </c>
      <c r="AH165" s="10" t="s">
        <v>145</v>
      </c>
      <c r="AI165" s="10"/>
      <c r="AJ165" s="10"/>
      <c r="AK165" s="10" t="s">
        <v>66</v>
      </c>
      <c r="AL165" s="10" t="s">
        <v>146</v>
      </c>
      <c r="AM165" s="10"/>
      <c r="AN165" s="10"/>
      <c r="AO165" s="10"/>
      <c r="AP165" s="10"/>
      <c r="AQ165" s="10" t="s">
        <v>66</v>
      </c>
      <c r="AR165" s="10" t="s">
        <v>146</v>
      </c>
      <c r="AS165" s="10" t="s">
        <v>66</v>
      </c>
      <c r="AT165" s="10" t="s">
        <v>146</v>
      </c>
      <c r="AU165" s="10" t="s">
        <v>66</v>
      </c>
      <c r="AV165" s="10" t="s">
        <v>146</v>
      </c>
      <c r="AW165" s="10"/>
      <c r="AX165" s="10"/>
      <c r="AY165" s="10"/>
      <c r="AZ165" s="10"/>
      <c r="BA165" s="10"/>
      <c r="BB165" s="10"/>
      <c r="BC165" s="10"/>
      <c r="BD165" s="10"/>
      <c r="BE165" s="10" t="s">
        <v>893</v>
      </c>
      <c r="BF165" s="10"/>
    </row>
    <row r="166" spans="1:58" ht="46.8">
      <c r="A166" s="30" t="s">
        <v>836</v>
      </c>
      <c r="B166" s="18" t="s">
        <v>894</v>
      </c>
      <c r="C166" s="10" t="s">
        <v>895</v>
      </c>
      <c r="D166" s="10"/>
      <c r="E166" s="10" t="s">
        <v>214</v>
      </c>
      <c r="F166" s="10" t="s">
        <v>80</v>
      </c>
      <c r="G166" s="10" t="s">
        <v>879</v>
      </c>
      <c r="H166" s="10" t="s">
        <v>55</v>
      </c>
      <c r="I166" s="10" t="s">
        <v>127</v>
      </c>
      <c r="J166" s="10" t="s">
        <v>626</v>
      </c>
      <c r="K166" s="10" t="s">
        <v>133</v>
      </c>
      <c r="L166" s="10" t="s">
        <v>6</v>
      </c>
      <c r="M166" s="10">
        <f t="shared" si="2"/>
        <v>1</v>
      </c>
      <c r="N166" s="10">
        <v>2011</v>
      </c>
      <c r="O166" s="10">
        <v>2016</v>
      </c>
      <c r="P166" s="19">
        <v>69700000</v>
      </c>
      <c r="Q166" s="19">
        <v>0</v>
      </c>
      <c r="R166" s="19">
        <v>19400000</v>
      </c>
      <c r="S166" s="19"/>
      <c r="T166" s="19"/>
      <c r="U166" s="19">
        <v>19400000</v>
      </c>
      <c r="V166" s="19">
        <v>19400000</v>
      </c>
      <c r="W166" s="19">
        <v>20000000</v>
      </c>
      <c r="X166" s="10" t="s">
        <v>886</v>
      </c>
      <c r="Y166" s="10" t="s">
        <v>383</v>
      </c>
      <c r="Z166" s="10" t="s">
        <v>292</v>
      </c>
      <c r="AA166" s="10" t="s">
        <v>793</v>
      </c>
      <c r="AB166" s="10"/>
      <c r="AC166" s="10"/>
      <c r="AD166" s="10" t="s">
        <v>399</v>
      </c>
      <c r="AE166" s="10" t="s">
        <v>105</v>
      </c>
      <c r="AF166" s="10" t="s">
        <v>106</v>
      </c>
      <c r="AG166" s="10" t="s">
        <v>66</v>
      </c>
      <c r="AH166" s="10" t="s">
        <v>145</v>
      </c>
      <c r="AI166" s="10" t="s">
        <v>66</v>
      </c>
      <c r="AJ166" s="10" t="s">
        <v>145</v>
      </c>
      <c r="AK166" s="10" t="s">
        <v>66</v>
      </c>
      <c r="AL166" s="10" t="s">
        <v>145</v>
      </c>
      <c r="AM166" s="10" t="s">
        <v>66</v>
      </c>
      <c r="AN166" s="10"/>
      <c r="AO166" s="10"/>
      <c r="AP166" s="10"/>
      <c r="AQ166" s="10"/>
      <c r="AR166" s="10"/>
      <c r="AS166" s="10" t="s">
        <v>66</v>
      </c>
      <c r="AT166" s="10" t="s">
        <v>145</v>
      </c>
      <c r="AU166" s="10"/>
      <c r="AV166" s="10"/>
      <c r="AW166" s="10"/>
      <c r="AX166" s="10"/>
      <c r="AY166" s="10"/>
      <c r="AZ166" s="10"/>
      <c r="BA166" s="10"/>
      <c r="BB166" s="10"/>
      <c r="BC166" s="10"/>
      <c r="BD166" s="10"/>
      <c r="BE166" s="10" t="s">
        <v>263</v>
      </c>
      <c r="BF166" s="10"/>
    </row>
    <row r="167" spans="1:58" ht="46.8">
      <c r="A167" s="10" t="s">
        <v>417</v>
      </c>
      <c r="B167" s="18" t="s">
        <v>1584</v>
      </c>
      <c r="C167" s="10" t="s">
        <v>1585</v>
      </c>
      <c r="D167" s="10"/>
      <c r="E167" s="10" t="s">
        <v>417</v>
      </c>
      <c r="F167" s="10" t="s">
        <v>206</v>
      </c>
      <c r="G167" s="10" t="s">
        <v>1586</v>
      </c>
      <c r="H167" s="10" t="s">
        <v>761</v>
      </c>
      <c r="I167" s="10" t="s">
        <v>2142</v>
      </c>
      <c r="J167" s="10"/>
      <c r="K167" s="10" t="s">
        <v>133</v>
      </c>
      <c r="L167" s="10" t="s">
        <v>4</v>
      </c>
      <c r="M167" s="10">
        <f t="shared" si="2"/>
        <v>0</v>
      </c>
      <c r="N167" s="10">
        <v>2011</v>
      </c>
      <c r="O167" s="10">
        <v>2013</v>
      </c>
      <c r="P167" s="19">
        <v>26389851</v>
      </c>
      <c r="Q167" s="19"/>
      <c r="R167" s="19"/>
      <c r="S167" s="19"/>
      <c r="T167" s="19"/>
      <c r="U167" s="19"/>
      <c r="V167" s="19"/>
      <c r="W167" s="19"/>
      <c r="X167" s="10" t="s">
        <v>478</v>
      </c>
      <c r="Y167" s="10" t="s">
        <v>580</v>
      </c>
      <c r="Z167" s="10" t="s">
        <v>382</v>
      </c>
      <c r="AA167" s="10" t="s">
        <v>1587</v>
      </c>
      <c r="AB167" s="19"/>
      <c r="AC167" s="10"/>
      <c r="AD167" s="10" t="s">
        <v>1588</v>
      </c>
      <c r="AE167" s="10" t="s">
        <v>65</v>
      </c>
      <c r="AF167" s="10" t="s">
        <v>65</v>
      </c>
      <c r="AG167" s="10"/>
      <c r="AH167" s="10"/>
      <c r="AI167" s="10"/>
      <c r="AJ167" s="10"/>
      <c r="AK167" s="10"/>
      <c r="AL167" s="10"/>
      <c r="AM167" s="10"/>
      <c r="AN167" s="10"/>
      <c r="AO167" s="10"/>
      <c r="AP167" s="10"/>
      <c r="AQ167" s="10"/>
      <c r="AR167" s="10"/>
      <c r="AS167" s="10"/>
      <c r="AT167" s="10"/>
      <c r="AU167" s="10"/>
      <c r="AV167" s="10"/>
      <c r="AW167" s="10"/>
      <c r="AX167" s="10"/>
      <c r="AY167" s="10"/>
      <c r="AZ167" s="10"/>
      <c r="BA167" s="10"/>
      <c r="BB167" s="10"/>
      <c r="BC167" s="10"/>
      <c r="BD167" s="10"/>
      <c r="BE167" s="10"/>
      <c r="BF167" s="10"/>
    </row>
    <row r="168" spans="1:58" ht="46.8">
      <c r="A168" s="10" t="s">
        <v>417</v>
      </c>
      <c r="B168" s="18" t="s">
        <v>1589</v>
      </c>
      <c r="C168" s="10" t="s">
        <v>1590</v>
      </c>
      <c r="D168" s="10" t="s">
        <v>1591</v>
      </c>
      <c r="E168" s="10" t="s">
        <v>234</v>
      </c>
      <c r="F168" s="10" t="s">
        <v>54</v>
      </c>
      <c r="G168" s="10" t="s">
        <v>1592</v>
      </c>
      <c r="H168" s="10" t="s">
        <v>55</v>
      </c>
      <c r="I168" s="10" t="s">
        <v>2145</v>
      </c>
      <c r="J168" s="10"/>
      <c r="K168" s="10" t="s">
        <v>133</v>
      </c>
      <c r="L168" s="10" t="s">
        <v>4</v>
      </c>
      <c r="M168" s="10">
        <f t="shared" si="2"/>
        <v>0</v>
      </c>
      <c r="N168" s="10">
        <v>2011</v>
      </c>
      <c r="O168" s="10"/>
      <c r="P168" s="19">
        <v>41000000000</v>
      </c>
      <c r="Q168" s="19"/>
      <c r="R168" s="19"/>
      <c r="S168" s="19"/>
      <c r="T168" s="19"/>
      <c r="U168" s="19"/>
      <c r="V168" s="19"/>
      <c r="W168" s="19"/>
      <c r="X168" s="10" t="s">
        <v>487</v>
      </c>
      <c r="Y168" s="10" t="s">
        <v>474</v>
      </c>
      <c r="Z168" s="10" t="s">
        <v>192</v>
      </c>
      <c r="AA168" s="10" t="s">
        <v>656</v>
      </c>
      <c r="AB168" s="19"/>
      <c r="AC168" s="10"/>
      <c r="AD168" s="10" t="s">
        <v>1593</v>
      </c>
      <c r="AE168" s="10" t="s">
        <v>65</v>
      </c>
      <c r="AF168" s="10" t="s">
        <v>65</v>
      </c>
      <c r="AG168" s="10" t="s">
        <v>66</v>
      </c>
      <c r="AH168" s="10"/>
      <c r="AI168" s="10"/>
      <c r="AJ168" s="10"/>
      <c r="AK168" s="10"/>
      <c r="AL168" s="10"/>
      <c r="AM168" s="10"/>
      <c r="AN168" s="10"/>
      <c r="AO168" s="10"/>
      <c r="AP168" s="10"/>
      <c r="AQ168" s="10"/>
      <c r="AR168" s="10"/>
      <c r="AS168" s="10"/>
      <c r="AT168" s="10"/>
      <c r="AU168" s="10"/>
      <c r="AV168" s="10"/>
      <c r="AW168" s="10"/>
      <c r="AX168" s="10"/>
      <c r="AY168" s="10"/>
      <c r="AZ168" s="10"/>
      <c r="BA168" s="10"/>
      <c r="BB168" s="10"/>
      <c r="BC168" s="10"/>
      <c r="BD168" s="10"/>
      <c r="BE168" s="10" t="s">
        <v>1594</v>
      </c>
      <c r="BF168" s="10"/>
    </row>
    <row r="169" spans="1:58" ht="46.8">
      <c r="A169" s="10" t="s">
        <v>417</v>
      </c>
      <c r="B169" s="18" t="s">
        <v>1595</v>
      </c>
      <c r="C169" s="10" t="s">
        <v>1596</v>
      </c>
      <c r="D169" s="10"/>
      <c r="E169" s="10" t="s">
        <v>79</v>
      </c>
      <c r="F169" s="10" t="s">
        <v>80</v>
      </c>
      <c r="G169" s="10" t="s">
        <v>1563</v>
      </c>
      <c r="H169" s="10" t="s">
        <v>531</v>
      </c>
      <c r="I169" s="10" t="s">
        <v>663</v>
      </c>
      <c r="J169" s="10" t="s">
        <v>664</v>
      </c>
      <c r="K169" s="10" t="s">
        <v>133</v>
      </c>
      <c r="L169" s="10" t="s">
        <v>4</v>
      </c>
      <c r="M169" s="10">
        <f t="shared" si="2"/>
        <v>0</v>
      </c>
      <c r="N169" s="10">
        <v>2011</v>
      </c>
      <c r="O169" s="10">
        <v>2016</v>
      </c>
      <c r="P169" s="19">
        <v>800000000</v>
      </c>
      <c r="Q169" s="19"/>
      <c r="R169" s="19"/>
      <c r="S169" s="19"/>
      <c r="T169" s="19"/>
      <c r="U169" s="19"/>
      <c r="V169" s="19"/>
      <c r="W169" s="19"/>
      <c r="X169" s="10" t="s">
        <v>1489</v>
      </c>
      <c r="Y169" s="10" t="s">
        <v>765</v>
      </c>
      <c r="Z169" s="10" t="s">
        <v>1597</v>
      </c>
      <c r="AA169" s="10" t="s">
        <v>1582</v>
      </c>
      <c r="AB169" s="19"/>
      <c r="AC169" s="10"/>
      <c r="AD169" s="10" t="s">
        <v>115</v>
      </c>
      <c r="AE169" s="10" t="s">
        <v>65</v>
      </c>
      <c r="AF169" s="10" t="s">
        <v>65</v>
      </c>
      <c r="AG169" s="10" t="s">
        <v>66</v>
      </c>
      <c r="AH169" s="10"/>
      <c r="AI169" s="10"/>
      <c r="AJ169" s="10"/>
      <c r="AK169" s="10" t="s">
        <v>66</v>
      </c>
      <c r="AL169" s="10"/>
      <c r="AM169" s="10" t="s">
        <v>66</v>
      </c>
      <c r="AN169" s="10"/>
      <c r="AO169" s="10"/>
      <c r="AP169" s="10"/>
      <c r="AQ169" s="10" t="s">
        <v>66</v>
      </c>
      <c r="AR169" s="10"/>
      <c r="AS169" s="10"/>
      <c r="AT169" s="10"/>
      <c r="AU169" s="10"/>
      <c r="AV169" s="10"/>
      <c r="AW169" s="10"/>
      <c r="AX169" s="10"/>
      <c r="AY169" s="10"/>
      <c r="AZ169" s="10"/>
      <c r="BA169" s="10"/>
      <c r="BB169" s="10"/>
      <c r="BC169" s="10"/>
      <c r="BD169" s="10"/>
      <c r="BE169" s="10"/>
      <c r="BF169" s="10"/>
    </row>
    <row r="170" spans="1:58" ht="78">
      <c r="A170" s="10" t="s">
        <v>417</v>
      </c>
      <c r="B170" s="18" t="s">
        <v>1598</v>
      </c>
      <c r="C170" s="10" t="s">
        <v>1599</v>
      </c>
      <c r="D170" s="10" t="s">
        <v>1600</v>
      </c>
      <c r="E170" s="10" t="s">
        <v>98</v>
      </c>
      <c r="F170" s="10" t="s">
        <v>54</v>
      </c>
      <c r="G170" s="10" t="s">
        <v>1601</v>
      </c>
      <c r="H170" s="10" t="s">
        <v>55</v>
      </c>
      <c r="I170" s="10" t="s">
        <v>88</v>
      </c>
      <c r="J170" s="10" t="s">
        <v>89</v>
      </c>
      <c r="K170" s="10" t="s">
        <v>133</v>
      </c>
      <c r="L170" s="24" t="s">
        <v>1064</v>
      </c>
      <c r="M170" s="10">
        <f t="shared" si="2"/>
        <v>0</v>
      </c>
      <c r="N170" s="10">
        <v>2011</v>
      </c>
      <c r="O170" s="10">
        <v>2020</v>
      </c>
      <c r="P170" s="19">
        <v>200000000</v>
      </c>
      <c r="Q170" s="19"/>
      <c r="R170" s="19"/>
      <c r="S170" s="19"/>
      <c r="T170" s="19"/>
      <c r="U170" s="19"/>
      <c r="V170" s="19"/>
      <c r="W170" s="19"/>
      <c r="X170" s="10" t="s">
        <v>129</v>
      </c>
      <c r="Y170" s="10" t="s">
        <v>130</v>
      </c>
      <c r="Z170" s="10" t="s">
        <v>292</v>
      </c>
      <c r="AA170" s="10" t="s">
        <v>1582</v>
      </c>
      <c r="AB170" s="19"/>
      <c r="AC170" s="10"/>
      <c r="AD170" s="10" t="s">
        <v>1602</v>
      </c>
      <c r="AE170" s="10" t="s">
        <v>65</v>
      </c>
      <c r="AF170" s="10" t="s">
        <v>65</v>
      </c>
      <c r="AG170" s="10"/>
      <c r="AH170" s="10"/>
      <c r="AI170" s="10"/>
      <c r="AJ170" s="10"/>
      <c r="AK170" s="10"/>
      <c r="AL170" s="10"/>
      <c r="AM170" s="10"/>
      <c r="AN170" s="10"/>
      <c r="AO170" s="10" t="s">
        <v>66</v>
      </c>
      <c r="AP170" s="10"/>
      <c r="AQ170" s="10"/>
      <c r="AR170" s="10"/>
      <c r="AS170" s="10"/>
      <c r="AT170" s="10"/>
      <c r="AU170" s="10"/>
      <c r="AV170" s="10"/>
      <c r="AW170" s="10"/>
      <c r="AX170" s="10"/>
      <c r="AY170" s="10"/>
      <c r="AZ170" s="10"/>
      <c r="BA170" s="10"/>
      <c r="BB170" s="10"/>
      <c r="BC170" s="10"/>
      <c r="BD170" s="10"/>
      <c r="BE170" s="10" t="s">
        <v>1603</v>
      </c>
      <c r="BF170" s="10"/>
    </row>
    <row r="171" spans="1:58" ht="46.8">
      <c r="A171" s="10" t="s">
        <v>693</v>
      </c>
      <c r="B171" s="18" t="s">
        <v>1842</v>
      </c>
      <c r="C171" s="10" t="s">
        <v>1843</v>
      </c>
      <c r="D171" s="10"/>
      <c r="E171" s="10" t="s">
        <v>391</v>
      </c>
      <c r="F171" s="10" t="s">
        <v>80</v>
      </c>
      <c r="G171" s="10" t="s">
        <v>1825</v>
      </c>
      <c r="H171" s="10" t="s">
        <v>55</v>
      </c>
      <c r="I171" s="10" t="s">
        <v>317</v>
      </c>
      <c r="J171" s="10" t="s">
        <v>1335</v>
      </c>
      <c r="K171" s="10" t="s">
        <v>133</v>
      </c>
      <c r="L171" s="10" t="s">
        <v>4</v>
      </c>
      <c r="M171" s="10">
        <f t="shared" si="2"/>
        <v>0</v>
      </c>
      <c r="N171" s="10">
        <v>2011</v>
      </c>
      <c r="O171" s="10">
        <v>2017</v>
      </c>
      <c r="P171" s="19" t="s">
        <v>58</v>
      </c>
      <c r="Q171" s="19"/>
      <c r="R171" s="19"/>
      <c r="S171" s="19"/>
      <c r="T171" s="19"/>
      <c r="U171" s="19"/>
      <c r="V171" s="19"/>
      <c r="W171" s="19"/>
      <c r="X171" s="10" t="s">
        <v>135</v>
      </c>
      <c r="Y171" s="10" t="s">
        <v>134</v>
      </c>
      <c r="Z171" s="10" t="s">
        <v>378</v>
      </c>
      <c r="AA171" s="10" t="s">
        <v>247</v>
      </c>
      <c r="AB171" s="19"/>
      <c r="AC171" s="10"/>
      <c r="AD171" s="10" t="s">
        <v>379</v>
      </c>
      <c r="AE171" s="10" t="s">
        <v>65</v>
      </c>
      <c r="AF171" s="10" t="s">
        <v>65</v>
      </c>
      <c r="AG171" s="10"/>
      <c r="AH171" s="10"/>
      <c r="AI171" s="10" t="s">
        <v>66</v>
      </c>
      <c r="AJ171" s="10"/>
      <c r="AK171" s="10"/>
      <c r="AL171" s="10"/>
      <c r="AM171" s="10"/>
      <c r="AN171" s="10"/>
      <c r="AO171" s="10"/>
      <c r="AP171" s="10"/>
      <c r="AQ171" s="10"/>
      <c r="AR171" s="10"/>
      <c r="AS171" s="10"/>
      <c r="AT171" s="10"/>
      <c r="AU171" s="10"/>
      <c r="AV171" s="10"/>
      <c r="AW171" s="10"/>
      <c r="AX171" s="10"/>
      <c r="AY171" s="10"/>
      <c r="AZ171" s="10"/>
      <c r="BA171" s="10"/>
      <c r="BB171" s="10"/>
      <c r="BC171" s="10"/>
      <c r="BD171" s="10"/>
      <c r="BE171" s="10" t="s">
        <v>1844</v>
      </c>
      <c r="BF171" s="10"/>
    </row>
    <row r="172" spans="1:58" ht="62.4">
      <c r="A172" s="10" t="s">
        <v>693</v>
      </c>
      <c r="B172" s="18" t="s">
        <v>1845</v>
      </c>
      <c r="C172" s="10" t="s">
        <v>1783</v>
      </c>
      <c r="D172" s="10"/>
      <c r="E172" s="10" t="s">
        <v>1785</v>
      </c>
      <c r="F172" s="10" t="s">
        <v>485</v>
      </c>
      <c r="G172" s="10" t="s">
        <v>1846</v>
      </c>
      <c r="H172" s="10" t="s">
        <v>55</v>
      </c>
      <c r="I172" s="10" t="s">
        <v>663</v>
      </c>
      <c r="J172" s="10" t="s">
        <v>626</v>
      </c>
      <c r="K172" s="10" t="s">
        <v>133</v>
      </c>
      <c r="L172" s="10" t="s">
        <v>4</v>
      </c>
      <c r="M172" s="10">
        <f t="shared" si="2"/>
        <v>0</v>
      </c>
      <c r="N172" s="10">
        <v>2011</v>
      </c>
      <c r="O172" s="10">
        <v>2019</v>
      </c>
      <c r="P172" s="19">
        <v>633000000</v>
      </c>
      <c r="Q172" s="19"/>
      <c r="R172" s="19"/>
      <c r="S172" s="19"/>
      <c r="T172" s="19"/>
      <c r="U172" s="19"/>
      <c r="V172" s="19"/>
      <c r="W172" s="19"/>
      <c r="X172" s="10" t="s">
        <v>130</v>
      </c>
      <c r="Y172" s="10" t="s">
        <v>448</v>
      </c>
      <c r="Z172" s="10" t="s">
        <v>1547</v>
      </c>
      <c r="AA172" s="10" t="s">
        <v>510</v>
      </c>
      <c r="AB172" s="19"/>
      <c r="AC172" s="10"/>
      <c r="AD172" s="10" t="s">
        <v>1831</v>
      </c>
      <c r="AE172" s="10" t="s">
        <v>65</v>
      </c>
      <c r="AF172" s="10" t="s">
        <v>65</v>
      </c>
      <c r="AG172" s="10" t="s">
        <v>66</v>
      </c>
      <c r="AH172" s="10"/>
      <c r="AI172" s="10"/>
      <c r="AJ172" s="10"/>
      <c r="AK172" s="10" t="s">
        <v>66</v>
      </c>
      <c r="AL172" s="10"/>
      <c r="AM172" s="10"/>
      <c r="AN172" s="10"/>
      <c r="AO172" s="10"/>
      <c r="AP172" s="10"/>
      <c r="AQ172" s="10" t="s">
        <v>66</v>
      </c>
      <c r="AR172" s="10"/>
      <c r="AS172" s="10" t="s">
        <v>66</v>
      </c>
      <c r="AT172" s="10"/>
      <c r="AU172" s="10" t="s">
        <v>66</v>
      </c>
      <c r="AV172" s="10"/>
      <c r="AW172" s="10"/>
      <c r="AX172" s="10"/>
      <c r="AY172" s="10"/>
      <c r="AZ172" s="10"/>
      <c r="BA172" s="10"/>
      <c r="BB172" s="10"/>
      <c r="BC172" s="10"/>
      <c r="BD172" s="10"/>
      <c r="BE172" s="10" t="s">
        <v>1847</v>
      </c>
      <c r="BF172" s="10"/>
    </row>
    <row r="173" spans="1:58" ht="62.4">
      <c r="A173" s="10" t="s">
        <v>693</v>
      </c>
      <c r="B173" s="18" t="s">
        <v>1848</v>
      </c>
      <c r="C173" s="10" t="s">
        <v>1849</v>
      </c>
      <c r="D173" s="10" t="s">
        <v>1850</v>
      </c>
      <c r="E173" s="10" t="s">
        <v>427</v>
      </c>
      <c r="F173" s="10" t="s">
        <v>54</v>
      </c>
      <c r="G173" s="10" t="s">
        <v>1851</v>
      </c>
      <c r="H173" s="10" t="s">
        <v>55</v>
      </c>
      <c r="I173" s="10" t="s">
        <v>317</v>
      </c>
      <c r="J173" s="10" t="s">
        <v>1335</v>
      </c>
      <c r="K173" s="10" t="s">
        <v>133</v>
      </c>
      <c r="L173" s="10" t="s">
        <v>6</v>
      </c>
      <c r="M173" s="10">
        <f t="shared" si="2"/>
        <v>1</v>
      </c>
      <c r="N173" s="10">
        <v>2011</v>
      </c>
      <c r="O173" s="10">
        <v>2022</v>
      </c>
      <c r="P173" s="19">
        <v>672400000</v>
      </c>
      <c r="Q173" s="19"/>
      <c r="R173" s="19">
        <v>325100000</v>
      </c>
      <c r="S173" s="19"/>
      <c r="T173" s="19"/>
      <c r="U173" s="19">
        <v>325100000</v>
      </c>
      <c r="V173" s="19">
        <v>325100000</v>
      </c>
      <c r="W173" s="19"/>
      <c r="X173" s="10" t="s">
        <v>1070</v>
      </c>
      <c r="Y173" s="10" t="s">
        <v>134</v>
      </c>
      <c r="Z173" s="10" t="s">
        <v>292</v>
      </c>
      <c r="AA173" s="10" t="s">
        <v>1852</v>
      </c>
      <c r="AB173" s="19"/>
      <c r="AC173" s="10"/>
      <c r="AD173" s="10" t="s">
        <v>1853</v>
      </c>
      <c r="AE173" s="10" t="s">
        <v>65</v>
      </c>
      <c r="AF173" s="10" t="s">
        <v>65</v>
      </c>
      <c r="AG173" s="10" t="s">
        <v>66</v>
      </c>
      <c r="AH173" s="10" t="s">
        <v>146</v>
      </c>
      <c r="AI173" s="10"/>
      <c r="AJ173" s="10"/>
      <c r="AK173" s="10" t="s">
        <v>66</v>
      </c>
      <c r="AL173" s="10" t="s">
        <v>145</v>
      </c>
      <c r="AM173" s="10" t="s">
        <v>66</v>
      </c>
      <c r="AN173" s="10" t="s">
        <v>146</v>
      </c>
      <c r="AO173" s="10"/>
      <c r="AP173" s="10"/>
      <c r="AQ173" s="10" t="s">
        <v>66</v>
      </c>
      <c r="AR173" s="10" t="s">
        <v>146</v>
      </c>
      <c r="AS173" s="10" t="s">
        <v>66</v>
      </c>
      <c r="AT173" s="10"/>
      <c r="AU173" s="10" t="s">
        <v>66</v>
      </c>
      <c r="AV173" s="10" t="s">
        <v>146</v>
      </c>
      <c r="AW173" s="10"/>
      <c r="AX173" s="10"/>
      <c r="AY173" s="10"/>
      <c r="AZ173" s="10"/>
      <c r="BA173" s="10"/>
      <c r="BB173" s="10"/>
      <c r="BC173" s="10"/>
      <c r="BD173" s="10"/>
      <c r="BE173" s="10" t="s">
        <v>1854</v>
      </c>
      <c r="BF173" s="10"/>
    </row>
    <row r="174" spans="1:58" ht="46.8">
      <c r="A174" s="10" t="s">
        <v>693</v>
      </c>
      <c r="B174" s="18" t="s">
        <v>1855</v>
      </c>
      <c r="C174" s="10" t="s">
        <v>1856</v>
      </c>
      <c r="D174" s="10"/>
      <c r="E174" s="10" t="s">
        <v>70</v>
      </c>
      <c r="F174" s="10" t="s">
        <v>54</v>
      </c>
      <c r="G174" s="10" t="s">
        <v>1846</v>
      </c>
      <c r="H174" s="10" t="s">
        <v>55</v>
      </c>
      <c r="I174" s="10" t="s">
        <v>317</v>
      </c>
      <c r="J174" s="10" t="s">
        <v>866</v>
      </c>
      <c r="K174" s="10" t="s">
        <v>133</v>
      </c>
      <c r="L174" s="10" t="s">
        <v>6</v>
      </c>
      <c r="M174" s="10">
        <f t="shared" si="2"/>
        <v>1</v>
      </c>
      <c r="N174" s="10">
        <v>2011</v>
      </c>
      <c r="O174" s="10">
        <v>2022</v>
      </c>
      <c r="P174" s="19">
        <v>500000000</v>
      </c>
      <c r="Q174" s="19"/>
      <c r="R174" s="19">
        <v>43000000</v>
      </c>
      <c r="S174" s="19"/>
      <c r="T174" s="19"/>
      <c r="U174" s="19">
        <v>43000000</v>
      </c>
      <c r="V174" s="19">
        <v>43000000</v>
      </c>
      <c r="W174" s="19"/>
      <c r="X174" s="10" t="s">
        <v>867</v>
      </c>
      <c r="Y174" s="10" t="s">
        <v>282</v>
      </c>
      <c r="Z174" s="10" t="s">
        <v>1857</v>
      </c>
      <c r="AA174" s="10" t="s">
        <v>726</v>
      </c>
      <c r="AB174" s="19"/>
      <c r="AC174" s="10"/>
      <c r="AD174" s="10" t="s">
        <v>821</v>
      </c>
      <c r="AE174" s="10" t="s">
        <v>65</v>
      </c>
      <c r="AF174" s="10" t="s">
        <v>65</v>
      </c>
      <c r="AG174" s="10" t="s">
        <v>66</v>
      </c>
      <c r="AH174" s="10" t="s">
        <v>145</v>
      </c>
      <c r="AI174" s="10" t="s">
        <v>66</v>
      </c>
      <c r="AJ174" s="10" t="s">
        <v>145</v>
      </c>
      <c r="AK174" s="10"/>
      <c r="AL174" s="10"/>
      <c r="AM174" s="10"/>
      <c r="AN174" s="10"/>
      <c r="AO174" s="10"/>
      <c r="AP174" s="10"/>
      <c r="AQ174" s="10"/>
      <c r="AR174" s="10"/>
      <c r="AS174" s="10"/>
      <c r="AT174" s="10"/>
      <c r="AU174" s="10"/>
      <c r="AV174" s="10"/>
      <c r="AW174" s="10"/>
      <c r="AX174" s="10"/>
      <c r="AY174" s="10"/>
      <c r="AZ174" s="10"/>
      <c r="BA174" s="10"/>
      <c r="BB174" s="10"/>
      <c r="BC174" s="10"/>
      <c r="BD174" s="10"/>
      <c r="BE174" s="10" t="s">
        <v>1858</v>
      </c>
      <c r="BF174" s="10"/>
    </row>
    <row r="175" spans="1:58" ht="46.8">
      <c r="A175" s="10" t="s">
        <v>693</v>
      </c>
      <c r="B175" s="18" t="s">
        <v>1859</v>
      </c>
      <c r="C175" s="10" t="s">
        <v>1860</v>
      </c>
      <c r="D175" s="10"/>
      <c r="E175" s="10" t="s">
        <v>214</v>
      </c>
      <c r="F175" s="10" t="s">
        <v>80</v>
      </c>
      <c r="G175" s="10" t="s">
        <v>1834</v>
      </c>
      <c r="H175" s="10" t="s">
        <v>55</v>
      </c>
      <c r="I175" s="10" t="s">
        <v>127</v>
      </c>
      <c r="J175" s="10" t="s">
        <v>683</v>
      </c>
      <c r="K175" s="10" t="s">
        <v>133</v>
      </c>
      <c r="L175" s="10" t="s">
        <v>4</v>
      </c>
      <c r="M175" s="10">
        <f t="shared" si="2"/>
        <v>0</v>
      </c>
      <c r="N175" s="10">
        <v>2011</v>
      </c>
      <c r="O175" s="10">
        <v>2014</v>
      </c>
      <c r="P175" s="19">
        <v>180000000</v>
      </c>
      <c r="Q175" s="19"/>
      <c r="R175" s="19"/>
      <c r="S175" s="19"/>
      <c r="T175" s="19"/>
      <c r="U175" s="19"/>
      <c r="V175" s="19"/>
      <c r="W175" s="19"/>
      <c r="X175" s="10" t="s">
        <v>487</v>
      </c>
      <c r="Y175" s="10" t="s">
        <v>951</v>
      </c>
      <c r="Z175" s="10" t="s">
        <v>123</v>
      </c>
      <c r="AA175" s="10" t="s">
        <v>510</v>
      </c>
      <c r="AB175" s="19"/>
      <c r="AC175" s="10"/>
      <c r="AD175" s="10" t="s">
        <v>1861</v>
      </c>
      <c r="AE175" s="10" t="s">
        <v>65</v>
      </c>
      <c r="AF175" s="10" t="s">
        <v>65</v>
      </c>
      <c r="AG175" s="10"/>
      <c r="AH175" s="10"/>
      <c r="AI175" s="10"/>
      <c r="AJ175" s="10"/>
      <c r="AK175" s="10"/>
      <c r="AL175" s="10"/>
      <c r="AM175" s="10"/>
      <c r="AN175" s="10"/>
      <c r="AO175" s="10"/>
      <c r="AP175" s="10"/>
      <c r="AQ175" s="10" t="s">
        <v>66</v>
      </c>
      <c r="AR175" s="10"/>
      <c r="AS175" s="10"/>
      <c r="AT175" s="10"/>
      <c r="AU175" s="10"/>
      <c r="AV175" s="10"/>
      <c r="AW175" s="10"/>
      <c r="AX175" s="10"/>
      <c r="AY175" s="10"/>
      <c r="AZ175" s="10"/>
      <c r="BA175" s="10"/>
      <c r="BB175" s="10"/>
      <c r="BC175" s="10"/>
      <c r="BD175" s="10"/>
      <c r="BE175" s="10" t="s">
        <v>1862</v>
      </c>
      <c r="BF175" s="24"/>
    </row>
    <row r="176" spans="1:58" ht="46.8">
      <c r="A176" s="10" t="s">
        <v>693</v>
      </c>
      <c r="B176" s="18" t="s">
        <v>1863</v>
      </c>
      <c r="C176" s="10" t="s">
        <v>1864</v>
      </c>
      <c r="D176" s="10"/>
      <c r="E176" s="10" t="s">
        <v>70</v>
      </c>
      <c r="F176" s="10" t="s">
        <v>54</v>
      </c>
      <c r="G176" s="10" t="s">
        <v>1846</v>
      </c>
      <c r="H176" s="10" t="s">
        <v>55</v>
      </c>
      <c r="I176" s="10" t="s">
        <v>317</v>
      </c>
      <c r="J176" s="10" t="s">
        <v>1405</v>
      </c>
      <c r="K176" s="10" t="s">
        <v>133</v>
      </c>
      <c r="L176" s="10" t="s">
        <v>6</v>
      </c>
      <c r="M176" s="10">
        <f t="shared" si="2"/>
        <v>1</v>
      </c>
      <c r="N176" s="10">
        <v>2011</v>
      </c>
      <c r="O176" s="10">
        <v>2018</v>
      </c>
      <c r="P176" s="19">
        <v>929500000</v>
      </c>
      <c r="Q176" s="19">
        <v>120000000</v>
      </c>
      <c r="R176" s="19">
        <v>372400000</v>
      </c>
      <c r="S176" s="19"/>
      <c r="T176" s="19"/>
      <c r="U176" s="19">
        <v>372400000</v>
      </c>
      <c r="V176" s="19">
        <f>R176-Q176</f>
        <v>252400000</v>
      </c>
      <c r="W176" s="19"/>
      <c r="X176" s="10" t="s">
        <v>580</v>
      </c>
      <c r="Y176" s="10" t="s">
        <v>129</v>
      </c>
      <c r="Z176" s="10" t="s">
        <v>251</v>
      </c>
      <c r="AA176" s="10" t="s">
        <v>1822</v>
      </c>
      <c r="AB176" s="19"/>
      <c r="AC176" s="10"/>
      <c r="AD176" s="10" t="s">
        <v>1865</v>
      </c>
      <c r="AE176" s="10" t="s">
        <v>1646</v>
      </c>
      <c r="AF176" s="10" t="s">
        <v>65</v>
      </c>
      <c r="AG176" s="10" t="s">
        <v>66</v>
      </c>
      <c r="AH176" s="10" t="s">
        <v>145</v>
      </c>
      <c r="AI176" s="10" t="s">
        <v>66</v>
      </c>
      <c r="AJ176" s="10" t="s">
        <v>145</v>
      </c>
      <c r="AK176" s="10"/>
      <c r="AL176" s="10"/>
      <c r="AM176" s="10"/>
      <c r="AN176" s="10"/>
      <c r="AO176" s="10"/>
      <c r="AP176" s="10"/>
      <c r="AQ176" s="10" t="s">
        <v>66</v>
      </c>
      <c r="AR176" s="10" t="s">
        <v>145</v>
      </c>
      <c r="AS176" s="10" t="s">
        <v>66</v>
      </c>
      <c r="AT176" s="10" t="s">
        <v>146</v>
      </c>
      <c r="AU176" s="10" t="s">
        <v>66</v>
      </c>
      <c r="AV176" s="10" t="s">
        <v>146</v>
      </c>
      <c r="AW176" s="10" t="s">
        <v>66</v>
      </c>
      <c r="AX176" s="10" t="s">
        <v>146</v>
      </c>
      <c r="AY176" s="10"/>
      <c r="AZ176" s="10"/>
      <c r="BA176" s="10"/>
      <c r="BB176" s="10"/>
      <c r="BC176" s="10"/>
      <c r="BD176" s="10"/>
      <c r="BE176" s="10" t="s">
        <v>263</v>
      </c>
      <c r="BF176" s="10"/>
    </row>
    <row r="177" spans="1:58" ht="46.8">
      <c r="A177" s="10" t="s">
        <v>693</v>
      </c>
      <c r="B177" s="18" t="s">
        <v>1866</v>
      </c>
      <c r="C177" s="10" t="s">
        <v>1867</v>
      </c>
      <c r="D177" s="10"/>
      <c r="E177" s="10" t="s">
        <v>98</v>
      </c>
      <c r="F177" s="10" t="s">
        <v>54</v>
      </c>
      <c r="G177" s="10" t="s">
        <v>1868</v>
      </c>
      <c r="H177" s="10" t="s">
        <v>55</v>
      </c>
      <c r="I177" s="10" t="s">
        <v>663</v>
      </c>
      <c r="J177" s="10" t="s">
        <v>1869</v>
      </c>
      <c r="K177" s="10" t="s">
        <v>90</v>
      </c>
      <c r="L177" s="10"/>
      <c r="M177" s="10">
        <f t="shared" si="2"/>
        <v>1</v>
      </c>
      <c r="N177" s="10">
        <v>2011</v>
      </c>
      <c r="O177" s="10">
        <v>2015</v>
      </c>
      <c r="P177" s="19" t="s">
        <v>58</v>
      </c>
      <c r="Q177" s="19"/>
      <c r="R177" s="19"/>
      <c r="S177" s="19" t="s">
        <v>58</v>
      </c>
      <c r="T177" s="19"/>
      <c r="U177" s="19"/>
      <c r="V177" s="19"/>
      <c r="W177" s="19"/>
      <c r="X177" s="10" t="s">
        <v>58</v>
      </c>
      <c r="Y177" s="10" t="s">
        <v>58</v>
      </c>
      <c r="Z177" s="10" t="s">
        <v>58</v>
      </c>
      <c r="AA177" s="10" t="s">
        <v>84</v>
      </c>
      <c r="AB177" s="19"/>
      <c r="AC177" s="10"/>
      <c r="AD177" s="10" t="s">
        <v>1870</v>
      </c>
      <c r="AE177" s="10" t="s">
        <v>65</v>
      </c>
      <c r="AF177" s="10" t="s">
        <v>65</v>
      </c>
      <c r="AG177" s="10"/>
      <c r="AH177" s="10"/>
      <c r="AI177" s="10" t="s">
        <v>66</v>
      </c>
      <c r="AJ177" s="10"/>
      <c r="AK177" s="10"/>
      <c r="AL177" s="10"/>
      <c r="AM177" s="10"/>
      <c r="AN177" s="10"/>
      <c r="AO177" s="10"/>
      <c r="AP177" s="10"/>
      <c r="AQ177" s="10"/>
      <c r="AR177" s="10"/>
      <c r="AS177" s="10"/>
      <c r="AT177" s="10"/>
      <c r="AU177" s="10"/>
      <c r="AV177" s="10"/>
      <c r="AW177" s="10"/>
      <c r="AX177" s="10"/>
      <c r="AY177" s="10"/>
      <c r="AZ177" s="10"/>
      <c r="BA177" s="10"/>
      <c r="BB177" s="10"/>
      <c r="BC177" s="10"/>
      <c r="BD177" s="10"/>
      <c r="BE177" s="10" t="s">
        <v>263</v>
      </c>
      <c r="BF177" s="10"/>
    </row>
    <row r="178" spans="1:58" ht="93.6">
      <c r="A178" s="10" t="s">
        <v>693</v>
      </c>
      <c r="B178" s="18" t="s">
        <v>1871</v>
      </c>
      <c r="C178" s="10" t="s">
        <v>1812</v>
      </c>
      <c r="D178" s="10" t="s">
        <v>1813</v>
      </c>
      <c r="E178" s="10" t="s">
        <v>1872</v>
      </c>
      <c r="F178" s="10" t="s">
        <v>54</v>
      </c>
      <c r="G178" s="10" t="s">
        <v>1815</v>
      </c>
      <c r="H178" s="10" t="s">
        <v>55</v>
      </c>
      <c r="I178" s="10" t="s">
        <v>317</v>
      </c>
      <c r="J178" s="10" t="s">
        <v>1816</v>
      </c>
      <c r="K178" s="10" t="s">
        <v>133</v>
      </c>
      <c r="L178" s="10" t="s">
        <v>6</v>
      </c>
      <c r="M178" s="10">
        <f t="shared" si="2"/>
        <v>1</v>
      </c>
      <c r="N178" s="10">
        <v>2011</v>
      </c>
      <c r="O178" s="10">
        <v>2018</v>
      </c>
      <c r="P178" s="19">
        <v>299300000</v>
      </c>
      <c r="Q178" s="19" t="s">
        <v>1817</v>
      </c>
      <c r="R178" s="19">
        <v>87300000</v>
      </c>
      <c r="S178" s="19"/>
      <c r="T178" s="19"/>
      <c r="U178" s="19">
        <v>87300000</v>
      </c>
      <c r="V178" s="19">
        <v>87300000</v>
      </c>
      <c r="W178" s="19"/>
      <c r="X178" s="10" t="s">
        <v>1489</v>
      </c>
      <c r="Y178" s="10" t="s">
        <v>743</v>
      </c>
      <c r="Z178" s="10" t="s">
        <v>405</v>
      </c>
      <c r="AA178" s="10" t="s">
        <v>510</v>
      </c>
      <c r="AB178" s="19"/>
      <c r="AC178" s="10"/>
      <c r="AD178" s="10" t="s">
        <v>1749</v>
      </c>
      <c r="AE178" s="10" t="s">
        <v>65</v>
      </c>
      <c r="AF178" s="10" t="s">
        <v>65</v>
      </c>
      <c r="AG178" s="10" t="s">
        <v>66</v>
      </c>
      <c r="AH178" s="10" t="s">
        <v>146</v>
      </c>
      <c r="AI178" s="10" t="s">
        <v>66</v>
      </c>
      <c r="AJ178" s="10" t="s">
        <v>145</v>
      </c>
      <c r="AK178" s="10"/>
      <c r="AL178" s="10"/>
      <c r="AM178" s="10"/>
      <c r="AN178" s="10"/>
      <c r="AO178" s="10"/>
      <c r="AP178" s="10"/>
      <c r="AQ178" s="10"/>
      <c r="AR178" s="10"/>
      <c r="AS178" s="10" t="s">
        <v>66</v>
      </c>
      <c r="AT178" s="10" t="s">
        <v>146</v>
      </c>
      <c r="AU178" s="10" t="s">
        <v>66</v>
      </c>
      <c r="AV178" s="10" t="s">
        <v>146</v>
      </c>
      <c r="AW178" s="10"/>
      <c r="AX178" s="10"/>
      <c r="AY178" s="10"/>
      <c r="AZ178" s="10"/>
      <c r="BA178" s="10"/>
      <c r="BB178" s="10"/>
      <c r="BC178" s="10"/>
      <c r="BD178" s="10"/>
      <c r="BE178" s="10" t="s">
        <v>263</v>
      </c>
      <c r="BF178" s="10"/>
    </row>
    <row r="179" spans="1:58" ht="109.2">
      <c r="A179" s="10" t="s">
        <v>693</v>
      </c>
      <c r="B179" s="18" t="s">
        <v>1873</v>
      </c>
      <c r="C179" s="10" t="s">
        <v>1874</v>
      </c>
      <c r="D179" s="10" t="s">
        <v>1875</v>
      </c>
      <c r="E179" s="10" t="s">
        <v>70</v>
      </c>
      <c r="F179" s="10" t="s">
        <v>54</v>
      </c>
      <c r="G179" s="10" t="s">
        <v>1846</v>
      </c>
      <c r="H179" s="10" t="s">
        <v>55</v>
      </c>
      <c r="I179" s="10" t="s">
        <v>226</v>
      </c>
      <c r="J179" s="10" t="s">
        <v>56</v>
      </c>
      <c r="K179" s="10" t="s">
        <v>90</v>
      </c>
      <c r="L179" s="10"/>
      <c r="M179" s="10">
        <f t="shared" si="2"/>
        <v>1</v>
      </c>
      <c r="N179" s="10">
        <v>2011</v>
      </c>
      <c r="O179" s="10">
        <v>2017</v>
      </c>
      <c r="P179" s="19" t="s">
        <v>58</v>
      </c>
      <c r="Q179" s="19"/>
      <c r="R179" s="19"/>
      <c r="S179" s="19" t="s">
        <v>58</v>
      </c>
      <c r="T179" s="19"/>
      <c r="U179" s="19"/>
      <c r="V179" s="19"/>
      <c r="W179" s="19"/>
      <c r="X179" s="10" t="s">
        <v>236</v>
      </c>
      <c r="Y179" s="10" t="s">
        <v>236</v>
      </c>
      <c r="Z179" s="10" t="s">
        <v>236</v>
      </c>
      <c r="AA179" s="10" t="s">
        <v>84</v>
      </c>
      <c r="AB179" s="19"/>
      <c r="AC179" s="10"/>
      <c r="AD179" s="10" t="s">
        <v>1876</v>
      </c>
      <c r="AE179" s="10" t="s">
        <v>65</v>
      </c>
      <c r="AF179" s="10" t="s">
        <v>65</v>
      </c>
      <c r="AG179" s="10"/>
      <c r="AH179" s="10"/>
      <c r="AI179" s="10"/>
      <c r="AJ179" s="10"/>
      <c r="AK179" s="10"/>
      <c r="AL179" s="10"/>
      <c r="AM179" s="10"/>
      <c r="AN179" s="10"/>
      <c r="AO179" s="10"/>
      <c r="AP179" s="10"/>
      <c r="AQ179" s="10"/>
      <c r="AR179" s="10"/>
      <c r="AS179" s="10"/>
      <c r="AT179" s="10"/>
      <c r="AU179" s="10"/>
      <c r="AV179" s="10"/>
      <c r="AW179" s="10"/>
      <c r="AX179" s="10"/>
      <c r="AY179" s="10"/>
      <c r="AZ179" s="10"/>
      <c r="BA179" s="10"/>
      <c r="BB179" s="10"/>
      <c r="BC179" s="10"/>
      <c r="BD179" s="10"/>
      <c r="BE179" s="10" t="s">
        <v>228</v>
      </c>
      <c r="BF179" s="10"/>
    </row>
    <row r="180" spans="1:58" ht="62.4">
      <c r="A180" s="10" t="s">
        <v>50</v>
      </c>
      <c r="B180" s="21" t="s">
        <v>125</v>
      </c>
      <c r="C180" s="10" t="s">
        <v>126</v>
      </c>
      <c r="D180" s="10"/>
      <c r="E180" s="10" t="s">
        <v>53</v>
      </c>
      <c r="F180" s="10" t="s">
        <v>54</v>
      </c>
      <c r="G180" s="23" t="s">
        <v>87</v>
      </c>
      <c r="H180" s="10" t="s">
        <v>55</v>
      </c>
      <c r="I180" s="10" t="s">
        <v>127</v>
      </c>
      <c r="J180" s="10"/>
      <c r="K180" s="10" t="s">
        <v>90</v>
      </c>
      <c r="L180" s="10"/>
      <c r="M180" s="10">
        <f t="shared" si="2"/>
        <v>1</v>
      </c>
      <c r="N180" s="10">
        <v>2012</v>
      </c>
      <c r="O180" s="10">
        <v>2014</v>
      </c>
      <c r="P180" s="19">
        <v>10500000000</v>
      </c>
      <c r="Q180" s="20"/>
      <c r="R180" s="19"/>
      <c r="S180" s="19">
        <v>5000000000</v>
      </c>
      <c r="T180" s="19"/>
      <c r="U180" s="19"/>
      <c r="V180" s="19">
        <v>5000000000</v>
      </c>
      <c r="W180" s="19"/>
      <c r="X180" s="22" t="s">
        <v>128</v>
      </c>
      <c r="Y180" s="22" t="s">
        <v>129</v>
      </c>
      <c r="Z180" s="22" t="s">
        <v>130</v>
      </c>
      <c r="AA180" s="22" t="s">
        <v>131</v>
      </c>
      <c r="AB180" s="19"/>
      <c r="AC180" s="10"/>
      <c r="AD180" s="10" t="s">
        <v>95</v>
      </c>
      <c r="AE180" s="10" t="s">
        <v>65</v>
      </c>
      <c r="AF180" s="10" t="s">
        <v>65</v>
      </c>
      <c r="AG180" s="10"/>
      <c r="AH180" s="10"/>
      <c r="AI180" s="10" t="s">
        <v>66</v>
      </c>
      <c r="AJ180" s="10"/>
      <c r="AK180" s="10"/>
      <c r="AL180" s="10"/>
      <c r="AM180" s="10"/>
      <c r="AN180" s="10"/>
      <c r="AO180" s="10"/>
      <c r="AP180" s="10"/>
      <c r="AQ180" s="10"/>
      <c r="AR180" s="10"/>
      <c r="AS180" s="10"/>
      <c r="AT180" s="10"/>
      <c r="AU180" s="10"/>
      <c r="AV180" s="10"/>
      <c r="AW180" s="10"/>
      <c r="AX180" s="10"/>
      <c r="AY180" s="10"/>
      <c r="AZ180" s="10"/>
      <c r="BA180" s="10"/>
      <c r="BB180" s="10"/>
      <c r="BC180" s="10"/>
      <c r="BD180" s="10"/>
      <c r="BE180" s="10"/>
      <c r="BF180" s="24"/>
    </row>
    <row r="181" spans="1:58" ht="46.8">
      <c r="A181" s="10" t="s">
        <v>685</v>
      </c>
      <c r="B181" s="18" t="s">
        <v>734</v>
      </c>
      <c r="C181" s="10" t="s">
        <v>735</v>
      </c>
      <c r="D181" s="10"/>
      <c r="E181" s="10" t="s">
        <v>53</v>
      </c>
      <c r="F181" s="10" t="s">
        <v>54</v>
      </c>
      <c r="G181" s="10" t="s">
        <v>736</v>
      </c>
      <c r="H181" s="10" t="s">
        <v>55</v>
      </c>
      <c r="I181" s="10" t="s">
        <v>100</v>
      </c>
      <c r="J181" s="10"/>
      <c r="K181" s="10" t="s">
        <v>133</v>
      </c>
      <c r="L181" s="10" t="s">
        <v>4</v>
      </c>
      <c r="M181" s="10">
        <f t="shared" si="2"/>
        <v>0</v>
      </c>
      <c r="N181" s="10">
        <v>2012</v>
      </c>
      <c r="O181" s="10">
        <v>2017</v>
      </c>
      <c r="P181" s="19">
        <v>317500000</v>
      </c>
      <c r="Q181" s="20"/>
      <c r="R181" s="19"/>
      <c r="S181" s="19"/>
      <c r="T181" s="19"/>
      <c r="U181" s="19"/>
      <c r="V181" s="19"/>
      <c r="W181" s="19"/>
      <c r="X181" s="10" t="s">
        <v>677</v>
      </c>
      <c r="Y181" s="10" t="s">
        <v>737</v>
      </c>
      <c r="Z181" s="10" t="s">
        <v>130</v>
      </c>
      <c r="AA181" s="10" t="s">
        <v>389</v>
      </c>
      <c r="AB181" s="19"/>
      <c r="AC181" s="10" t="s">
        <v>647</v>
      </c>
      <c r="AD181" s="10" t="s">
        <v>738</v>
      </c>
      <c r="AE181" s="10" t="s">
        <v>65</v>
      </c>
      <c r="AF181" s="10" t="s">
        <v>65</v>
      </c>
      <c r="AG181" s="10" t="s">
        <v>66</v>
      </c>
      <c r="AH181" s="10"/>
      <c r="AI181" s="10"/>
      <c r="AJ181" s="10"/>
      <c r="AK181" s="10" t="s">
        <v>66</v>
      </c>
      <c r="AL181" s="10"/>
      <c r="AM181" s="10" t="s">
        <v>66</v>
      </c>
      <c r="AN181" s="10"/>
      <c r="AO181" s="10" t="s">
        <v>66</v>
      </c>
      <c r="AP181" s="10"/>
      <c r="AQ181" s="10" t="s">
        <v>66</v>
      </c>
      <c r="AR181" s="10"/>
      <c r="AS181" s="10" t="s">
        <v>66</v>
      </c>
      <c r="AT181" s="10"/>
      <c r="AU181" s="10"/>
      <c r="AV181" s="10"/>
      <c r="AW181" s="10"/>
      <c r="AX181" s="10"/>
      <c r="AY181" s="10"/>
      <c r="AZ181" s="10"/>
      <c r="BA181" s="10"/>
      <c r="BB181" s="10"/>
      <c r="BC181" s="10"/>
      <c r="BD181" s="10"/>
      <c r="BE181" s="10" t="s">
        <v>739</v>
      </c>
      <c r="BF181" s="24"/>
    </row>
    <row r="182" spans="1:58" ht="46.8">
      <c r="A182" s="10" t="s">
        <v>673</v>
      </c>
      <c r="B182" s="18" t="s">
        <v>1227</v>
      </c>
      <c r="C182" s="10" t="s">
        <v>334</v>
      </c>
      <c r="D182" s="10"/>
      <c r="E182" s="10" t="s">
        <v>53</v>
      </c>
      <c r="F182" s="10" t="s">
        <v>54</v>
      </c>
      <c r="G182" s="10" t="s">
        <v>1228</v>
      </c>
      <c r="H182" s="10" t="s">
        <v>55</v>
      </c>
      <c r="I182" s="10" t="s">
        <v>220</v>
      </c>
      <c r="J182" s="10"/>
      <c r="K182" s="10" t="s">
        <v>90</v>
      </c>
      <c r="L182" s="10"/>
      <c r="M182" s="10">
        <f t="shared" si="2"/>
        <v>1</v>
      </c>
      <c r="N182" s="10">
        <v>2012</v>
      </c>
      <c r="O182" s="10">
        <v>2018</v>
      </c>
      <c r="P182" s="19">
        <v>1060000000</v>
      </c>
      <c r="Q182" s="19"/>
      <c r="R182" s="19"/>
      <c r="S182" s="19" t="s">
        <v>58</v>
      </c>
      <c r="T182" s="19"/>
      <c r="U182" s="19"/>
      <c r="V182" s="19"/>
      <c r="W182" s="19"/>
      <c r="X182" s="10" t="s">
        <v>1229</v>
      </c>
      <c r="Y182" s="10" t="s">
        <v>478</v>
      </c>
      <c r="Z182" s="10" t="s">
        <v>474</v>
      </c>
      <c r="AA182" s="10" t="s">
        <v>1230</v>
      </c>
      <c r="AB182" s="19"/>
      <c r="AC182" s="10"/>
      <c r="AD182" s="10" t="s">
        <v>1231</v>
      </c>
      <c r="AE182" s="10" t="s">
        <v>65</v>
      </c>
      <c r="AF182" s="10" t="s">
        <v>442</v>
      </c>
      <c r="AG182" s="10" t="s">
        <v>66</v>
      </c>
      <c r="AH182" s="10"/>
      <c r="AI182" s="10"/>
      <c r="AJ182" s="10"/>
      <c r="AK182" s="10" t="s">
        <v>66</v>
      </c>
      <c r="AL182" s="10"/>
      <c r="AM182" s="10" t="s">
        <v>66</v>
      </c>
      <c r="AN182" s="10"/>
      <c r="AO182" s="10" t="s">
        <v>66</v>
      </c>
      <c r="AP182" s="10"/>
      <c r="AQ182" s="10" t="s">
        <v>66</v>
      </c>
      <c r="AR182" s="10"/>
      <c r="AS182" s="10" t="s">
        <v>66</v>
      </c>
      <c r="AT182" s="10"/>
      <c r="AU182" s="10"/>
      <c r="AV182" s="10"/>
      <c r="AW182" s="10" t="s">
        <v>66</v>
      </c>
      <c r="AX182" s="10"/>
      <c r="AY182" s="10" t="s">
        <v>66</v>
      </c>
      <c r="AZ182" s="10"/>
      <c r="BA182" s="10"/>
      <c r="BB182" s="10"/>
      <c r="BC182" s="10"/>
      <c r="BD182" s="10"/>
      <c r="BE182" s="10" t="s">
        <v>1232</v>
      </c>
      <c r="BF182" s="24"/>
    </row>
    <row r="183" spans="1:58" ht="140.4">
      <c r="A183" s="10" t="s">
        <v>417</v>
      </c>
      <c r="B183" s="18" t="s">
        <v>1574</v>
      </c>
      <c r="C183" s="10" t="s">
        <v>1575</v>
      </c>
      <c r="D183" s="10" t="s">
        <v>1576</v>
      </c>
      <c r="E183" s="10" t="s">
        <v>417</v>
      </c>
      <c r="F183" s="10" t="s">
        <v>206</v>
      </c>
      <c r="G183" s="10" t="s">
        <v>1577</v>
      </c>
      <c r="H183" s="10" t="s">
        <v>761</v>
      </c>
      <c r="I183" s="10" t="s">
        <v>226</v>
      </c>
      <c r="J183" s="10"/>
      <c r="K183" s="10" t="s">
        <v>133</v>
      </c>
      <c r="L183" s="10" t="s">
        <v>4</v>
      </c>
      <c r="M183" s="10">
        <f t="shared" si="2"/>
        <v>0</v>
      </c>
      <c r="N183" s="10">
        <v>2012</v>
      </c>
      <c r="O183" s="10">
        <v>2015</v>
      </c>
      <c r="P183" s="19">
        <v>0</v>
      </c>
      <c r="Q183" s="19"/>
      <c r="R183" s="19"/>
      <c r="S183" s="19"/>
      <c r="T183" s="19"/>
      <c r="U183" s="19"/>
      <c r="V183" s="19"/>
      <c r="W183" s="19"/>
      <c r="X183" s="10" t="s">
        <v>383</v>
      </c>
      <c r="Y183" s="10" t="s">
        <v>868</v>
      </c>
      <c r="Z183" s="10" t="s">
        <v>628</v>
      </c>
      <c r="AA183" s="10" t="s">
        <v>1578</v>
      </c>
      <c r="AB183" s="19"/>
      <c r="AC183" s="10"/>
      <c r="AD183" s="10" t="s">
        <v>1579</v>
      </c>
      <c r="AE183" s="10" t="s">
        <v>65</v>
      </c>
      <c r="AF183" s="10" t="s">
        <v>65</v>
      </c>
      <c r="AG183" s="10"/>
      <c r="AH183" s="10"/>
      <c r="AI183" s="10"/>
      <c r="AJ183" s="10"/>
      <c r="AK183" s="10"/>
      <c r="AL183" s="10"/>
      <c r="AM183" s="10"/>
      <c r="AN183" s="10"/>
      <c r="AO183" s="10"/>
      <c r="AP183" s="10"/>
      <c r="AQ183" s="10"/>
      <c r="AR183" s="10"/>
      <c r="AS183" s="10"/>
      <c r="AT183" s="10"/>
      <c r="AU183" s="10"/>
      <c r="AV183" s="10"/>
      <c r="AW183" s="10"/>
      <c r="AX183" s="10"/>
      <c r="AY183" s="10"/>
      <c r="AZ183" s="10"/>
      <c r="BA183" s="10"/>
      <c r="BB183" s="10"/>
      <c r="BC183" s="10"/>
      <c r="BD183" s="10"/>
      <c r="BE183" s="10" t="s">
        <v>739</v>
      </c>
      <c r="BF183" s="10"/>
    </row>
    <row r="184" spans="1:58" ht="62.4">
      <c r="A184" s="10" t="s">
        <v>417</v>
      </c>
      <c r="B184" s="18" t="s">
        <v>1580</v>
      </c>
      <c r="C184" s="10" t="s">
        <v>1581</v>
      </c>
      <c r="D184" s="10"/>
      <c r="E184" s="10" t="s">
        <v>53</v>
      </c>
      <c r="F184" s="10" t="s">
        <v>54</v>
      </c>
      <c r="G184" s="10" t="s">
        <v>1571</v>
      </c>
      <c r="H184" s="10" t="s">
        <v>55</v>
      </c>
      <c r="I184" s="10" t="s">
        <v>2142</v>
      </c>
      <c r="J184" s="10"/>
      <c r="K184" s="10" t="s">
        <v>90</v>
      </c>
      <c r="L184" s="10"/>
      <c r="M184" s="10">
        <f t="shared" si="2"/>
        <v>1</v>
      </c>
      <c r="N184" s="10">
        <v>2012</v>
      </c>
      <c r="O184" s="10">
        <v>2014</v>
      </c>
      <c r="P184" s="19" t="s">
        <v>58</v>
      </c>
      <c r="Q184" s="19"/>
      <c r="R184" s="19"/>
      <c r="S184" s="19" t="s">
        <v>58</v>
      </c>
      <c r="T184" s="19"/>
      <c r="U184" s="19"/>
      <c r="V184" s="19"/>
      <c r="W184" s="19"/>
      <c r="X184" s="10" t="s">
        <v>478</v>
      </c>
      <c r="Y184" s="10" t="s">
        <v>580</v>
      </c>
      <c r="Z184" s="10" t="s">
        <v>431</v>
      </c>
      <c r="AA184" s="10" t="s">
        <v>1582</v>
      </c>
      <c r="AB184" s="19"/>
      <c r="AC184" s="10"/>
      <c r="AD184" s="10" t="s">
        <v>1583</v>
      </c>
      <c r="AE184" s="10" t="s">
        <v>65</v>
      </c>
      <c r="AF184" s="10" t="s">
        <v>65</v>
      </c>
      <c r="AG184" s="10"/>
      <c r="AH184" s="10"/>
      <c r="AI184" s="10"/>
      <c r="AJ184" s="10"/>
      <c r="AK184" s="10"/>
      <c r="AL184" s="10"/>
      <c r="AM184" s="10"/>
      <c r="AN184" s="10"/>
      <c r="AO184" s="10"/>
      <c r="AP184" s="10"/>
      <c r="AQ184" s="10"/>
      <c r="AR184" s="10"/>
      <c r="AS184" s="10"/>
      <c r="AT184" s="10"/>
      <c r="AU184" s="10"/>
      <c r="AV184" s="10"/>
      <c r="AW184" s="10"/>
      <c r="AX184" s="10"/>
      <c r="AY184" s="10"/>
      <c r="AZ184" s="10"/>
      <c r="BA184" s="10"/>
      <c r="BB184" s="10"/>
      <c r="BC184" s="10"/>
      <c r="BD184" s="10"/>
      <c r="BE184" s="10" t="s">
        <v>520</v>
      </c>
      <c r="BF184" s="10"/>
    </row>
    <row r="185" spans="1:58" ht="62.4">
      <c r="A185" s="10" t="s">
        <v>693</v>
      </c>
      <c r="B185" s="18" t="s">
        <v>1797</v>
      </c>
      <c r="C185" s="10" t="s">
        <v>1798</v>
      </c>
      <c r="D185" s="10"/>
      <c r="E185" s="10" t="s">
        <v>391</v>
      </c>
      <c r="F185" s="10" t="s">
        <v>80</v>
      </c>
      <c r="G185" s="10" t="s">
        <v>1825</v>
      </c>
      <c r="H185" s="10" t="s">
        <v>55</v>
      </c>
      <c r="I185" s="10" t="s">
        <v>762</v>
      </c>
      <c r="J185" s="10" t="s">
        <v>1799</v>
      </c>
      <c r="K185" s="10" t="s">
        <v>133</v>
      </c>
      <c r="L185" s="10" t="s">
        <v>4</v>
      </c>
      <c r="M185" s="10">
        <f t="shared" si="2"/>
        <v>0</v>
      </c>
      <c r="N185" s="10">
        <v>2012</v>
      </c>
      <c r="O185" s="10">
        <v>2020</v>
      </c>
      <c r="P185" s="19">
        <v>200000000</v>
      </c>
      <c r="Q185" s="19"/>
      <c r="R185" s="19"/>
      <c r="S185" s="19"/>
      <c r="T185" s="19"/>
      <c r="U185" s="19"/>
      <c r="V185" s="19"/>
      <c r="W185" s="19"/>
      <c r="X185" s="10" t="s">
        <v>867</v>
      </c>
      <c r="Y185" s="10" t="s">
        <v>1800</v>
      </c>
      <c r="Z185" s="10" t="s">
        <v>645</v>
      </c>
      <c r="AA185" s="10" t="s">
        <v>440</v>
      </c>
      <c r="AB185" s="19"/>
      <c r="AC185" s="10"/>
      <c r="AD185" s="10" t="s">
        <v>652</v>
      </c>
      <c r="AE185" s="10" t="s">
        <v>65</v>
      </c>
      <c r="AF185" s="10" t="s">
        <v>65</v>
      </c>
      <c r="AG185" s="10" t="s">
        <v>66</v>
      </c>
      <c r="AH185" s="10"/>
      <c r="AI185" s="10"/>
      <c r="AJ185" s="10"/>
      <c r="AK185" s="10" t="s">
        <v>66</v>
      </c>
      <c r="AL185" s="10"/>
      <c r="AM185" s="10" t="s">
        <v>66</v>
      </c>
      <c r="AN185" s="10"/>
      <c r="AO185" s="10" t="s">
        <v>66</v>
      </c>
      <c r="AP185" s="10"/>
      <c r="AQ185" s="10" t="s">
        <v>66</v>
      </c>
      <c r="AR185" s="10"/>
      <c r="AS185" s="10" t="s">
        <v>66</v>
      </c>
      <c r="AT185" s="10"/>
      <c r="AU185" s="10"/>
      <c r="AV185" s="10"/>
      <c r="AW185" s="10"/>
      <c r="AX185" s="10"/>
      <c r="AY185" s="10"/>
      <c r="AZ185" s="10"/>
      <c r="BA185" s="10"/>
      <c r="BB185" s="10"/>
      <c r="BC185" s="10"/>
      <c r="BD185" s="10"/>
      <c r="BE185" s="10" t="s">
        <v>520</v>
      </c>
      <c r="BF185" s="10"/>
    </row>
    <row r="186" spans="1:58" ht="78">
      <c r="A186" s="10" t="s">
        <v>693</v>
      </c>
      <c r="B186" s="18" t="s">
        <v>1801</v>
      </c>
      <c r="C186" s="10" t="s">
        <v>1802</v>
      </c>
      <c r="D186" s="10" t="s">
        <v>1803</v>
      </c>
      <c r="E186" s="10" t="s">
        <v>70</v>
      </c>
      <c r="F186" s="10" t="s">
        <v>54</v>
      </c>
      <c r="G186" s="10" t="s">
        <v>1804</v>
      </c>
      <c r="H186" s="10" t="s">
        <v>55</v>
      </c>
      <c r="I186" s="10" t="s">
        <v>317</v>
      </c>
      <c r="J186" s="10" t="s">
        <v>1405</v>
      </c>
      <c r="K186" s="10" t="s">
        <v>133</v>
      </c>
      <c r="L186" s="10" t="s">
        <v>4</v>
      </c>
      <c r="M186" s="10">
        <f t="shared" si="2"/>
        <v>0</v>
      </c>
      <c r="N186" s="10">
        <v>2012</v>
      </c>
      <c r="O186" s="10">
        <v>2019</v>
      </c>
      <c r="P186" s="19">
        <v>1033100000</v>
      </c>
      <c r="Q186" s="19"/>
      <c r="R186" s="19"/>
      <c r="S186" s="19"/>
      <c r="T186" s="19"/>
      <c r="U186" s="19"/>
      <c r="V186" s="19"/>
      <c r="W186" s="19"/>
      <c r="X186" s="10" t="s">
        <v>1070</v>
      </c>
      <c r="Y186" s="10" t="s">
        <v>765</v>
      </c>
      <c r="Z186" s="10" t="s">
        <v>1722</v>
      </c>
      <c r="AA186" s="10" t="s">
        <v>440</v>
      </c>
      <c r="AB186" s="19"/>
      <c r="AC186" s="10"/>
      <c r="AD186" s="10" t="s">
        <v>1805</v>
      </c>
      <c r="AE186" s="10" t="s">
        <v>65</v>
      </c>
      <c r="AF186" s="10" t="s">
        <v>65</v>
      </c>
      <c r="AG186" s="10" t="s">
        <v>66</v>
      </c>
      <c r="AH186" s="10" t="s">
        <v>146</v>
      </c>
      <c r="AI186" s="10" t="s">
        <v>66</v>
      </c>
      <c r="AJ186" s="10" t="s">
        <v>146</v>
      </c>
      <c r="AK186" s="10"/>
      <c r="AL186" s="10"/>
      <c r="AM186" s="10"/>
      <c r="AN186" s="10"/>
      <c r="AO186" s="10"/>
      <c r="AP186" s="10"/>
      <c r="AQ186" s="10" t="s">
        <v>66</v>
      </c>
      <c r="AR186" s="10" t="s">
        <v>146</v>
      </c>
      <c r="AS186" s="10" t="s">
        <v>66</v>
      </c>
      <c r="AT186" s="10" t="s">
        <v>146</v>
      </c>
      <c r="AU186" s="10"/>
      <c r="AV186" s="10"/>
      <c r="AW186" s="10"/>
      <c r="AX186" s="10"/>
      <c r="AY186" s="10"/>
      <c r="AZ186" s="10"/>
      <c r="BA186" s="10"/>
      <c r="BB186" s="10"/>
      <c r="BC186" s="10"/>
      <c r="BD186" s="10"/>
      <c r="BE186" s="10" t="s">
        <v>1806</v>
      </c>
      <c r="BF186" s="10"/>
    </row>
    <row r="187" spans="1:58" ht="81" customHeight="1">
      <c r="A187" s="10" t="s">
        <v>693</v>
      </c>
      <c r="B187" s="18" t="s">
        <v>1807</v>
      </c>
      <c r="C187" s="10" t="s">
        <v>1808</v>
      </c>
      <c r="D187" s="10"/>
      <c r="E187" s="10" t="s">
        <v>234</v>
      </c>
      <c r="F187" s="10" t="s">
        <v>54</v>
      </c>
      <c r="G187" s="10" t="s">
        <v>1809</v>
      </c>
      <c r="H187" s="10" t="s">
        <v>55</v>
      </c>
      <c r="I187" s="10" t="s">
        <v>317</v>
      </c>
      <c r="J187" s="10"/>
      <c r="K187" s="10" t="s">
        <v>133</v>
      </c>
      <c r="L187" s="10" t="s">
        <v>6</v>
      </c>
      <c r="M187" s="10">
        <f t="shared" si="2"/>
        <v>1</v>
      </c>
      <c r="N187" s="10">
        <v>2012</v>
      </c>
      <c r="O187" s="10">
        <v>2019</v>
      </c>
      <c r="P187" s="19">
        <v>99500000</v>
      </c>
      <c r="Q187" s="19">
        <v>9500000</v>
      </c>
      <c r="R187" s="19">
        <v>29600000</v>
      </c>
      <c r="S187" s="19"/>
      <c r="T187" s="19"/>
      <c r="U187" s="19">
        <v>29600000</v>
      </c>
      <c r="V187" s="19">
        <f>R187-Q187</f>
        <v>20100000</v>
      </c>
      <c r="W187" s="19"/>
      <c r="X187" s="10" t="s">
        <v>463</v>
      </c>
      <c r="Y187" s="10" t="s">
        <v>156</v>
      </c>
      <c r="Z187" s="10" t="s">
        <v>614</v>
      </c>
      <c r="AA187" s="10" t="s">
        <v>84</v>
      </c>
      <c r="AB187" s="19"/>
      <c r="AC187" s="10"/>
      <c r="AD187" s="10" t="s">
        <v>1810</v>
      </c>
      <c r="AE187" s="10" t="s">
        <v>65</v>
      </c>
      <c r="AF187" s="10" t="s">
        <v>65</v>
      </c>
      <c r="AG187" s="10" t="s">
        <v>66</v>
      </c>
      <c r="AH187" s="10" t="s">
        <v>146</v>
      </c>
      <c r="AI187" s="10" t="s">
        <v>66</v>
      </c>
      <c r="AJ187" s="10" t="s">
        <v>145</v>
      </c>
      <c r="AK187" s="10"/>
      <c r="AL187" s="10"/>
      <c r="AM187" s="10"/>
      <c r="AN187" s="10"/>
      <c r="AO187" s="10"/>
      <c r="AP187" s="10"/>
      <c r="AQ187" s="10"/>
      <c r="AR187" s="10"/>
      <c r="AS187" s="10" t="s">
        <v>66</v>
      </c>
      <c r="AT187" s="10" t="s">
        <v>146</v>
      </c>
      <c r="AU187" s="10"/>
      <c r="AV187" s="10"/>
      <c r="AW187" s="10"/>
      <c r="AX187" s="10"/>
      <c r="AY187" s="10"/>
      <c r="AZ187" s="10"/>
      <c r="BA187" s="10"/>
      <c r="BB187" s="10"/>
      <c r="BC187" s="10"/>
      <c r="BD187" s="10"/>
      <c r="BE187" s="10"/>
      <c r="BF187" s="10"/>
    </row>
    <row r="188" spans="1:58" ht="87" customHeight="1">
      <c r="A188" s="10" t="s">
        <v>693</v>
      </c>
      <c r="B188" s="18" t="s">
        <v>1811</v>
      </c>
      <c r="C188" s="10" t="s">
        <v>1812</v>
      </c>
      <c r="D188" s="10" t="s">
        <v>1813</v>
      </c>
      <c r="E188" s="10" t="s">
        <v>1814</v>
      </c>
      <c r="F188" s="10" t="s">
        <v>54</v>
      </c>
      <c r="G188" s="10" t="s">
        <v>1815</v>
      </c>
      <c r="H188" s="10" t="s">
        <v>55</v>
      </c>
      <c r="I188" s="10" t="s">
        <v>317</v>
      </c>
      <c r="J188" s="10" t="s">
        <v>1816</v>
      </c>
      <c r="K188" s="10" t="s">
        <v>133</v>
      </c>
      <c r="L188" s="10" t="s">
        <v>6</v>
      </c>
      <c r="M188" s="10">
        <f t="shared" si="2"/>
        <v>1</v>
      </c>
      <c r="N188" s="10">
        <v>2012</v>
      </c>
      <c r="O188" s="10">
        <v>2018</v>
      </c>
      <c r="P188" s="19">
        <v>243700000</v>
      </c>
      <c r="Q188" s="19" t="s">
        <v>1817</v>
      </c>
      <c r="R188" s="19">
        <v>137000000</v>
      </c>
      <c r="S188" s="19"/>
      <c r="T188" s="19"/>
      <c r="U188" s="19">
        <v>137000000</v>
      </c>
      <c r="V188" s="19">
        <v>137000000</v>
      </c>
      <c r="W188" s="19"/>
      <c r="X188" s="10" t="s">
        <v>128</v>
      </c>
      <c r="Y188" s="10" t="s">
        <v>282</v>
      </c>
      <c r="Z188" s="10" t="s">
        <v>251</v>
      </c>
      <c r="AA188" s="10" t="s">
        <v>510</v>
      </c>
      <c r="AB188" s="19"/>
      <c r="AC188" s="10"/>
      <c r="AD188" s="10" t="s">
        <v>95</v>
      </c>
      <c r="AE188" s="10" t="s">
        <v>65</v>
      </c>
      <c r="AF188" s="10" t="s">
        <v>65</v>
      </c>
      <c r="AG188" s="10"/>
      <c r="AH188" s="10"/>
      <c r="AI188" s="10" t="s">
        <v>66</v>
      </c>
      <c r="AJ188" s="10" t="s">
        <v>145</v>
      </c>
      <c r="AK188" s="10"/>
      <c r="AL188" s="10"/>
      <c r="AM188" s="10"/>
      <c r="AN188" s="10"/>
      <c r="AO188" s="10"/>
      <c r="AP188" s="10"/>
      <c r="AQ188" s="10"/>
      <c r="AR188" s="10"/>
      <c r="AS188" s="10"/>
      <c r="AT188" s="10"/>
      <c r="AU188" s="10"/>
      <c r="AV188" s="10"/>
      <c r="AW188" s="10"/>
      <c r="AX188" s="10"/>
      <c r="AY188" s="10"/>
      <c r="AZ188" s="10"/>
      <c r="BA188" s="10"/>
      <c r="BB188" s="10"/>
      <c r="BC188" s="10"/>
      <c r="BD188" s="10"/>
      <c r="BE188" s="10" t="s">
        <v>194</v>
      </c>
      <c r="BF188" s="10"/>
    </row>
    <row r="189" spans="1:58" ht="78">
      <c r="A189" s="10" t="s">
        <v>693</v>
      </c>
      <c r="B189" s="18" t="s">
        <v>1818</v>
      </c>
      <c r="C189" s="10" t="s">
        <v>1819</v>
      </c>
      <c r="D189" s="10"/>
      <c r="E189" s="10" t="s">
        <v>1820</v>
      </c>
      <c r="F189" s="10" t="s">
        <v>54</v>
      </c>
      <c r="G189" s="10" t="s">
        <v>1821</v>
      </c>
      <c r="H189" s="10" t="s">
        <v>55</v>
      </c>
      <c r="I189" s="10" t="s">
        <v>317</v>
      </c>
      <c r="J189" s="10" t="s">
        <v>1816</v>
      </c>
      <c r="K189" s="10" t="s">
        <v>149</v>
      </c>
      <c r="L189" s="10"/>
      <c r="M189" s="10">
        <f t="shared" si="2"/>
        <v>0</v>
      </c>
      <c r="N189" s="10">
        <v>2012</v>
      </c>
      <c r="O189" s="10">
        <v>2012</v>
      </c>
      <c r="P189" s="19">
        <v>130000000</v>
      </c>
      <c r="Q189" s="19"/>
      <c r="R189" s="19"/>
      <c r="S189" s="19"/>
      <c r="T189" s="19"/>
      <c r="U189" s="19"/>
      <c r="V189" s="19"/>
      <c r="W189" s="19"/>
      <c r="X189" s="10" t="s">
        <v>236</v>
      </c>
      <c r="Y189" s="10" t="s">
        <v>236</v>
      </c>
      <c r="Z189" s="10" t="s">
        <v>236</v>
      </c>
      <c r="AA189" s="10" t="s">
        <v>1822</v>
      </c>
      <c r="AB189" s="19"/>
      <c r="AC189" s="10"/>
      <c r="AD189" s="10" t="s">
        <v>95</v>
      </c>
      <c r="AE189" s="10" t="s">
        <v>65</v>
      </c>
      <c r="AF189" s="10" t="s">
        <v>65</v>
      </c>
      <c r="AG189" s="10"/>
      <c r="AH189" s="10"/>
      <c r="AI189" s="10"/>
      <c r="AJ189" s="10"/>
      <c r="AK189" s="10"/>
      <c r="AL189" s="10"/>
      <c r="AM189" s="10"/>
      <c r="AN189" s="10"/>
      <c r="AO189" s="10"/>
      <c r="AP189" s="10"/>
      <c r="AQ189" s="10"/>
      <c r="AR189" s="10"/>
      <c r="AS189" s="10"/>
      <c r="AT189" s="10"/>
      <c r="AU189" s="10"/>
      <c r="AV189" s="10"/>
      <c r="AW189" s="10"/>
      <c r="AX189" s="10"/>
      <c r="AY189" s="10"/>
      <c r="AZ189" s="10"/>
      <c r="BA189" s="10"/>
      <c r="BB189" s="10"/>
      <c r="BC189" s="10"/>
      <c r="BD189" s="10"/>
      <c r="BE189" s="10" t="s">
        <v>1188</v>
      </c>
      <c r="BF189" s="24"/>
    </row>
    <row r="190" spans="1:58" ht="46.8">
      <c r="A190" s="10" t="s">
        <v>693</v>
      </c>
      <c r="B190" s="18" t="s">
        <v>1823</v>
      </c>
      <c r="C190" s="10" t="s">
        <v>1824</v>
      </c>
      <c r="D190" s="10"/>
      <c r="E190" s="10" t="s">
        <v>391</v>
      </c>
      <c r="F190" s="10" t="s">
        <v>80</v>
      </c>
      <c r="G190" s="10" t="s">
        <v>1825</v>
      </c>
      <c r="H190" s="10" t="s">
        <v>55</v>
      </c>
      <c r="I190" s="10" t="s">
        <v>1307</v>
      </c>
      <c r="J190" s="10"/>
      <c r="K190" s="10" t="s">
        <v>133</v>
      </c>
      <c r="L190" s="10" t="s">
        <v>4</v>
      </c>
      <c r="M190" s="10">
        <f t="shared" si="2"/>
        <v>0</v>
      </c>
      <c r="N190" s="10">
        <v>2012</v>
      </c>
      <c r="O190" s="10">
        <v>2017</v>
      </c>
      <c r="P190" s="19">
        <v>100000000</v>
      </c>
      <c r="Q190" s="19"/>
      <c r="R190" s="19"/>
      <c r="S190" s="19"/>
      <c r="T190" s="19"/>
      <c r="U190" s="19"/>
      <c r="V190" s="19"/>
      <c r="W190" s="19"/>
      <c r="X190" s="10" t="s">
        <v>150</v>
      </c>
      <c r="Y190" s="10" t="s">
        <v>1247</v>
      </c>
      <c r="Z190" s="10" t="s">
        <v>929</v>
      </c>
      <c r="AA190" s="10" t="s">
        <v>440</v>
      </c>
      <c r="AB190" s="19"/>
      <c r="AC190" s="10"/>
      <c r="AD190" s="10" t="s">
        <v>1826</v>
      </c>
      <c r="AE190" s="10" t="s">
        <v>65</v>
      </c>
      <c r="AF190" s="10" t="s">
        <v>65</v>
      </c>
      <c r="AG190" s="10" t="s">
        <v>66</v>
      </c>
      <c r="AH190" s="10"/>
      <c r="AI190" s="10"/>
      <c r="AJ190" s="10"/>
      <c r="AK190" s="10" t="s">
        <v>66</v>
      </c>
      <c r="AL190" s="10"/>
      <c r="AM190" s="10" t="s">
        <v>66</v>
      </c>
      <c r="AN190" s="10"/>
      <c r="AO190" s="10" t="s">
        <v>66</v>
      </c>
      <c r="AP190" s="10"/>
      <c r="AQ190" s="10" t="s">
        <v>66</v>
      </c>
      <c r="AR190" s="10"/>
      <c r="AS190" s="10"/>
      <c r="AT190" s="10"/>
      <c r="AU190" s="10"/>
      <c r="AV190" s="10"/>
      <c r="AW190" s="10"/>
      <c r="AX190" s="10"/>
      <c r="AY190" s="10"/>
      <c r="AZ190" s="10"/>
      <c r="BA190" s="10"/>
      <c r="BB190" s="10"/>
      <c r="BC190" s="10"/>
      <c r="BD190" s="10"/>
      <c r="BE190" s="10" t="s">
        <v>1827</v>
      </c>
      <c r="BF190" s="10"/>
    </row>
    <row r="191" spans="1:58" ht="62.4">
      <c r="A191" s="10" t="s">
        <v>693</v>
      </c>
      <c r="B191" s="18" t="s">
        <v>1828</v>
      </c>
      <c r="C191" s="10" t="s">
        <v>1829</v>
      </c>
      <c r="D191" s="10"/>
      <c r="E191" s="10" t="s">
        <v>53</v>
      </c>
      <c r="F191" s="10" t="s">
        <v>54</v>
      </c>
      <c r="G191" s="10" t="s">
        <v>1777</v>
      </c>
      <c r="H191" s="10" t="s">
        <v>55</v>
      </c>
      <c r="I191" s="10" t="s">
        <v>71</v>
      </c>
      <c r="J191" s="10"/>
      <c r="K191" s="10" t="s">
        <v>1830</v>
      </c>
      <c r="L191" s="10"/>
      <c r="M191" s="10">
        <f t="shared" si="2"/>
        <v>0</v>
      </c>
      <c r="N191" s="10">
        <v>2012</v>
      </c>
      <c r="O191" s="10">
        <v>2018</v>
      </c>
      <c r="P191" s="19">
        <v>100000000</v>
      </c>
      <c r="Q191" s="19"/>
      <c r="R191" s="19"/>
      <c r="S191" s="19"/>
      <c r="T191" s="19"/>
      <c r="U191" s="19"/>
      <c r="V191" s="19"/>
      <c r="W191" s="19"/>
      <c r="X191" s="10" t="s">
        <v>487</v>
      </c>
      <c r="Y191" s="10" t="s">
        <v>646</v>
      </c>
      <c r="Z191" s="10" t="s">
        <v>1547</v>
      </c>
      <c r="AA191" s="10" t="s">
        <v>440</v>
      </c>
      <c r="AB191" s="19"/>
      <c r="AC191" s="10"/>
      <c r="AD191" s="10" t="s">
        <v>1831</v>
      </c>
      <c r="AE191" s="10" t="s">
        <v>1646</v>
      </c>
      <c r="AF191" s="10" t="s">
        <v>65</v>
      </c>
      <c r="AG191" s="10" t="s">
        <v>66</v>
      </c>
      <c r="AH191" s="10"/>
      <c r="AI191" s="10" t="s">
        <v>66</v>
      </c>
      <c r="AJ191" s="10"/>
      <c r="AK191" s="10"/>
      <c r="AL191" s="10"/>
      <c r="AM191" s="10"/>
      <c r="AN191" s="10"/>
      <c r="AO191" s="10"/>
      <c r="AP191" s="10"/>
      <c r="AQ191" s="10" t="s">
        <v>66</v>
      </c>
      <c r="AR191" s="10"/>
      <c r="AS191" s="10"/>
      <c r="AT191" s="10"/>
      <c r="AU191" s="10"/>
      <c r="AV191" s="10"/>
      <c r="AW191" s="10"/>
      <c r="AX191" s="10"/>
      <c r="AY191" s="10"/>
      <c r="AZ191" s="10"/>
      <c r="BA191" s="10"/>
      <c r="BB191" s="10"/>
      <c r="BC191" s="10"/>
      <c r="BD191" s="10"/>
      <c r="BE191" s="10" t="s">
        <v>149</v>
      </c>
      <c r="BF191" s="24"/>
    </row>
    <row r="192" spans="1:58" ht="46.8">
      <c r="A192" s="10" t="s">
        <v>693</v>
      </c>
      <c r="B192" s="18" t="s">
        <v>1896</v>
      </c>
      <c r="C192" s="10" t="s">
        <v>1897</v>
      </c>
      <c r="D192" s="10"/>
      <c r="E192" s="10" t="s">
        <v>214</v>
      </c>
      <c r="F192" s="10" t="s">
        <v>80</v>
      </c>
      <c r="G192" s="10" t="s">
        <v>1834</v>
      </c>
      <c r="H192" s="10" t="s">
        <v>55</v>
      </c>
      <c r="I192" s="10" t="s">
        <v>127</v>
      </c>
      <c r="J192" s="10" t="s">
        <v>626</v>
      </c>
      <c r="K192" s="10" t="s">
        <v>133</v>
      </c>
      <c r="L192" s="10" t="s">
        <v>6</v>
      </c>
      <c r="M192" s="10">
        <f t="shared" si="2"/>
        <v>1</v>
      </c>
      <c r="N192" s="10">
        <v>2009</v>
      </c>
      <c r="O192" s="10">
        <v>2017</v>
      </c>
      <c r="P192" s="19">
        <v>1735000000</v>
      </c>
      <c r="Q192" s="19"/>
      <c r="R192" s="19">
        <v>713000000</v>
      </c>
      <c r="S192" s="19"/>
      <c r="T192" s="19"/>
      <c r="U192" s="19">
        <v>713000000</v>
      </c>
      <c r="V192" s="19">
        <v>713000000</v>
      </c>
      <c r="W192" s="19"/>
      <c r="X192" s="10" t="s">
        <v>135</v>
      </c>
      <c r="Y192" s="10" t="s">
        <v>951</v>
      </c>
      <c r="Z192" s="10" t="s">
        <v>378</v>
      </c>
      <c r="AA192" s="10" t="s">
        <v>510</v>
      </c>
      <c r="AB192" s="19"/>
      <c r="AC192" s="10"/>
      <c r="AD192" s="10" t="s">
        <v>64</v>
      </c>
      <c r="AE192" s="10" t="s">
        <v>65</v>
      </c>
      <c r="AF192" s="10" t="s">
        <v>442</v>
      </c>
      <c r="AG192" s="10" t="s">
        <v>66</v>
      </c>
      <c r="AH192" s="10" t="s">
        <v>145</v>
      </c>
      <c r="AI192" s="10"/>
      <c r="AJ192" s="10"/>
      <c r="AK192" s="10" t="s">
        <v>66</v>
      </c>
      <c r="AL192" s="10" t="s">
        <v>146</v>
      </c>
      <c r="AM192" s="10"/>
      <c r="AN192" s="10"/>
      <c r="AO192" s="10" t="s">
        <v>66</v>
      </c>
      <c r="AP192" s="10" t="s">
        <v>146</v>
      </c>
      <c r="AQ192" s="10"/>
      <c r="AR192" s="10"/>
      <c r="AS192" s="10" t="s">
        <v>66</v>
      </c>
      <c r="AT192" s="10" t="s">
        <v>146</v>
      </c>
      <c r="AU192" s="10"/>
      <c r="AV192" s="10"/>
      <c r="AW192" s="10"/>
      <c r="AX192" s="10"/>
      <c r="AY192" s="10"/>
      <c r="AZ192" s="10"/>
      <c r="BA192" s="10"/>
      <c r="BB192" s="10"/>
      <c r="BC192" s="10"/>
      <c r="BD192" s="10"/>
      <c r="BE192" s="10" t="s">
        <v>57</v>
      </c>
      <c r="BF192" s="10"/>
    </row>
    <row r="193" spans="1:58" ht="62.4">
      <c r="A193" s="10" t="s">
        <v>693</v>
      </c>
      <c r="B193" s="18" t="s">
        <v>1794</v>
      </c>
      <c r="C193" s="10" t="s">
        <v>1795</v>
      </c>
      <c r="D193" s="10" t="s">
        <v>1796</v>
      </c>
      <c r="E193" s="10" t="s">
        <v>53</v>
      </c>
      <c r="F193" s="10" t="s">
        <v>54</v>
      </c>
      <c r="G193" s="10" t="s">
        <v>1777</v>
      </c>
      <c r="H193" s="10" t="s">
        <v>55</v>
      </c>
      <c r="I193" s="10" t="s">
        <v>317</v>
      </c>
      <c r="J193" s="10" t="s">
        <v>866</v>
      </c>
      <c r="K193" s="10" t="s">
        <v>133</v>
      </c>
      <c r="L193" s="10" t="s">
        <v>6</v>
      </c>
      <c r="M193" s="10">
        <f t="shared" si="2"/>
        <v>1</v>
      </c>
      <c r="N193" s="10">
        <v>2013</v>
      </c>
      <c r="O193" s="10"/>
      <c r="P193" s="19">
        <v>629700000</v>
      </c>
      <c r="Q193" s="19"/>
      <c r="R193" s="19">
        <v>430400000</v>
      </c>
      <c r="S193" s="19"/>
      <c r="T193" s="19"/>
      <c r="U193" s="19">
        <v>430400000</v>
      </c>
      <c r="V193" s="19">
        <v>430400000</v>
      </c>
      <c r="W193" s="19"/>
      <c r="X193" s="10" t="s">
        <v>437</v>
      </c>
      <c r="Y193" s="10" t="s">
        <v>478</v>
      </c>
      <c r="Z193" s="10" t="s">
        <v>474</v>
      </c>
      <c r="AA193" s="10" t="s">
        <v>440</v>
      </c>
      <c r="AB193" s="19"/>
      <c r="AC193" s="10"/>
      <c r="AD193" s="10" t="s">
        <v>351</v>
      </c>
      <c r="AE193" s="10" t="s">
        <v>65</v>
      </c>
      <c r="AF193" s="10" t="s">
        <v>65</v>
      </c>
      <c r="AG193" s="10" t="s">
        <v>66</v>
      </c>
      <c r="AH193" s="10" t="s">
        <v>145</v>
      </c>
      <c r="AI193" s="10"/>
      <c r="AJ193" s="10"/>
      <c r="AK193" s="10" t="s">
        <v>1754</v>
      </c>
      <c r="AL193" s="10" t="s">
        <v>146</v>
      </c>
      <c r="AM193" s="10"/>
      <c r="AN193" s="10"/>
      <c r="AO193" s="10"/>
      <c r="AP193" s="10"/>
      <c r="AQ193" s="10"/>
      <c r="AR193" s="10"/>
      <c r="AS193" s="10"/>
      <c r="AT193" s="10"/>
      <c r="AU193" s="10" t="s">
        <v>66</v>
      </c>
      <c r="AV193" s="10" t="s">
        <v>145</v>
      </c>
      <c r="AW193" s="10" t="s">
        <v>66</v>
      </c>
      <c r="AX193" s="10" t="s">
        <v>145</v>
      </c>
      <c r="AY193" s="10"/>
      <c r="AZ193" s="10"/>
      <c r="BA193" s="10"/>
      <c r="BB193" s="10"/>
      <c r="BC193" s="10"/>
      <c r="BD193" s="10"/>
      <c r="BE193" s="10"/>
      <c r="BF193" s="10"/>
    </row>
    <row r="194" spans="1:58" ht="46.8">
      <c r="A194" s="10" t="s">
        <v>413</v>
      </c>
      <c r="B194" s="21" t="s">
        <v>470</v>
      </c>
      <c r="C194" s="10" t="s">
        <v>471</v>
      </c>
      <c r="D194" s="10"/>
      <c r="E194" s="10" t="s">
        <v>472</v>
      </c>
      <c r="F194" s="10" t="s">
        <v>80</v>
      </c>
      <c r="G194" s="10" t="s">
        <v>453</v>
      </c>
      <c r="H194" s="10" t="s">
        <v>55</v>
      </c>
      <c r="I194" s="10" t="s">
        <v>127</v>
      </c>
      <c r="J194" s="10"/>
      <c r="K194" s="10" t="s">
        <v>133</v>
      </c>
      <c r="L194" s="10" t="s">
        <v>6</v>
      </c>
      <c r="M194" s="10">
        <f t="shared" si="2"/>
        <v>1</v>
      </c>
      <c r="N194" s="10">
        <v>2013</v>
      </c>
      <c r="O194" s="10">
        <v>2019</v>
      </c>
      <c r="P194" s="19">
        <v>385700000</v>
      </c>
      <c r="Q194" s="20"/>
      <c r="R194" s="19">
        <v>18700000</v>
      </c>
      <c r="S194" s="19"/>
      <c r="T194" s="19"/>
      <c r="U194" s="19">
        <v>18700000</v>
      </c>
      <c r="V194" s="19">
        <v>18700000</v>
      </c>
      <c r="W194" s="19"/>
      <c r="X194" s="10" t="s">
        <v>473</v>
      </c>
      <c r="Y194" s="10" t="s">
        <v>129</v>
      </c>
      <c r="Z194" s="10" t="s">
        <v>474</v>
      </c>
      <c r="AA194" s="10" t="s">
        <v>345</v>
      </c>
      <c r="AB194" s="19"/>
      <c r="AC194" s="10"/>
      <c r="AD194" s="10" t="s">
        <v>475</v>
      </c>
      <c r="AE194" s="10" t="s">
        <v>105</v>
      </c>
      <c r="AF194" s="10" t="s">
        <v>106</v>
      </c>
      <c r="AG194" s="10" t="s">
        <v>66</v>
      </c>
      <c r="AH194" s="10" t="s">
        <v>146</v>
      </c>
      <c r="AI194" s="10" t="s">
        <v>66</v>
      </c>
      <c r="AJ194" s="10" t="s">
        <v>145</v>
      </c>
      <c r="AK194" s="10" t="s">
        <v>66</v>
      </c>
      <c r="AL194" s="10" t="s">
        <v>146</v>
      </c>
      <c r="AM194" s="10" t="s">
        <v>66</v>
      </c>
      <c r="AN194" s="10" t="s">
        <v>146</v>
      </c>
      <c r="AO194" s="10"/>
      <c r="AP194" s="10"/>
      <c r="AQ194" s="10" t="s">
        <v>66</v>
      </c>
      <c r="AR194" s="10" t="s">
        <v>146</v>
      </c>
      <c r="AS194" s="10" t="s">
        <v>66</v>
      </c>
      <c r="AT194" s="10" t="s">
        <v>146</v>
      </c>
      <c r="AU194" s="10" t="s">
        <v>66</v>
      </c>
      <c r="AV194" s="10" t="s">
        <v>146</v>
      </c>
      <c r="AW194" s="10"/>
      <c r="AX194" s="10"/>
      <c r="AY194" s="10"/>
      <c r="AZ194" s="10"/>
      <c r="BA194" s="10"/>
      <c r="BB194" s="10"/>
      <c r="BC194" s="10"/>
      <c r="BD194" s="10"/>
      <c r="BE194" s="10"/>
      <c r="BF194" s="10"/>
    </row>
    <row r="195" spans="1:58" ht="40.5" customHeight="1">
      <c r="A195" s="10" t="s">
        <v>685</v>
      </c>
      <c r="B195" s="18" t="s">
        <v>722</v>
      </c>
      <c r="C195" s="10" t="s">
        <v>723</v>
      </c>
      <c r="D195" s="10"/>
      <c r="E195" s="10" t="s">
        <v>79</v>
      </c>
      <c r="F195" s="10" t="s">
        <v>80</v>
      </c>
      <c r="G195" s="10" t="s">
        <v>714</v>
      </c>
      <c r="H195" s="10" t="s">
        <v>531</v>
      </c>
      <c r="I195" s="10" t="s">
        <v>2145</v>
      </c>
      <c r="J195" s="10"/>
      <c r="K195" s="10" t="s">
        <v>149</v>
      </c>
      <c r="L195" s="10"/>
      <c r="M195" s="10">
        <f t="shared" si="2"/>
        <v>0</v>
      </c>
      <c r="N195" s="10">
        <v>2013</v>
      </c>
      <c r="O195" s="10">
        <v>2018</v>
      </c>
      <c r="P195" s="19">
        <v>33600000</v>
      </c>
      <c r="Q195" s="20"/>
      <c r="R195" s="19"/>
      <c r="S195" s="19"/>
      <c r="T195" s="19"/>
      <c r="U195" s="19"/>
      <c r="V195" s="19"/>
      <c r="W195" s="19"/>
      <c r="X195" s="10" t="s">
        <v>487</v>
      </c>
      <c r="Y195" s="10" t="s">
        <v>724</v>
      </c>
      <c r="Z195" s="10" t="s">
        <v>725</v>
      </c>
      <c r="AA195" s="10" t="s">
        <v>656</v>
      </c>
      <c r="AB195" s="19"/>
      <c r="AC195" s="10" t="s">
        <v>657</v>
      </c>
      <c r="AD195" s="10" t="s">
        <v>726</v>
      </c>
      <c r="AE195" s="10" t="s">
        <v>65</v>
      </c>
      <c r="AF195" s="10" t="s">
        <v>106</v>
      </c>
      <c r="AG195" s="10" t="s">
        <v>66</v>
      </c>
      <c r="AH195" s="10"/>
      <c r="AI195" s="10" t="s">
        <v>66</v>
      </c>
      <c r="AJ195" s="10"/>
      <c r="AK195" s="10" t="s">
        <v>66</v>
      </c>
      <c r="AL195" s="10"/>
      <c r="AM195" s="10"/>
      <c r="AN195" s="10"/>
      <c r="AO195" s="10"/>
      <c r="AP195" s="10"/>
      <c r="AQ195" s="10"/>
      <c r="AR195" s="10"/>
      <c r="AS195" s="10"/>
      <c r="AT195" s="10"/>
      <c r="AU195" s="10"/>
      <c r="AV195" s="10"/>
      <c r="AW195" s="10"/>
      <c r="AX195" s="10"/>
      <c r="AY195" s="10"/>
      <c r="AZ195" s="10"/>
      <c r="BA195" s="10"/>
      <c r="BB195" s="10"/>
      <c r="BC195" s="10"/>
      <c r="BD195" s="10"/>
      <c r="BE195" s="10"/>
      <c r="BF195" s="10"/>
    </row>
    <row r="196" spans="1:58" ht="62.4">
      <c r="A196" s="10" t="s">
        <v>685</v>
      </c>
      <c r="B196" s="18" t="s">
        <v>727</v>
      </c>
      <c r="C196" s="10" t="s">
        <v>728</v>
      </c>
      <c r="D196" s="10" t="s">
        <v>729</v>
      </c>
      <c r="E196" s="10" t="s">
        <v>427</v>
      </c>
      <c r="F196" s="10" t="s">
        <v>54</v>
      </c>
      <c r="G196" s="10" t="s">
        <v>730</v>
      </c>
      <c r="H196" s="10" t="s">
        <v>55</v>
      </c>
      <c r="I196" s="10" t="s">
        <v>2142</v>
      </c>
      <c r="J196" s="10"/>
      <c r="K196" s="10" t="s">
        <v>133</v>
      </c>
      <c r="L196" s="24" t="s">
        <v>1064</v>
      </c>
      <c r="M196" s="10">
        <f t="shared" ref="M196:M214" si="3">COUNTIF(K196,"Settled")+COUNTIF(L196,"Investor")</f>
        <v>0</v>
      </c>
      <c r="N196" s="10">
        <v>2013</v>
      </c>
      <c r="O196" s="10">
        <v>2017</v>
      </c>
      <c r="P196" s="19">
        <v>75000000</v>
      </c>
      <c r="Q196" s="20"/>
      <c r="R196" s="19">
        <v>0</v>
      </c>
      <c r="S196" s="19"/>
      <c r="T196" s="19"/>
      <c r="U196" s="19">
        <v>0</v>
      </c>
      <c r="V196" s="19"/>
      <c r="W196" s="19"/>
      <c r="X196" s="10" t="s">
        <v>1476</v>
      </c>
      <c r="Y196" s="10" t="s">
        <v>344</v>
      </c>
      <c r="Z196" s="10" t="s">
        <v>580</v>
      </c>
      <c r="AA196" s="10" t="s">
        <v>731</v>
      </c>
      <c r="AB196" s="19"/>
      <c r="AC196" s="10" t="s">
        <v>732</v>
      </c>
      <c r="AD196" s="10" t="s">
        <v>733</v>
      </c>
      <c r="AE196" s="10" t="s">
        <v>65</v>
      </c>
      <c r="AF196" s="10" t="s">
        <v>65</v>
      </c>
      <c r="AG196" s="10" t="s">
        <v>66</v>
      </c>
      <c r="AH196" s="10" t="s">
        <v>145</v>
      </c>
      <c r="AI196" s="10"/>
      <c r="AJ196" s="10"/>
      <c r="AK196" s="10" t="s">
        <v>66</v>
      </c>
      <c r="AL196" s="10" t="s">
        <v>146</v>
      </c>
      <c r="AM196" s="10" t="s">
        <v>66</v>
      </c>
      <c r="AN196" s="10" t="s">
        <v>146</v>
      </c>
      <c r="AO196" s="10"/>
      <c r="AP196" s="10"/>
      <c r="AQ196" s="10" t="s">
        <v>66</v>
      </c>
      <c r="AR196" s="10" t="s">
        <v>146</v>
      </c>
      <c r="AS196" s="10" t="s">
        <v>66</v>
      </c>
      <c r="AT196" s="10" t="s">
        <v>146</v>
      </c>
      <c r="AU196" s="10"/>
      <c r="AV196" s="10"/>
      <c r="AW196" s="10"/>
      <c r="AX196" s="10"/>
      <c r="AY196" s="10"/>
      <c r="AZ196" s="10"/>
      <c r="BA196" s="10"/>
      <c r="BB196" s="10"/>
      <c r="BC196" s="10"/>
      <c r="BD196" s="10"/>
      <c r="BE196" s="10"/>
      <c r="BF196" s="10"/>
    </row>
    <row r="197" spans="1:58" ht="46.8">
      <c r="A197" s="10" t="s">
        <v>996</v>
      </c>
      <c r="B197" s="18" t="s">
        <v>1002</v>
      </c>
      <c r="C197" s="10" t="s">
        <v>1003</v>
      </c>
      <c r="D197" s="10"/>
      <c r="E197" s="10" t="s">
        <v>110</v>
      </c>
      <c r="F197" s="10" t="s">
        <v>54</v>
      </c>
      <c r="G197" s="10" t="s">
        <v>1004</v>
      </c>
      <c r="H197" s="10" t="s">
        <v>1005</v>
      </c>
      <c r="I197" s="10" t="s">
        <v>2142</v>
      </c>
      <c r="J197" s="10" t="s">
        <v>1006</v>
      </c>
      <c r="K197" s="10" t="s">
        <v>90</v>
      </c>
      <c r="L197" s="10"/>
      <c r="M197" s="10">
        <f t="shared" si="3"/>
        <v>1</v>
      </c>
      <c r="N197" s="10">
        <v>2013</v>
      </c>
      <c r="O197" s="10">
        <v>2015</v>
      </c>
      <c r="P197" s="19" t="s">
        <v>58</v>
      </c>
      <c r="Q197" s="19"/>
      <c r="R197" s="19"/>
      <c r="S197" s="19"/>
      <c r="T197" s="19"/>
      <c r="U197" s="19"/>
      <c r="V197" s="19"/>
      <c r="W197" s="19"/>
      <c r="X197" s="10" t="s">
        <v>487</v>
      </c>
      <c r="Y197" s="10" t="s">
        <v>421</v>
      </c>
      <c r="Z197" s="10" t="s">
        <v>732</v>
      </c>
      <c r="AA197" s="10" t="s">
        <v>510</v>
      </c>
      <c r="AB197" s="19"/>
      <c r="AC197" s="10"/>
      <c r="AD197" s="10" t="s">
        <v>1007</v>
      </c>
      <c r="AE197" s="10" t="s">
        <v>65</v>
      </c>
      <c r="AF197" s="10" t="s">
        <v>65</v>
      </c>
      <c r="AG197" s="10" t="s">
        <v>66</v>
      </c>
      <c r="AH197" s="10"/>
      <c r="AI197" s="10"/>
      <c r="AJ197" s="10"/>
      <c r="AK197" s="10" t="s">
        <v>66</v>
      </c>
      <c r="AL197" s="10"/>
      <c r="AM197" s="10" t="s">
        <v>66</v>
      </c>
      <c r="AN197" s="10"/>
      <c r="AO197" s="10"/>
      <c r="AP197" s="10"/>
      <c r="AQ197" s="10"/>
      <c r="AR197" s="10"/>
      <c r="AS197" s="10"/>
      <c r="AT197" s="10"/>
      <c r="AU197" s="10" t="s">
        <v>66</v>
      </c>
      <c r="AV197" s="10"/>
      <c r="AW197" s="10"/>
      <c r="AX197" s="10"/>
      <c r="AY197" s="10"/>
      <c r="AZ197" s="10"/>
      <c r="BA197" s="10"/>
      <c r="BB197" s="10"/>
      <c r="BC197" s="10"/>
      <c r="BD197" s="10"/>
      <c r="BE197" s="10"/>
      <c r="BF197" s="10"/>
    </row>
    <row r="198" spans="1:58" ht="46.8">
      <c r="A198" s="10" t="s">
        <v>1100</v>
      </c>
      <c r="B198" s="18" t="s">
        <v>1112</v>
      </c>
      <c r="C198" s="10" t="s">
        <v>1113</v>
      </c>
      <c r="D198" s="10"/>
      <c r="E198" s="10" t="s">
        <v>53</v>
      </c>
      <c r="F198" s="10" t="s">
        <v>54</v>
      </c>
      <c r="G198" s="10" t="s">
        <v>1114</v>
      </c>
      <c r="H198" s="10" t="s">
        <v>761</v>
      </c>
      <c r="I198" s="10" t="s">
        <v>88</v>
      </c>
      <c r="J198" s="10" t="s">
        <v>140</v>
      </c>
      <c r="K198" s="10" t="s">
        <v>133</v>
      </c>
      <c r="L198" s="10" t="s">
        <v>6</v>
      </c>
      <c r="M198" s="10">
        <f t="shared" si="3"/>
        <v>1</v>
      </c>
      <c r="N198" s="10">
        <v>2013</v>
      </c>
      <c r="O198" s="10">
        <v>2015</v>
      </c>
      <c r="P198" s="19">
        <v>11546198</v>
      </c>
      <c r="Q198" s="19"/>
      <c r="R198" s="19">
        <v>8075990</v>
      </c>
      <c r="S198" s="19"/>
      <c r="T198" s="19"/>
      <c r="U198" s="19">
        <v>8075990</v>
      </c>
      <c r="V198" s="19">
        <v>8075990</v>
      </c>
      <c r="W198" s="19"/>
      <c r="X198" s="10" t="s">
        <v>58</v>
      </c>
      <c r="Y198" s="10" t="s">
        <v>58</v>
      </c>
      <c r="Z198" s="10" t="s">
        <v>282</v>
      </c>
      <c r="AA198" s="10" t="s">
        <v>1115</v>
      </c>
      <c r="AB198" s="19"/>
      <c r="AC198" s="10"/>
      <c r="AD198" s="10" t="s">
        <v>1116</v>
      </c>
      <c r="AE198" s="10" t="s">
        <v>65</v>
      </c>
      <c r="AF198" s="10" t="s">
        <v>65</v>
      </c>
      <c r="AG198" s="10"/>
      <c r="AH198" s="10"/>
      <c r="AI198" s="10"/>
      <c r="AJ198" s="10"/>
      <c r="AK198" s="10"/>
      <c r="AL198" s="10"/>
      <c r="AM198" s="10"/>
      <c r="AN198" s="10"/>
      <c r="AO198" s="10"/>
      <c r="AP198" s="10"/>
      <c r="AQ198" s="10"/>
      <c r="AR198" s="10"/>
      <c r="AS198" s="10"/>
      <c r="AT198" s="10"/>
      <c r="AU198" s="10"/>
      <c r="AV198" s="10"/>
      <c r="AW198" s="10"/>
      <c r="AX198" s="10"/>
      <c r="AY198" s="10"/>
      <c r="AZ198" s="10"/>
      <c r="BA198" s="10"/>
      <c r="BB198" s="10"/>
      <c r="BC198" s="10"/>
      <c r="BD198" s="10"/>
      <c r="BE198" s="10" t="s">
        <v>1117</v>
      </c>
      <c r="BF198" s="10"/>
    </row>
    <row r="199" spans="1:58" ht="93.6">
      <c r="A199" s="10" t="s">
        <v>673</v>
      </c>
      <c r="B199" s="18" t="s">
        <v>1219</v>
      </c>
      <c r="C199" s="10" t="s">
        <v>1220</v>
      </c>
      <c r="D199" s="10" t="s">
        <v>1221</v>
      </c>
      <c r="E199" s="10" t="s">
        <v>53</v>
      </c>
      <c r="F199" s="10" t="s">
        <v>54</v>
      </c>
      <c r="G199" s="10" t="s">
        <v>1222</v>
      </c>
      <c r="H199" s="10" t="s">
        <v>55</v>
      </c>
      <c r="I199" s="10" t="s">
        <v>88</v>
      </c>
      <c r="J199" s="10"/>
      <c r="K199" s="10" t="s">
        <v>149</v>
      </c>
      <c r="L199" s="10"/>
      <c r="M199" s="10">
        <f t="shared" si="3"/>
        <v>0</v>
      </c>
      <c r="N199" s="10">
        <v>2013</v>
      </c>
      <c r="O199" s="10">
        <v>2014</v>
      </c>
      <c r="P199" s="19">
        <v>22500000</v>
      </c>
      <c r="Q199" s="19"/>
      <c r="R199" s="19"/>
      <c r="S199" s="19"/>
      <c r="T199" s="19"/>
      <c r="U199" s="19"/>
      <c r="V199" s="19"/>
      <c r="W199" s="19"/>
      <c r="X199" s="10" t="s">
        <v>463</v>
      </c>
      <c r="Y199" s="10" t="s">
        <v>478</v>
      </c>
      <c r="Z199" s="10" t="s">
        <v>58</v>
      </c>
      <c r="AA199" s="10" t="s">
        <v>62</v>
      </c>
      <c r="AB199" s="19"/>
      <c r="AC199" s="10"/>
      <c r="AD199" s="10" t="s">
        <v>1223</v>
      </c>
      <c r="AE199" s="10" t="s">
        <v>65</v>
      </c>
      <c r="AF199" s="10" t="s">
        <v>442</v>
      </c>
      <c r="AG199" s="10" t="s">
        <v>66</v>
      </c>
      <c r="AH199" s="10"/>
      <c r="AI199" s="10"/>
      <c r="AJ199" s="10"/>
      <c r="AK199" s="10" t="s">
        <v>66</v>
      </c>
      <c r="AL199" s="10"/>
      <c r="AM199" s="10"/>
      <c r="AN199" s="10"/>
      <c r="AO199" s="10"/>
      <c r="AP199" s="10"/>
      <c r="AQ199" s="10"/>
      <c r="AR199" s="10"/>
      <c r="AS199" s="10" t="s">
        <v>66</v>
      </c>
      <c r="AT199" s="10"/>
      <c r="AU199" s="10"/>
      <c r="AV199" s="10"/>
      <c r="AW199" s="10"/>
      <c r="AX199" s="10"/>
      <c r="AY199" s="10"/>
      <c r="AZ199" s="10"/>
      <c r="BA199" s="10"/>
      <c r="BB199" s="10"/>
      <c r="BC199" s="10"/>
      <c r="BD199" s="10"/>
      <c r="BE199" s="10"/>
      <c r="BF199" s="10"/>
    </row>
    <row r="200" spans="1:58" ht="57" customHeight="1">
      <c r="A200" s="10" t="s">
        <v>673</v>
      </c>
      <c r="B200" s="18" t="s">
        <v>1224</v>
      </c>
      <c r="C200" s="10" t="s">
        <v>1225</v>
      </c>
      <c r="D200" s="10"/>
      <c r="E200" s="10" t="s">
        <v>79</v>
      </c>
      <c r="F200" s="10" t="s">
        <v>80</v>
      </c>
      <c r="G200" s="10" t="s">
        <v>1156</v>
      </c>
      <c r="H200" s="10" t="s">
        <v>531</v>
      </c>
      <c r="I200" s="10" t="s">
        <v>88</v>
      </c>
      <c r="J200" s="10"/>
      <c r="K200" s="10" t="s">
        <v>133</v>
      </c>
      <c r="L200" s="10" t="s">
        <v>4</v>
      </c>
      <c r="M200" s="10">
        <f t="shared" si="3"/>
        <v>0</v>
      </c>
      <c r="N200" s="10">
        <v>2013</v>
      </c>
      <c r="O200" s="10">
        <v>2015</v>
      </c>
      <c r="P200" s="19">
        <v>465000000</v>
      </c>
      <c r="Q200" s="19"/>
      <c r="R200" s="19"/>
      <c r="S200" s="19"/>
      <c r="T200" s="19"/>
      <c r="U200" s="19"/>
      <c r="V200" s="19"/>
      <c r="W200" s="19"/>
      <c r="X200" s="10" t="s">
        <v>1226</v>
      </c>
      <c r="Y200" s="10" t="s">
        <v>192</v>
      </c>
      <c r="Z200" s="10" t="s">
        <v>324</v>
      </c>
      <c r="AA200" s="10" t="s">
        <v>623</v>
      </c>
      <c r="AB200" s="19"/>
      <c r="AC200" s="10"/>
      <c r="AD200" s="10" t="s">
        <v>58</v>
      </c>
      <c r="AE200" s="10" t="s">
        <v>65</v>
      </c>
      <c r="AF200" s="10" t="s">
        <v>106</v>
      </c>
      <c r="AG200" s="10" t="s">
        <v>66</v>
      </c>
      <c r="AH200" s="10"/>
      <c r="AI200" s="10"/>
      <c r="AJ200" s="10"/>
      <c r="AK200" s="10" t="s">
        <v>66</v>
      </c>
      <c r="AL200" s="10"/>
      <c r="AM200" s="10" t="s">
        <v>66</v>
      </c>
      <c r="AN200" s="10"/>
      <c r="AO200" s="10" t="s">
        <v>66</v>
      </c>
      <c r="AP200" s="10"/>
      <c r="AQ200" s="10"/>
      <c r="AR200" s="10"/>
      <c r="AS200" s="10"/>
      <c r="AT200" s="10"/>
      <c r="AU200" s="10"/>
      <c r="AV200" s="10"/>
      <c r="AW200" s="10"/>
      <c r="AX200" s="10"/>
      <c r="AY200" s="10" t="s">
        <v>66</v>
      </c>
      <c r="AZ200" s="10"/>
      <c r="BA200" s="10"/>
      <c r="BB200" s="10"/>
      <c r="BC200" s="10"/>
      <c r="BD200" s="10"/>
      <c r="BE200" s="10" t="s">
        <v>194</v>
      </c>
      <c r="BF200" s="10"/>
    </row>
    <row r="201" spans="1:58" ht="66" customHeight="1">
      <c r="A201" s="10" t="s">
        <v>813</v>
      </c>
      <c r="B201" s="18" t="s">
        <v>1408</v>
      </c>
      <c r="C201" s="10" t="s">
        <v>1409</v>
      </c>
      <c r="D201" s="10"/>
      <c r="E201" s="10" t="s">
        <v>79</v>
      </c>
      <c r="F201" s="10" t="s">
        <v>80</v>
      </c>
      <c r="G201" s="10" t="s">
        <v>1382</v>
      </c>
      <c r="H201" s="10" t="s">
        <v>531</v>
      </c>
      <c r="I201" s="10" t="s">
        <v>2142</v>
      </c>
      <c r="J201" s="10"/>
      <c r="K201" s="10" t="s">
        <v>133</v>
      </c>
      <c r="L201" s="10" t="s">
        <v>4</v>
      </c>
      <c r="M201" s="24">
        <f t="shared" si="3"/>
        <v>0</v>
      </c>
      <c r="N201" s="10">
        <v>2013</v>
      </c>
      <c r="O201" s="10">
        <v>2016</v>
      </c>
      <c r="P201" s="19" t="s">
        <v>58</v>
      </c>
      <c r="Q201" s="19"/>
      <c r="R201" s="19"/>
      <c r="S201" s="19"/>
      <c r="T201" s="19"/>
      <c r="U201" s="19"/>
      <c r="V201" s="19"/>
      <c r="W201" s="19"/>
      <c r="X201" s="10" t="s">
        <v>1279</v>
      </c>
      <c r="Y201" s="10" t="s">
        <v>1410</v>
      </c>
      <c r="Z201" s="10" t="s">
        <v>324</v>
      </c>
      <c r="AA201" s="10" t="s">
        <v>389</v>
      </c>
      <c r="AB201" s="19"/>
      <c r="AC201" s="10"/>
      <c r="AD201" s="10" t="s">
        <v>1411</v>
      </c>
      <c r="AE201" s="10" t="s">
        <v>65</v>
      </c>
      <c r="AF201" s="10" t="s">
        <v>65</v>
      </c>
      <c r="AG201" s="10" t="s">
        <v>66</v>
      </c>
      <c r="AH201" s="10"/>
      <c r="AI201" s="10"/>
      <c r="AJ201" s="10"/>
      <c r="AK201" s="10" t="s">
        <v>66</v>
      </c>
      <c r="AL201" s="10"/>
      <c r="AM201" s="10"/>
      <c r="AN201" s="10"/>
      <c r="AO201" s="10" t="s">
        <v>66</v>
      </c>
      <c r="AP201" s="10"/>
      <c r="AQ201" s="10"/>
      <c r="AR201" s="10"/>
      <c r="AS201" s="10" t="s">
        <v>66</v>
      </c>
      <c r="AT201" s="10"/>
      <c r="AU201" s="10" t="s">
        <v>66</v>
      </c>
      <c r="AV201" s="10"/>
      <c r="AW201" s="10"/>
      <c r="AX201" s="10"/>
      <c r="AY201" s="10"/>
      <c r="AZ201" s="10"/>
      <c r="BA201" s="10"/>
      <c r="BB201" s="10"/>
      <c r="BC201" s="10"/>
      <c r="BD201" s="10"/>
      <c r="BE201" s="10" t="s">
        <v>1412</v>
      </c>
      <c r="BF201" s="10"/>
    </row>
    <row r="202" spans="1:58" ht="31.2">
      <c r="A202" s="10" t="s">
        <v>417</v>
      </c>
      <c r="B202" s="18" t="s">
        <v>1569</v>
      </c>
      <c r="C202" s="10" t="s">
        <v>1570</v>
      </c>
      <c r="D202" s="10"/>
      <c r="E202" s="10" t="s">
        <v>53</v>
      </c>
      <c r="F202" s="10" t="s">
        <v>54</v>
      </c>
      <c r="G202" s="10" t="s">
        <v>1571</v>
      </c>
      <c r="H202" s="10" t="s">
        <v>55</v>
      </c>
      <c r="I202" s="10" t="s">
        <v>88</v>
      </c>
      <c r="J202" s="10"/>
      <c r="K202" s="10" t="s">
        <v>149</v>
      </c>
      <c r="L202" s="10"/>
      <c r="M202" s="10">
        <f t="shared" si="3"/>
        <v>0</v>
      </c>
      <c r="N202" s="10">
        <v>2013</v>
      </c>
      <c r="O202" s="10">
        <v>2018</v>
      </c>
      <c r="P202" s="19">
        <v>50000000</v>
      </c>
      <c r="Q202" s="19"/>
      <c r="R202" s="19"/>
      <c r="S202" s="19"/>
      <c r="T202" s="19"/>
      <c r="U202" s="19"/>
      <c r="V202" s="19"/>
      <c r="W202" s="19"/>
      <c r="X202" s="10" t="s">
        <v>431</v>
      </c>
      <c r="Y202" s="10" t="s">
        <v>1572</v>
      </c>
      <c r="Z202" s="10" t="s">
        <v>437</v>
      </c>
      <c r="AA202" s="10" t="s">
        <v>64</v>
      </c>
      <c r="AB202" s="19"/>
      <c r="AC202" s="10"/>
      <c r="AD202" s="10" t="s">
        <v>1573</v>
      </c>
      <c r="AE202" s="10" t="s">
        <v>667</v>
      </c>
      <c r="AF202" s="10" t="s">
        <v>106</v>
      </c>
      <c r="AG202" s="10"/>
      <c r="AH202" s="10"/>
      <c r="AI202" s="10"/>
      <c r="AJ202" s="10"/>
      <c r="AK202" s="10"/>
      <c r="AL202" s="10"/>
      <c r="AM202" s="10"/>
      <c r="AN202" s="10"/>
      <c r="AO202" s="10"/>
      <c r="AP202" s="10"/>
      <c r="AQ202" s="10"/>
      <c r="AR202" s="10"/>
      <c r="AS202" s="10"/>
      <c r="AT202" s="10"/>
      <c r="AU202" s="10"/>
      <c r="AV202" s="10"/>
      <c r="AW202" s="10"/>
      <c r="AX202" s="10"/>
      <c r="AY202" s="10"/>
      <c r="AZ202" s="10"/>
      <c r="BA202" s="10"/>
      <c r="BB202" s="10"/>
      <c r="BC202" s="10"/>
      <c r="BD202" s="10"/>
      <c r="BE202" s="10"/>
      <c r="BF202" s="10"/>
    </row>
    <row r="203" spans="1:58" ht="46.8">
      <c r="A203" s="10" t="s">
        <v>693</v>
      </c>
      <c r="B203" s="140" t="s">
        <v>1787</v>
      </c>
      <c r="C203" s="10" t="s">
        <v>1788</v>
      </c>
      <c r="D203" s="10"/>
      <c r="E203" s="10" t="s">
        <v>391</v>
      </c>
      <c r="F203" s="10" t="s">
        <v>80</v>
      </c>
      <c r="G203" s="10" t="s">
        <v>1825</v>
      </c>
      <c r="H203" s="10" t="s">
        <v>55</v>
      </c>
      <c r="I203" s="10" t="s">
        <v>663</v>
      </c>
      <c r="J203" s="10" t="s">
        <v>226</v>
      </c>
      <c r="K203" s="10" t="s">
        <v>133</v>
      </c>
      <c r="L203" s="10" t="s">
        <v>6</v>
      </c>
      <c r="M203" s="10">
        <f t="shared" si="3"/>
        <v>1</v>
      </c>
      <c r="N203" s="10">
        <v>2013</v>
      </c>
      <c r="O203" s="10">
        <v>2022</v>
      </c>
      <c r="P203" s="19" t="s">
        <v>58</v>
      </c>
      <c r="Q203" s="19"/>
      <c r="R203" s="19">
        <v>105495334</v>
      </c>
      <c r="S203" s="19"/>
      <c r="T203" s="19"/>
      <c r="U203" s="19"/>
      <c r="V203" s="19"/>
      <c r="W203" s="19"/>
      <c r="X203" s="10" t="s">
        <v>620</v>
      </c>
      <c r="Y203" s="10" t="s">
        <v>765</v>
      </c>
      <c r="Z203" s="10" t="s">
        <v>929</v>
      </c>
      <c r="AA203" s="10" t="s">
        <v>440</v>
      </c>
      <c r="AB203" s="19"/>
      <c r="AC203" s="10"/>
      <c r="AD203" s="10" t="s">
        <v>95</v>
      </c>
      <c r="AE203" s="10" t="s">
        <v>105</v>
      </c>
      <c r="AF203" s="10" t="s">
        <v>106</v>
      </c>
      <c r="AG203" s="10" t="s">
        <v>66</v>
      </c>
      <c r="AH203" s="10" t="s">
        <v>146</v>
      </c>
      <c r="AI203" s="10"/>
      <c r="AJ203" s="10"/>
      <c r="AK203" s="10" t="s">
        <v>66</v>
      </c>
      <c r="AL203" s="10" t="s">
        <v>146</v>
      </c>
      <c r="AM203" s="10"/>
      <c r="AN203" s="10"/>
      <c r="AO203" s="10"/>
      <c r="AP203" s="10"/>
      <c r="AQ203" s="10" t="s">
        <v>66</v>
      </c>
      <c r="AR203" s="10" t="s">
        <v>146</v>
      </c>
      <c r="AS203" s="10"/>
      <c r="AT203" s="10"/>
      <c r="AU203" s="10" t="s">
        <v>66</v>
      </c>
      <c r="AV203" s="10" t="s">
        <v>145</v>
      </c>
      <c r="AW203" s="10"/>
      <c r="AX203" s="10"/>
      <c r="AY203" s="10"/>
      <c r="AZ203" s="10"/>
      <c r="BA203" s="10"/>
      <c r="BB203" s="10"/>
      <c r="BC203" s="10"/>
      <c r="BD203" s="10"/>
      <c r="BE203" s="10" t="s">
        <v>1789</v>
      </c>
      <c r="BF203" s="10"/>
    </row>
    <row r="204" spans="1:58" ht="62.4">
      <c r="A204" s="10" t="s">
        <v>693</v>
      </c>
      <c r="B204" s="18" t="s">
        <v>1790</v>
      </c>
      <c r="C204" s="10" t="s">
        <v>1791</v>
      </c>
      <c r="D204" s="10" t="s">
        <v>1792</v>
      </c>
      <c r="E204" s="10" t="s">
        <v>53</v>
      </c>
      <c r="F204" s="10" t="s">
        <v>54</v>
      </c>
      <c r="G204" s="10" t="s">
        <v>1777</v>
      </c>
      <c r="H204" s="10" t="s">
        <v>55</v>
      </c>
      <c r="I204" s="10" t="s">
        <v>317</v>
      </c>
      <c r="J204" s="10" t="s">
        <v>866</v>
      </c>
      <c r="K204" s="10" t="s">
        <v>133</v>
      </c>
      <c r="L204" s="10" t="s">
        <v>4</v>
      </c>
      <c r="M204" s="10">
        <f t="shared" si="3"/>
        <v>0</v>
      </c>
      <c r="N204" s="10">
        <v>2013</v>
      </c>
      <c r="O204" s="10">
        <v>2020</v>
      </c>
      <c r="P204" s="19">
        <v>1155500000</v>
      </c>
      <c r="Q204" s="19"/>
      <c r="R204" s="19"/>
      <c r="S204" s="19"/>
      <c r="T204" s="19"/>
      <c r="U204" s="19"/>
      <c r="V204" s="19"/>
      <c r="W204" s="19"/>
      <c r="X204" s="10" t="s">
        <v>93</v>
      </c>
      <c r="Y204" s="10" t="s">
        <v>448</v>
      </c>
      <c r="Z204" s="10" t="s">
        <v>1793</v>
      </c>
      <c r="AA204" s="10" t="s">
        <v>247</v>
      </c>
      <c r="AB204" s="19"/>
      <c r="AC204" s="10"/>
      <c r="AD204" s="10" t="s">
        <v>95</v>
      </c>
      <c r="AE204" s="10" t="s">
        <v>105</v>
      </c>
      <c r="AF204" s="10" t="s">
        <v>106</v>
      </c>
      <c r="AG204" s="10"/>
      <c r="AH204" s="10"/>
      <c r="AI204" s="10" t="s">
        <v>66</v>
      </c>
      <c r="AJ204" s="10"/>
      <c r="AK204" s="10"/>
      <c r="AL204" s="10"/>
      <c r="AM204" s="10"/>
      <c r="AN204" s="10"/>
      <c r="AO204" s="10"/>
      <c r="AP204" s="10"/>
      <c r="AQ204" s="10"/>
      <c r="AR204" s="10"/>
      <c r="AS204" s="10"/>
      <c r="AT204" s="10"/>
      <c r="AU204" s="10"/>
      <c r="AV204" s="10"/>
      <c r="AW204" s="10" t="s">
        <v>66</v>
      </c>
      <c r="AX204" s="10"/>
      <c r="AY204" s="10"/>
      <c r="AZ204" s="10"/>
      <c r="BA204" s="10"/>
      <c r="BB204" s="10"/>
      <c r="BC204" s="10"/>
      <c r="BD204" s="10"/>
      <c r="BE204" s="10"/>
      <c r="BF204" s="10"/>
    </row>
    <row r="205" spans="1:58" ht="62.4">
      <c r="A205" s="10" t="s">
        <v>836</v>
      </c>
      <c r="B205" s="18" t="s">
        <v>924</v>
      </c>
      <c r="C205" s="10" t="s">
        <v>925</v>
      </c>
      <c r="D205" s="10"/>
      <c r="E205" s="10" t="s">
        <v>926</v>
      </c>
      <c r="F205" s="10" t="s">
        <v>80</v>
      </c>
      <c r="G205" s="10" t="s">
        <v>927</v>
      </c>
      <c r="H205" s="10" t="s">
        <v>55</v>
      </c>
      <c r="I205" s="10" t="s">
        <v>127</v>
      </c>
      <c r="J205" s="10" t="s">
        <v>226</v>
      </c>
      <c r="K205" s="10" t="s">
        <v>133</v>
      </c>
      <c r="L205" s="10" t="s">
        <v>6</v>
      </c>
      <c r="M205" s="10">
        <f t="shared" si="3"/>
        <v>1</v>
      </c>
      <c r="N205" s="10">
        <v>2008</v>
      </c>
      <c r="O205" s="10">
        <v>2021</v>
      </c>
      <c r="P205" s="19">
        <v>1423000000</v>
      </c>
      <c r="Q205" s="19"/>
      <c r="R205" s="19">
        <v>416500000</v>
      </c>
      <c r="S205" s="19"/>
      <c r="T205" s="19">
        <v>412182000</v>
      </c>
      <c r="U205" s="19">
        <v>412182000</v>
      </c>
      <c r="V205" s="19">
        <v>412182000</v>
      </c>
      <c r="W205" s="19"/>
      <c r="X205" s="22" t="s">
        <v>166</v>
      </c>
      <c r="Y205" s="10" t="s">
        <v>928</v>
      </c>
      <c r="Z205" s="10" t="s">
        <v>929</v>
      </c>
      <c r="AA205" s="10" t="s">
        <v>345</v>
      </c>
      <c r="AB205" s="10"/>
      <c r="AC205" s="10"/>
      <c r="AD205" s="10" t="s">
        <v>930</v>
      </c>
      <c r="AE205" s="10" t="s">
        <v>65</v>
      </c>
      <c r="AF205" s="10" t="s">
        <v>65</v>
      </c>
      <c r="AG205" s="10" t="s">
        <v>66</v>
      </c>
      <c r="AH205" s="10" t="s">
        <v>145</v>
      </c>
      <c r="AI205" s="10"/>
      <c r="AJ205" s="10"/>
      <c r="AK205" s="10" t="s">
        <v>66</v>
      </c>
      <c r="AL205" s="10" t="s">
        <v>145</v>
      </c>
      <c r="AM205" s="10"/>
      <c r="AN205" s="10"/>
      <c r="AO205" s="10"/>
      <c r="AP205" s="10"/>
      <c r="AQ205" s="10"/>
      <c r="AR205" s="10"/>
      <c r="AS205" s="10"/>
      <c r="AT205" s="10"/>
      <c r="AU205" s="10"/>
      <c r="AV205" s="10"/>
      <c r="AW205" s="10"/>
      <c r="AX205" s="10"/>
      <c r="AY205" s="10" t="s">
        <v>66</v>
      </c>
      <c r="AZ205" s="10" t="s">
        <v>146</v>
      </c>
      <c r="BA205" s="10"/>
      <c r="BB205" s="10"/>
      <c r="BC205" s="10"/>
      <c r="BD205" s="10"/>
      <c r="BE205" s="10"/>
      <c r="BF205" s="10"/>
    </row>
    <row r="206" spans="1:58" ht="62.4">
      <c r="A206" s="10" t="s">
        <v>50</v>
      </c>
      <c r="B206" s="21" t="s">
        <v>96</v>
      </c>
      <c r="C206" s="10" t="s">
        <v>97</v>
      </c>
      <c r="D206" s="10"/>
      <c r="E206" s="10" t="s">
        <v>98</v>
      </c>
      <c r="F206" s="10" t="s">
        <v>54</v>
      </c>
      <c r="G206" s="10" t="s">
        <v>99</v>
      </c>
      <c r="H206" s="10" t="s">
        <v>55</v>
      </c>
      <c r="I206" s="10" t="s">
        <v>100</v>
      </c>
      <c r="J206" s="10"/>
      <c r="K206" s="10" t="s">
        <v>57</v>
      </c>
      <c r="L206" s="10"/>
      <c r="M206" s="10">
        <f t="shared" si="3"/>
        <v>0</v>
      </c>
      <c r="N206" s="10">
        <v>2014</v>
      </c>
      <c r="O206" s="10"/>
      <c r="P206" s="19">
        <v>128000000</v>
      </c>
      <c r="Q206" s="10"/>
      <c r="R206" s="19"/>
      <c r="S206" s="19"/>
      <c r="T206" s="19"/>
      <c r="U206" s="19"/>
      <c r="V206" s="19"/>
      <c r="W206" s="19"/>
      <c r="X206" s="22" t="s">
        <v>101</v>
      </c>
      <c r="Y206" s="22" t="s">
        <v>102</v>
      </c>
      <c r="Z206" s="10" t="s">
        <v>103</v>
      </c>
      <c r="AA206" s="10" t="s">
        <v>62</v>
      </c>
      <c r="AB206" s="19"/>
      <c r="AC206" s="10"/>
      <c r="AD206" s="10" t="s">
        <v>104</v>
      </c>
      <c r="AE206" s="10" t="s">
        <v>105</v>
      </c>
      <c r="AF206" s="10" t="s">
        <v>106</v>
      </c>
      <c r="AG206" s="10" t="s">
        <v>66</v>
      </c>
      <c r="AH206" s="10"/>
      <c r="AI206" s="10"/>
      <c r="AJ206" s="10"/>
      <c r="AK206" s="10"/>
      <c r="AL206" s="10"/>
      <c r="AM206" s="10"/>
      <c r="AN206" s="10"/>
      <c r="AO206" s="10"/>
      <c r="AP206" s="10"/>
      <c r="AQ206" s="10" t="s">
        <v>66</v>
      </c>
      <c r="AR206" s="10"/>
      <c r="AS206" s="10"/>
      <c r="AT206" s="10"/>
      <c r="AU206" s="10" t="s">
        <v>66</v>
      </c>
      <c r="AV206" s="10"/>
      <c r="AW206" s="10"/>
      <c r="AX206" s="10"/>
      <c r="AY206" s="10"/>
      <c r="AZ206" s="10"/>
      <c r="BA206" s="10"/>
      <c r="BB206" s="10"/>
      <c r="BC206" s="10"/>
      <c r="BD206" s="10"/>
      <c r="BE206" s="10" t="s">
        <v>107</v>
      </c>
      <c r="BF206" s="10"/>
    </row>
    <row r="207" spans="1:58" ht="62.4">
      <c r="A207" s="10" t="s">
        <v>50</v>
      </c>
      <c r="B207" s="21" t="s">
        <v>116</v>
      </c>
      <c r="C207" s="10" t="s">
        <v>117</v>
      </c>
      <c r="D207" s="10"/>
      <c r="E207" s="10" t="s">
        <v>118</v>
      </c>
      <c r="F207" s="10" t="s">
        <v>54</v>
      </c>
      <c r="G207" s="23" t="s">
        <v>119</v>
      </c>
      <c r="H207" s="10" t="s">
        <v>55</v>
      </c>
      <c r="I207" s="10" t="s">
        <v>120</v>
      </c>
      <c r="J207" s="10" t="s">
        <v>121</v>
      </c>
      <c r="K207" s="10" t="s">
        <v>122</v>
      </c>
      <c r="L207" s="10" t="s">
        <v>6</v>
      </c>
      <c r="M207" s="10">
        <f t="shared" si="3"/>
        <v>1</v>
      </c>
      <c r="N207" s="10">
        <v>2014</v>
      </c>
      <c r="O207" s="10">
        <v>2021</v>
      </c>
      <c r="P207" s="19">
        <v>62000000</v>
      </c>
      <c r="Q207" s="10"/>
      <c r="R207" s="19">
        <v>21600000</v>
      </c>
      <c r="S207" s="19"/>
      <c r="T207" s="19"/>
      <c r="U207" s="19"/>
      <c r="V207" s="19"/>
      <c r="W207" s="19"/>
      <c r="X207" s="10" t="s">
        <v>150</v>
      </c>
      <c r="Y207" s="10" t="s">
        <v>541</v>
      </c>
      <c r="Z207" s="22" t="s">
        <v>123</v>
      </c>
      <c r="AA207" s="10" t="s">
        <v>62</v>
      </c>
      <c r="AB207" s="19"/>
      <c r="AC207" s="10"/>
      <c r="AD207" s="10" t="s">
        <v>124</v>
      </c>
      <c r="AE207" s="10" t="s">
        <v>65</v>
      </c>
      <c r="AF207" s="10" t="s">
        <v>65</v>
      </c>
      <c r="AG207" s="10" t="s">
        <v>66</v>
      </c>
      <c r="AH207" s="10"/>
      <c r="AI207" s="10" t="s">
        <v>66</v>
      </c>
      <c r="AJ207" s="10"/>
      <c r="AK207" s="10" t="s">
        <v>66</v>
      </c>
      <c r="AL207" s="10"/>
      <c r="AM207" s="10" t="s">
        <v>66</v>
      </c>
      <c r="AN207" s="10"/>
      <c r="AO207" s="10"/>
      <c r="AP207" s="10"/>
      <c r="AQ207" s="10"/>
      <c r="AR207" s="10"/>
      <c r="AS207" s="10"/>
      <c r="AT207" s="10"/>
      <c r="AU207" s="10"/>
      <c r="AV207" s="10"/>
      <c r="AW207" s="10"/>
      <c r="AX207" s="10"/>
      <c r="AY207" s="10"/>
      <c r="AZ207" s="10"/>
      <c r="BA207" s="10"/>
      <c r="BB207" s="10"/>
      <c r="BC207" s="10"/>
      <c r="BD207" s="10"/>
      <c r="BE207" s="10" t="s">
        <v>2095</v>
      </c>
      <c r="BF207" s="10"/>
    </row>
    <row r="208" spans="1:58" ht="62.4">
      <c r="A208" s="10" t="s">
        <v>413</v>
      </c>
      <c r="B208" s="21" t="s">
        <v>459</v>
      </c>
      <c r="C208" s="10" t="s">
        <v>460</v>
      </c>
      <c r="D208" s="10" t="s">
        <v>461</v>
      </c>
      <c r="E208" s="10" t="s">
        <v>53</v>
      </c>
      <c r="F208" s="10" t="s">
        <v>54</v>
      </c>
      <c r="G208" s="10" t="s">
        <v>462</v>
      </c>
      <c r="H208" s="10" t="s">
        <v>55</v>
      </c>
      <c r="I208" s="10" t="s">
        <v>2142</v>
      </c>
      <c r="J208" s="10"/>
      <c r="K208" s="10" t="s">
        <v>90</v>
      </c>
      <c r="L208" s="10"/>
      <c r="M208" s="10">
        <f t="shared" si="3"/>
        <v>1</v>
      </c>
      <c r="N208" s="10">
        <v>2014</v>
      </c>
      <c r="O208" s="10">
        <v>2016</v>
      </c>
      <c r="P208" s="19" t="s">
        <v>58</v>
      </c>
      <c r="Q208" s="10"/>
      <c r="R208" s="19"/>
      <c r="S208" s="19">
        <v>34180000</v>
      </c>
      <c r="T208" s="19"/>
      <c r="U208" s="19"/>
      <c r="V208" s="19">
        <v>34180000</v>
      </c>
      <c r="W208" s="19"/>
      <c r="X208" s="10" t="s">
        <v>463</v>
      </c>
      <c r="Y208" s="10" t="s">
        <v>464</v>
      </c>
      <c r="Z208" s="10" t="s">
        <v>465</v>
      </c>
      <c r="AA208" s="10" t="s">
        <v>345</v>
      </c>
      <c r="AB208" s="19"/>
      <c r="AC208" s="10"/>
      <c r="AD208" s="10" t="s">
        <v>466</v>
      </c>
      <c r="AE208" s="10" t="s">
        <v>105</v>
      </c>
      <c r="AF208" s="10" t="s">
        <v>106</v>
      </c>
      <c r="AG208" s="10" t="s">
        <v>66</v>
      </c>
      <c r="AH208" s="10"/>
      <c r="AI208" s="10" t="s">
        <v>66</v>
      </c>
      <c r="AJ208" s="10"/>
      <c r="AK208" s="10"/>
      <c r="AL208" s="10"/>
      <c r="AM208" s="10" t="s">
        <v>66</v>
      </c>
      <c r="AN208" s="10"/>
      <c r="AO208" s="10" t="s">
        <v>66</v>
      </c>
      <c r="AP208" s="10"/>
      <c r="AQ208" s="10" t="s">
        <v>66</v>
      </c>
      <c r="AR208" s="10"/>
      <c r="AS208" s="10" t="s">
        <v>66</v>
      </c>
      <c r="AT208" s="10"/>
      <c r="AU208" s="10" t="s">
        <v>66</v>
      </c>
      <c r="AV208" s="10"/>
      <c r="AW208" s="10"/>
      <c r="AX208" s="10"/>
      <c r="AY208" s="10"/>
      <c r="AZ208" s="10"/>
      <c r="BA208" s="10"/>
      <c r="BB208" s="10"/>
      <c r="BC208" s="10"/>
      <c r="BD208" s="10"/>
      <c r="BE208" s="10"/>
      <c r="BF208" s="10"/>
    </row>
    <row r="209" spans="1:58" ht="31.2">
      <c r="A209" s="10" t="s">
        <v>413</v>
      </c>
      <c r="B209" s="21" t="s">
        <v>467</v>
      </c>
      <c r="C209" s="10" t="s">
        <v>468</v>
      </c>
      <c r="D209" s="10"/>
      <c r="E209" s="10" t="s">
        <v>53</v>
      </c>
      <c r="F209" s="10" t="s">
        <v>54</v>
      </c>
      <c r="G209" s="10" t="s">
        <v>462</v>
      </c>
      <c r="H209" s="10" t="s">
        <v>55</v>
      </c>
      <c r="I209" s="10" t="s">
        <v>2142</v>
      </c>
      <c r="J209" s="10"/>
      <c r="K209" s="10" t="s">
        <v>90</v>
      </c>
      <c r="L209" s="10"/>
      <c r="M209" s="10">
        <f t="shared" si="3"/>
        <v>1</v>
      </c>
      <c r="N209" s="10">
        <v>2014</v>
      </c>
      <c r="O209" s="10">
        <v>2014</v>
      </c>
      <c r="P209" s="19">
        <v>200000000</v>
      </c>
      <c r="Q209" s="20"/>
      <c r="R209" s="19"/>
      <c r="S209" s="19">
        <v>36500000</v>
      </c>
      <c r="T209" s="19"/>
      <c r="U209" s="19"/>
      <c r="V209" s="19">
        <v>36500000</v>
      </c>
      <c r="W209" s="19"/>
      <c r="X209" s="10" t="s">
        <v>236</v>
      </c>
      <c r="Y209" s="10" t="s">
        <v>236</v>
      </c>
      <c r="Z209" s="10" t="s">
        <v>236</v>
      </c>
      <c r="AA209" s="10" t="s">
        <v>62</v>
      </c>
      <c r="AB209" s="19"/>
      <c r="AC209" s="10"/>
      <c r="AD209" s="10" t="s">
        <v>469</v>
      </c>
      <c r="AE209" s="10" t="s">
        <v>667</v>
      </c>
      <c r="AF209" s="10" t="s">
        <v>106</v>
      </c>
      <c r="AG209" s="10"/>
      <c r="AH209" s="10"/>
      <c r="AI209" s="10" t="s">
        <v>66</v>
      </c>
      <c r="AJ209" s="10"/>
      <c r="AK209" s="10"/>
      <c r="AL209" s="10"/>
      <c r="AM209" s="10"/>
      <c r="AN209" s="10"/>
      <c r="AO209" s="10"/>
      <c r="AP209" s="10"/>
      <c r="AQ209" s="10"/>
      <c r="AR209" s="10"/>
      <c r="AS209" s="10"/>
      <c r="AT209" s="10"/>
      <c r="AU209" s="10"/>
      <c r="AV209" s="10"/>
      <c r="AW209" s="10"/>
      <c r="AX209" s="10"/>
      <c r="AY209" s="10"/>
      <c r="AZ209" s="10"/>
      <c r="BA209" s="10"/>
      <c r="BB209" s="10"/>
      <c r="BC209" s="10"/>
      <c r="BD209" s="10"/>
      <c r="BE209" s="10"/>
      <c r="BF209" s="10"/>
    </row>
    <row r="210" spans="1:58" ht="62.4">
      <c r="A210" s="10" t="s">
        <v>685</v>
      </c>
      <c r="B210" s="18" t="s">
        <v>711</v>
      </c>
      <c r="C210" s="10" t="s">
        <v>712</v>
      </c>
      <c r="D210" s="10" t="s">
        <v>713</v>
      </c>
      <c r="E210" s="10" t="s">
        <v>79</v>
      </c>
      <c r="F210" s="10" t="s">
        <v>80</v>
      </c>
      <c r="G210" s="10" t="s">
        <v>714</v>
      </c>
      <c r="H210" s="10" t="s">
        <v>531</v>
      </c>
      <c r="I210" s="10" t="s">
        <v>2145</v>
      </c>
      <c r="J210" s="10"/>
      <c r="K210" s="10" t="s">
        <v>133</v>
      </c>
      <c r="L210" s="10" t="s">
        <v>4</v>
      </c>
      <c r="M210" s="10">
        <f t="shared" si="3"/>
        <v>0</v>
      </c>
      <c r="N210" s="10">
        <v>2014</v>
      </c>
      <c r="O210" s="10">
        <v>2018</v>
      </c>
      <c r="P210" s="19">
        <v>69100000</v>
      </c>
      <c r="Q210" s="20"/>
      <c r="R210" s="19">
        <v>0</v>
      </c>
      <c r="S210" s="19"/>
      <c r="T210" s="19"/>
      <c r="U210" s="19"/>
      <c r="V210" s="19"/>
      <c r="W210" s="19"/>
      <c r="X210" s="10" t="s">
        <v>191</v>
      </c>
      <c r="Y210" s="10" t="s">
        <v>715</v>
      </c>
      <c r="Z210" s="10" t="s">
        <v>628</v>
      </c>
      <c r="AA210" s="10" t="s">
        <v>716</v>
      </c>
      <c r="AB210" s="19"/>
      <c r="AC210" s="10" t="s">
        <v>717</v>
      </c>
      <c r="AD210" s="10" t="s">
        <v>718</v>
      </c>
      <c r="AE210" s="10" t="s">
        <v>65</v>
      </c>
      <c r="AF210" s="10" t="s">
        <v>106</v>
      </c>
      <c r="AG210" s="10" t="s">
        <v>66</v>
      </c>
      <c r="AH210" s="10" t="s">
        <v>146</v>
      </c>
      <c r="AI210" s="10"/>
      <c r="AJ210" s="10"/>
      <c r="AK210" s="10" t="s">
        <v>66</v>
      </c>
      <c r="AL210" s="10" t="s">
        <v>146</v>
      </c>
      <c r="AM210" s="10"/>
      <c r="AN210" s="10"/>
      <c r="AO210" s="10"/>
      <c r="AP210" s="10"/>
      <c r="AQ210" s="10"/>
      <c r="AR210" s="10"/>
      <c r="AS210" s="10"/>
      <c r="AT210" s="10"/>
      <c r="AU210" s="10"/>
      <c r="AV210" s="10"/>
      <c r="AW210" s="10"/>
      <c r="AX210" s="10"/>
      <c r="AY210" s="10"/>
      <c r="AZ210" s="10"/>
      <c r="BA210" s="10"/>
      <c r="BB210" s="10"/>
      <c r="BC210" s="10"/>
      <c r="BD210" s="10"/>
      <c r="BE210" s="10"/>
      <c r="BF210" s="10"/>
    </row>
    <row r="211" spans="1:58" ht="46.8">
      <c r="A211" s="137" t="s">
        <v>685</v>
      </c>
      <c r="B211" s="138" t="s">
        <v>719</v>
      </c>
      <c r="C211" s="137" t="s">
        <v>720</v>
      </c>
      <c r="D211" s="137"/>
      <c r="E211" s="137" t="s">
        <v>214</v>
      </c>
      <c r="F211" s="137" t="s">
        <v>80</v>
      </c>
      <c r="G211" s="142" t="s">
        <v>756</v>
      </c>
      <c r="H211" s="137" t="s">
        <v>55</v>
      </c>
      <c r="I211" s="137" t="s">
        <v>127</v>
      </c>
      <c r="J211" s="137" t="s">
        <v>626</v>
      </c>
      <c r="K211" s="137" t="s">
        <v>149</v>
      </c>
      <c r="L211" s="143" t="s">
        <v>1064</v>
      </c>
      <c r="M211" s="137">
        <f t="shared" si="3"/>
        <v>0</v>
      </c>
      <c r="N211" s="137">
        <v>2014</v>
      </c>
      <c r="O211" s="137"/>
      <c r="P211" s="139">
        <v>93800000</v>
      </c>
      <c r="Q211" s="144"/>
      <c r="R211" s="139"/>
      <c r="S211" s="139"/>
      <c r="T211" s="139"/>
      <c r="U211" s="139"/>
      <c r="V211" s="139"/>
      <c r="W211" s="139"/>
      <c r="X211" s="137" t="s">
        <v>128</v>
      </c>
      <c r="Y211" s="137" t="s">
        <v>250</v>
      </c>
      <c r="Z211" s="137" t="s">
        <v>192</v>
      </c>
      <c r="AA211" s="137" t="s">
        <v>389</v>
      </c>
      <c r="AB211" s="139"/>
      <c r="AC211" s="137" t="s">
        <v>721</v>
      </c>
      <c r="AD211" s="137" t="s">
        <v>1861</v>
      </c>
      <c r="AE211" s="137" t="s">
        <v>65</v>
      </c>
      <c r="AF211" s="137" t="s">
        <v>65</v>
      </c>
      <c r="AG211" s="137" t="s">
        <v>66</v>
      </c>
      <c r="AH211" s="137" t="s">
        <v>145</v>
      </c>
      <c r="AI211" s="137"/>
      <c r="AJ211" s="137"/>
      <c r="AK211" s="137" t="s">
        <v>66</v>
      </c>
      <c r="AL211" s="137" t="s">
        <v>146</v>
      </c>
      <c r="AM211" s="137" t="s">
        <v>66</v>
      </c>
      <c r="AN211" s="137" t="s">
        <v>146</v>
      </c>
      <c r="AO211" s="137" t="s">
        <v>66</v>
      </c>
      <c r="AP211" s="137" t="s">
        <v>146</v>
      </c>
      <c r="AQ211" s="137"/>
      <c r="AR211" s="137"/>
      <c r="AS211" s="137" t="s">
        <v>66</v>
      </c>
      <c r="AT211" s="137" t="s">
        <v>146</v>
      </c>
      <c r="AU211" s="137"/>
      <c r="AV211" s="137"/>
      <c r="AW211" s="137"/>
      <c r="AX211" s="137"/>
      <c r="AY211" s="137" t="s">
        <v>66</v>
      </c>
      <c r="AZ211" s="137" t="s">
        <v>146</v>
      </c>
      <c r="BA211" s="137"/>
      <c r="BB211" s="137"/>
      <c r="BC211" s="137"/>
      <c r="BD211" s="137"/>
      <c r="BE211" s="137" t="s">
        <v>2213</v>
      </c>
      <c r="BF211" s="10"/>
    </row>
    <row r="212" spans="1:58" ht="62.4">
      <c r="A212" s="30" t="s">
        <v>767</v>
      </c>
      <c r="B212" s="18" t="s">
        <v>818</v>
      </c>
      <c r="C212" s="10" t="s">
        <v>819</v>
      </c>
      <c r="D212" s="10"/>
      <c r="E212" s="10" t="s">
        <v>79</v>
      </c>
      <c r="F212" s="10" t="s">
        <v>80</v>
      </c>
      <c r="G212" s="10" t="s">
        <v>714</v>
      </c>
      <c r="H212" s="10" t="s">
        <v>531</v>
      </c>
      <c r="I212" s="10" t="s">
        <v>2145</v>
      </c>
      <c r="J212" s="10"/>
      <c r="K212" s="10" t="s">
        <v>133</v>
      </c>
      <c r="L212" s="10" t="s">
        <v>4</v>
      </c>
      <c r="M212" s="10">
        <f t="shared" si="3"/>
        <v>0</v>
      </c>
      <c r="N212" s="10">
        <v>2014</v>
      </c>
      <c r="O212" s="10">
        <v>2019</v>
      </c>
      <c r="P212" s="19">
        <v>20000000</v>
      </c>
      <c r="Q212" s="20"/>
      <c r="R212" s="19"/>
      <c r="S212" s="19"/>
      <c r="T212" s="19"/>
      <c r="U212" s="19"/>
      <c r="V212" s="19"/>
      <c r="W212" s="19"/>
      <c r="X212" s="10" t="s">
        <v>487</v>
      </c>
      <c r="Y212" s="10" t="s">
        <v>820</v>
      </c>
      <c r="Z212" s="10" t="s">
        <v>344</v>
      </c>
      <c r="AA212" s="10" t="s">
        <v>389</v>
      </c>
      <c r="AB212" s="19"/>
      <c r="AC212" s="10"/>
      <c r="AD212" s="10" t="s">
        <v>821</v>
      </c>
      <c r="AE212" s="10" t="s">
        <v>105</v>
      </c>
      <c r="AF212" s="10" t="s">
        <v>106</v>
      </c>
      <c r="AG212" s="10" t="s">
        <v>66</v>
      </c>
      <c r="AH212" s="10" t="s">
        <v>146</v>
      </c>
      <c r="AI212" s="10"/>
      <c r="AJ212" s="10"/>
      <c r="AK212" s="10" t="s">
        <v>66</v>
      </c>
      <c r="AL212" s="10" t="s">
        <v>146</v>
      </c>
      <c r="AM212" s="10" t="s">
        <v>66</v>
      </c>
      <c r="AN212" s="10" t="s">
        <v>146</v>
      </c>
      <c r="AO212" s="10" t="s">
        <v>66</v>
      </c>
      <c r="AP212" s="10" t="s">
        <v>146</v>
      </c>
      <c r="AQ212" s="10"/>
      <c r="AR212" s="10"/>
      <c r="AS212" s="10" t="s">
        <v>66</v>
      </c>
      <c r="AT212" s="10" t="s">
        <v>146</v>
      </c>
      <c r="AU212" s="10"/>
      <c r="AV212" s="10"/>
      <c r="AW212" s="10"/>
      <c r="AX212" s="10"/>
      <c r="AY212" s="10" t="s">
        <v>66</v>
      </c>
      <c r="AZ212" s="10" t="s">
        <v>146</v>
      </c>
      <c r="BA212" s="10"/>
      <c r="BB212" s="10"/>
      <c r="BC212" s="10"/>
      <c r="BD212" s="10"/>
      <c r="BE212" s="10"/>
      <c r="BF212" s="10"/>
    </row>
    <row r="213" spans="1:58" ht="46.8">
      <c r="A213" s="30" t="s">
        <v>767</v>
      </c>
      <c r="B213" s="18" t="s">
        <v>822</v>
      </c>
      <c r="C213" s="10" t="s">
        <v>823</v>
      </c>
      <c r="D213" s="10"/>
      <c r="E213" s="10" t="s">
        <v>79</v>
      </c>
      <c r="F213" s="10" t="s">
        <v>80</v>
      </c>
      <c r="G213" s="10" t="s">
        <v>714</v>
      </c>
      <c r="H213" s="10" t="s">
        <v>531</v>
      </c>
      <c r="I213" s="10" t="s">
        <v>127</v>
      </c>
      <c r="J213" s="10"/>
      <c r="K213" s="10" t="s">
        <v>133</v>
      </c>
      <c r="L213" s="10" t="s">
        <v>4</v>
      </c>
      <c r="M213" s="10">
        <f t="shared" si="3"/>
        <v>0</v>
      </c>
      <c r="N213" s="10">
        <v>2014</v>
      </c>
      <c r="O213" s="10">
        <v>2016</v>
      </c>
      <c r="P213" s="19">
        <v>100000000</v>
      </c>
      <c r="Q213" s="20"/>
      <c r="R213" s="19"/>
      <c r="S213" s="19"/>
      <c r="T213" s="19"/>
      <c r="U213" s="19"/>
      <c r="V213" s="19"/>
      <c r="W213" s="19"/>
      <c r="X213" s="22" t="s">
        <v>166</v>
      </c>
      <c r="Y213" s="10" t="s">
        <v>824</v>
      </c>
      <c r="Z213" s="10" t="s">
        <v>135</v>
      </c>
      <c r="AA213" s="10" t="s">
        <v>825</v>
      </c>
      <c r="AB213" s="19"/>
      <c r="AC213" s="10"/>
      <c r="AD213" s="10" t="s">
        <v>744</v>
      </c>
      <c r="AE213" s="10" t="s">
        <v>65</v>
      </c>
      <c r="AF213" s="10" t="s">
        <v>442</v>
      </c>
      <c r="AG213" s="10" t="s">
        <v>66</v>
      </c>
      <c r="AH213" s="10" t="s">
        <v>146</v>
      </c>
      <c r="AI213" s="10"/>
      <c r="AJ213" s="10"/>
      <c r="AK213" s="10" t="s">
        <v>66</v>
      </c>
      <c r="AL213" s="10" t="s">
        <v>146</v>
      </c>
      <c r="AM213" s="10" t="s">
        <v>66</v>
      </c>
      <c r="AN213" s="10" t="s">
        <v>146</v>
      </c>
      <c r="AO213" s="10"/>
      <c r="AP213" s="10"/>
      <c r="AQ213" s="10"/>
      <c r="AR213" s="10"/>
      <c r="AS213" s="10" t="s">
        <v>66</v>
      </c>
      <c r="AT213" s="10" t="s">
        <v>146</v>
      </c>
      <c r="AU213" s="10"/>
      <c r="AV213" s="10"/>
      <c r="AW213" s="10"/>
      <c r="AX213" s="10"/>
      <c r="AY213" s="10"/>
      <c r="AZ213" s="10"/>
      <c r="BA213" s="10"/>
      <c r="BB213" s="10"/>
      <c r="BC213" s="10"/>
      <c r="BD213" s="10"/>
      <c r="BE213" s="10"/>
      <c r="BF213" s="10"/>
    </row>
    <row r="214" spans="1:58" ht="100.5" customHeight="1">
      <c r="A214" s="10" t="s">
        <v>417</v>
      </c>
      <c r="B214" s="18" t="s">
        <v>1564</v>
      </c>
      <c r="C214" s="10" t="s">
        <v>1565</v>
      </c>
      <c r="D214" s="10"/>
      <c r="E214" s="10" t="s">
        <v>214</v>
      </c>
      <c r="F214" s="10" t="s">
        <v>80</v>
      </c>
      <c r="G214" s="10" t="s">
        <v>1566</v>
      </c>
      <c r="H214" s="10" t="s">
        <v>531</v>
      </c>
      <c r="I214" s="10" t="s">
        <v>127</v>
      </c>
      <c r="J214" s="10" t="s">
        <v>664</v>
      </c>
      <c r="K214" s="10" t="s">
        <v>133</v>
      </c>
      <c r="L214" s="10" t="s">
        <v>6</v>
      </c>
      <c r="M214" s="10">
        <f t="shared" si="3"/>
        <v>1</v>
      </c>
      <c r="N214" s="10">
        <v>2014</v>
      </c>
      <c r="O214" s="10">
        <v>2017</v>
      </c>
      <c r="P214" s="19">
        <v>522200000</v>
      </c>
      <c r="Q214" s="19"/>
      <c r="R214" s="19">
        <v>18200000</v>
      </c>
      <c r="S214" s="19"/>
      <c r="T214" s="19"/>
      <c r="U214" s="19">
        <v>18200000</v>
      </c>
      <c r="V214" s="19">
        <v>18200000</v>
      </c>
      <c r="W214" s="19"/>
      <c r="X214" s="10" t="s">
        <v>454</v>
      </c>
      <c r="Y214" s="10" t="s">
        <v>902</v>
      </c>
      <c r="Z214" s="10" t="s">
        <v>937</v>
      </c>
      <c r="AA214" s="10" t="s">
        <v>1567</v>
      </c>
      <c r="AB214" s="19"/>
      <c r="AC214" s="10"/>
      <c r="AD214" s="10" t="s">
        <v>1568</v>
      </c>
      <c r="AE214" s="10" t="s">
        <v>65</v>
      </c>
      <c r="AF214" s="10" t="s">
        <v>65</v>
      </c>
      <c r="AG214" s="10" t="s">
        <v>66</v>
      </c>
      <c r="AH214" s="10" t="s">
        <v>146</v>
      </c>
      <c r="AI214" s="10" t="s">
        <v>66</v>
      </c>
      <c r="AJ214" s="10" t="s">
        <v>146</v>
      </c>
      <c r="AK214" s="10" t="s">
        <v>66</v>
      </c>
      <c r="AL214" s="10" t="s">
        <v>145</v>
      </c>
      <c r="AM214" s="10"/>
      <c r="AN214" s="10"/>
      <c r="AO214" s="10"/>
      <c r="AP214" s="10"/>
      <c r="AQ214" s="10"/>
      <c r="AR214" s="10"/>
      <c r="AS214" s="10" t="s">
        <v>66</v>
      </c>
      <c r="AT214" s="10" t="s">
        <v>146</v>
      </c>
      <c r="AU214" s="10" t="s">
        <v>66</v>
      </c>
      <c r="AV214" s="10" t="s">
        <v>146</v>
      </c>
      <c r="AW214" s="10"/>
      <c r="AX214" s="10"/>
      <c r="AY214" s="10"/>
      <c r="AZ214" s="10"/>
      <c r="BA214" s="10"/>
      <c r="BB214" s="10"/>
      <c r="BC214" s="10"/>
      <c r="BD214" s="10"/>
      <c r="BE214" s="10"/>
      <c r="BF214" s="10"/>
    </row>
    <row r="215" spans="1:58" ht="46.8">
      <c r="A215" s="10" t="s">
        <v>693</v>
      </c>
      <c r="B215" s="18" t="s">
        <v>1778</v>
      </c>
      <c r="C215" s="10" t="s">
        <v>1779</v>
      </c>
      <c r="D215" s="10"/>
      <c r="E215" s="10" t="s">
        <v>98</v>
      </c>
      <c r="F215" s="10" t="s">
        <v>54</v>
      </c>
      <c r="G215" s="10" t="s">
        <v>1780</v>
      </c>
      <c r="H215" s="10" t="s">
        <v>55</v>
      </c>
      <c r="I215" s="10" t="s">
        <v>663</v>
      </c>
      <c r="J215" s="10" t="s">
        <v>626</v>
      </c>
      <c r="K215" s="10" t="s">
        <v>133</v>
      </c>
      <c r="L215" s="10" t="s">
        <v>4</v>
      </c>
      <c r="M215" s="10">
        <v>0</v>
      </c>
      <c r="N215" s="10">
        <v>2014</v>
      </c>
      <c r="O215" s="10">
        <v>2019</v>
      </c>
      <c r="P215" s="19">
        <v>600000000</v>
      </c>
      <c r="Q215" s="19"/>
      <c r="R215" s="19"/>
      <c r="S215" s="19"/>
      <c r="T215" s="19"/>
      <c r="U215" s="19"/>
      <c r="V215" s="19"/>
      <c r="W215" s="19"/>
      <c r="X215" s="10" t="s">
        <v>487</v>
      </c>
      <c r="Y215" s="10" t="s">
        <v>448</v>
      </c>
      <c r="Z215" s="10" t="s">
        <v>437</v>
      </c>
      <c r="AA215" s="10" t="s">
        <v>510</v>
      </c>
      <c r="AB215" s="19"/>
      <c r="AC215" s="10"/>
      <c r="AD215" s="10" t="s">
        <v>1781</v>
      </c>
      <c r="AE215" s="10" t="s">
        <v>65</v>
      </c>
      <c r="AF215" s="10" t="s">
        <v>442</v>
      </c>
      <c r="AG215" s="10" t="s">
        <v>66</v>
      </c>
      <c r="AH215" s="10" t="s">
        <v>146</v>
      </c>
      <c r="AI215" s="10" t="s">
        <v>66</v>
      </c>
      <c r="AJ215" s="10" t="s">
        <v>146</v>
      </c>
      <c r="AK215" s="10" t="s">
        <v>66</v>
      </c>
      <c r="AL215" s="10" t="s">
        <v>146</v>
      </c>
      <c r="AM215" s="10" t="s">
        <v>66</v>
      </c>
      <c r="AN215" s="10" t="s">
        <v>146</v>
      </c>
      <c r="AO215" s="10"/>
      <c r="AP215" s="10"/>
      <c r="AQ215" s="10"/>
      <c r="AR215" s="10"/>
      <c r="AS215" s="10" t="s">
        <v>66</v>
      </c>
      <c r="AT215" s="10" t="s">
        <v>146</v>
      </c>
      <c r="AU215" s="10"/>
      <c r="AV215" s="10"/>
      <c r="AW215" s="10"/>
      <c r="AX215" s="10"/>
      <c r="AY215" s="10"/>
      <c r="AZ215" s="10"/>
      <c r="BA215" s="10"/>
      <c r="BB215" s="10"/>
      <c r="BC215" s="10"/>
      <c r="BD215" s="10"/>
      <c r="BE215" s="10"/>
      <c r="BF215" s="10"/>
    </row>
    <row r="216" spans="1:58" ht="78">
      <c r="A216" s="10" t="s">
        <v>693</v>
      </c>
      <c r="B216" s="18" t="s">
        <v>1782</v>
      </c>
      <c r="C216" s="10" t="s">
        <v>1783</v>
      </c>
      <c r="D216" s="10" t="s">
        <v>1784</v>
      </c>
      <c r="E216" s="10" t="s">
        <v>1785</v>
      </c>
      <c r="F216" s="10" t="s">
        <v>485</v>
      </c>
      <c r="G216" s="10" t="s">
        <v>1687</v>
      </c>
      <c r="H216" s="10" t="s">
        <v>55</v>
      </c>
      <c r="I216" s="10" t="s">
        <v>127</v>
      </c>
      <c r="J216" s="10" t="s">
        <v>626</v>
      </c>
      <c r="K216" s="10" t="s">
        <v>149</v>
      </c>
      <c r="L216" s="10"/>
      <c r="M216" s="10">
        <v>0</v>
      </c>
      <c r="N216" s="10">
        <v>2014</v>
      </c>
      <c r="O216" s="10">
        <v>2018</v>
      </c>
      <c r="P216" s="19">
        <v>209700000</v>
      </c>
      <c r="Q216" s="19"/>
      <c r="R216" s="19"/>
      <c r="S216" s="19"/>
      <c r="T216" s="19"/>
      <c r="U216" s="19"/>
      <c r="V216" s="19"/>
      <c r="W216" s="19"/>
      <c r="X216" s="10" t="s">
        <v>128</v>
      </c>
      <c r="Y216" s="10" t="s">
        <v>129</v>
      </c>
      <c r="Z216" s="10" t="s">
        <v>251</v>
      </c>
      <c r="AA216" s="10" t="s">
        <v>62</v>
      </c>
      <c r="AB216" s="19"/>
      <c r="AC216" s="10"/>
      <c r="AD216" s="10" t="s">
        <v>1786</v>
      </c>
      <c r="AE216" s="10" t="s">
        <v>65</v>
      </c>
      <c r="AF216" s="10" t="s">
        <v>65</v>
      </c>
      <c r="AG216" s="10" t="s">
        <v>66</v>
      </c>
      <c r="AH216" s="10"/>
      <c r="AI216" s="10"/>
      <c r="AJ216" s="10"/>
      <c r="AK216" s="10" t="s">
        <v>66</v>
      </c>
      <c r="AL216" s="10"/>
      <c r="AM216" s="10"/>
      <c r="AN216" s="10"/>
      <c r="AO216" s="10"/>
      <c r="AP216" s="10"/>
      <c r="AQ216" s="10" t="s">
        <v>66</v>
      </c>
      <c r="AR216" s="10"/>
      <c r="AS216" s="10" t="s">
        <v>66</v>
      </c>
      <c r="AT216" s="10"/>
      <c r="AU216" s="10" t="s">
        <v>66</v>
      </c>
      <c r="AV216" s="10"/>
      <c r="AW216" s="10"/>
      <c r="AX216" s="10"/>
      <c r="AY216" s="10"/>
      <c r="AZ216" s="10"/>
      <c r="BA216" s="10"/>
      <c r="BB216" s="10"/>
      <c r="BC216" s="10"/>
      <c r="BD216" s="10"/>
      <c r="BE216" s="10"/>
      <c r="BF216" s="10"/>
    </row>
    <row r="217" spans="1:58" ht="63.75" customHeight="1">
      <c r="A217" s="10" t="s">
        <v>50</v>
      </c>
      <c r="B217" s="21" t="s">
        <v>85</v>
      </c>
      <c r="C217" s="10" t="s">
        <v>86</v>
      </c>
      <c r="D217" s="10"/>
      <c r="E217" s="10" t="s">
        <v>53</v>
      </c>
      <c r="F217" s="10" t="s">
        <v>54</v>
      </c>
      <c r="G217" s="23" t="s">
        <v>87</v>
      </c>
      <c r="H217" s="10" t="s">
        <v>55</v>
      </c>
      <c r="I217" s="10" t="s">
        <v>88</v>
      </c>
      <c r="J217" s="10" t="s">
        <v>89</v>
      </c>
      <c r="K217" s="10" t="s">
        <v>90</v>
      </c>
      <c r="L217" s="10"/>
      <c r="M217" s="10">
        <v>1</v>
      </c>
      <c r="N217" s="10">
        <v>2015</v>
      </c>
      <c r="O217" s="10">
        <v>2018</v>
      </c>
      <c r="P217" s="19">
        <v>1000000000</v>
      </c>
      <c r="Q217" s="10"/>
      <c r="R217" s="19"/>
      <c r="S217" s="19"/>
      <c r="T217" s="19"/>
      <c r="U217" s="19"/>
      <c r="V217" s="19"/>
      <c r="W217" s="19"/>
      <c r="X217" s="22" t="s">
        <v>91</v>
      </c>
      <c r="Y217" s="22" t="s">
        <v>92</v>
      </c>
      <c r="Z217" s="22" t="s">
        <v>93</v>
      </c>
      <c r="AA217" s="10" t="s">
        <v>94</v>
      </c>
      <c r="AB217" s="19"/>
      <c r="AC217" s="10"/>
      <c r="AD217" s="10" t="s">
        <v>95</v>
      </c>
      <c r="AE217" s="10" t="s">
        <v>65</v>
      </c>
      <c r="AF217" s="10" t="s">
        <v>65</v>
      </c>
      <c r="AG217" s="10"/>
      <c r="AH217" s="10"/>
      <c r="AI217" s="10"/>
      <c r="AJ217" s="10"/>
      <c r="AK217" s="10"/>
      <c r="AL217" s="10"/>
      <c r="AM217" s="10"/>
      <c r="AN217" s="10"/>
      <c r="AO217" s="10"/>
      <c r="AP217" s="10"/>
      <c r="AQ217" s="10"/>
      <c r="AR217" s="10"/>
      <c r="AS217" s="10"/>
      <c r="AT217" s="10"/>
      <c r="AU217" s="10"/>
      <c r="AV217" s="10"/>
      <c r="AW217" s="10"/>
      <c r="AX217" s="10"/>
      <c r="AY217" s="10"/>
      <c r="AZ217" s="10"/>
      <c r="BA217" s="10"/>
      <c r="BB217" s="10"/>
      <c r="BC217" s="10"/>
      <c r="BD217" s="10"/>
      <c r="BE217" s="10"/>
      <c r="BF217" s="10"/>
    </row>
    <row r="218" spans="1:58" ht="62.4">
      <c r="A218" s="10" t="s">
        <v>50</v>
      </c>
      <c r="B218" s="21" t="s">
        <v>108</v>
      </c>
      <c r="C218" s="10" t="s">
        <v>109</v>
      </c>
      <c r="D218" s="10"/>
      <c r="E218" s="10" t="s">
        <v>110</v>
      </c>
      <c r="F218" s="10" t="s">
        <v>54</v>
      </c>
      <c r="G218" s="23" t="s">
        <v>111</v>
      </c>
      <c r="H218" s="10" t="s">
        <v>55</v>
      </c>
      <c r="I218" s="10" t="s">
        <v>88</v>
      </c>
      <c r="J218" s="10" t="s">
        <v>89</v>
      </c>
      <c r="K218" s="10" t="s">
        <v>57</v>
      </c>
      <c r="L218" s="10"/>
      <c r="M218" s="10">
        <f t="shared" ref="M218:M225" si="4">COUNTIF(K218,"Settled")+COUNTIF(L218,"Investor")</f>
        <v>0</v>
      </c>
      <c r="N218" s="10">
        <v>2015</v>
      </c>
      <c r="O218" s="10"/>
      <c r="P218" s="19" t="s">
        <v>58</v>
      </c>
      <c r="Q218" s="10"/>
      <c r="R218" s="19"/>
      <c r="S218" s="19"/>
      <c r="T218" s="19"/>
      <c r="U218" s="19"/>
      <c r="V218" s="19"/>
      <c r="W218" s="19"/>
      <c r="X218" s="22" t="s">
        <v>112</v>
      </c>
      <c r="Y218" s="22" t="s">
        <v>113</v>
      </c>
      <c r="Z218" s="10" t="s">
        <v>114</v>
      </c>
      <c r="AA218" s="10" t="s">
        <v>62</v>
      </c>
      <c r="AB218" s="19"/>
      <c r="AC218" s="10"/>
      <c r="AD218" s="23" t="s">
        <v>115</v>
      </c>
      <c r="AE218" s="10" t="s">
        <v>65</v>
      </c>
      <c r="AF218" s="10" t="s">
        <v>65</v>
      </c>
      <c r="AG218" s="10" t="s">
        <v>66</v>
      </c>
      <c r="AH218" s="10"/>
      <c r="AI218" s="10"/>
      <c r="AJ218" s="10"/>
      <c r="AK218" s="10" t="s">
        <v>66</v>
      </c>
      <c r="AL218" s="10"/>
      <c r="AM218" s="10"/>
      <c r="AN218" s="10"/>
      <c r="AO218" s="10" t="s">
        <v>66</v>
      </c>
      <c r="AP218" s="10"/>
      <c r="AQ218" s="10"/>
      <c r="AR218" s="10"/>
      <c r="AS218" s="10"/>
      <c r="AT218" s="10"/>
      <c r="AU218" s="10"/>
      <c r="AV218" s="10"/>
      <c r="AW218" s="10"/>
      <c r="AX218" s="10"/>
      <c r="AY218" s="10"/>
      <c r="AZ218" s="10"/>
      <c r="BA218" s="10"/>
      <c r="BB218" s="10"/>
      <c r="BC218" s="10"/>
      <c r="BD218" s="10"/>
      <c r="BE218" s="24" t="s">
        <v>2214</v>
      </c>
      <c r="BF218" s="10"/>
    </row>
    <row r="219" spans="1:58" ht="31.2">
      <c r="A219" s="10" t="s">
        <v>413</v>
      </c>
      <c r="B219" s="21" t="s">
        <v>457</v>
      </c>
      <c r="C219" s="10" t="s">
        <v>458</v>
      </c>
      <c r="D219" s="10"/>
      <c r="E219" s="10" t="s">
        <v>98</v>
      </c>
      <c r="F219" s="10" t="s">
        <v>54</v>
      </c>
      <c r="G219" s="10" t="s">
        <v>453</v>
      </c>
      <c r="H219" s="10" t="s">
        <v>55</v>
      </c>
      <c r="I219" s="10" t="s">
        <v>2142</v>
      </c>
      <c r="J219" s="10"/>
      <c r="K219" s="10" t="s">
        <v>90</v>
      </c>
      <c r="L219" s="10"/>
      <c r="M219" s="10">
        <f t="shared" si="4"/>
        <v>1</v>
      </c>
      <c r="N219" s="10">
        <v>2015</v>
      </c>
      <c r="O219" s="10">
        <v>2015</v>
      </c>
      <c r="P219" s="19" t="s">
        <v>58</v>
      </c>
      <c r="Q219" s="10"/>
      <c r="R219" s="19"/>
      <c r="S219" s="19">
        <v>19510000</v>
      </c>
      <c r="T219" s="19"/>
      <c r="U219" s="19"/>
      <c r="V219" s="19">
        <v>19510000</v>
      </c>
      <c r="W219" s="19"/>
      <c r="X219" s="10" t="s">
        <v>236</v>
      </c>
      <c r="Y219" s="10" t="s">
        <v>236</v>
      </c>
      <c r="Z219" s="10" t="s">
        <v>236</v>
      </c>
      <c r="AA219" s="10" t="s">
        <v>62</v>
      </c>
      <c r="AB219" s="19"/>
      <c r="AC219" s="10"/>
      <c r="AD219" s="10" t="s">
        <v>58</v>
      </c>
      <c r="AE219" s="10" t="s">
        <v>667</v>
      </c>
      <c r="AF219" s="10" t="s">
        <v>106</v>
      </c>
      <c r="AG219" s="10"/>
      <c r="AH219" s="10"/>
      <c r="AI219" s="10"/>
      <c r="AJ219" s="10"/>
      <c r="AK219" s="10"/>
      <c r="AL219" s="10"/>
      <c r="AM219" s="10"/>
      <c r="AN219" s="10"/>
      <c r="AO219" s="10"/>
      <c r="AP219" s="10"/>
      <c r="AQ219" s="10"/>
      <c r="AR219" s="10"/>
      <c r="AS219" s="10"/>
      <c r="AT219" s="10"/>
      <c r="AU219" s="10"/>
      <c r="AV219" s="10"/>
      <c r="AW219" s="10"/>
      <c r="AX219" s="10"/>
      <c r="AY219" s="10"/>
      <c r="AZ219" s="10"/>
      <c r="BA219" s="10"/>
      <c r="BB219" s="10"/>
      <c r="BC219" s="10"/>
      <c r="BD219" s="10"/>
      <c r="BE219" s="10"/>
      <c r="BF219" s="10"/>
    </row>
    <row r="220" spans="1:58" ht="93.6">
      <c r="A220" s="30" t="s">
        <v>836</v>
      </c>
      <c r="B220" s="40" t="s">
        <v>870</v>
      </c>
      <c r="C220" s="10" t="s">
        <v>871</v>
      </c>
      <c r="D220" s="10" t="s">
        <v>872</v>
      </c>
      <c r="E220" s="10" t="s">
        <v>53</v>
      </c>
      <c r="F220" s="10" t="s">
        <v>54</v>
      </c>
      <c r="G220" s="10" t="s">
        <v>873</v>
      </c>
      <c r="H220" s="10" t="s">
        <v>55</v>
      </c>
      <c r="I220" s="10" t="s">
        <v>88</v>
      </c>
      <c r="J220" s="10" t="s">
        <v>89</v>
      </c>
      <c r="K220" s="10" t="s">
        <v>133</v>
      </c>
      <c r="L220" s="10" t="s">
        <v>6</v>
      </c>
      <c r="M220" s="10">
        <f t="shared" si="4"/>
        <v>1</v>
      </c>
      <c r="N220" s="10">
        <v>2015</v>
      </c>
      <c r="O220" s="10">
        <v>2022</v>
      </c>
      <c r="P220" s="19">
        <v>48300000</v>
      </c>
      <c r="Q220" s="19"/>
      <c r="R220" s="19">
        <v>17400000</v>
      </c>
      <c r="S220" s="19"/>
      <c r="T220" s="19"/>
      <c r="U220" s="19"/>
      <c r="V220" s="19"/>
      <c r="W220" s="19"/>
      <c r="X220" s="10" t="s">
        <v>437</v>
      </c>
      <c r="Y220" s="10" t="s">
        <v>627</v>
      </c>
      <c r="Z220" s="10" t="s">
        <v>874</v>
      </c>
      <c r="AA220" s="10" t="s">
        <v>510</v>
      </c>
      <c r="AB220" s="10"/>
      <c r="AC220" s="10"/>
      <c r="AD220" s="10" t="s">
        <v>875</v>
      </c>
      <c r="AE220" s="10" t="s">
        <v>876</v>
      </c>
      <c r="AF220" s="10" t="s">
        <v>106</v>
      </c>
      <c r="AG220" s="10" t="s">
        <v>66</v>
      </c>
      <c r="AH220" s="10" t="s">
        <v>145</v>
      </c>
      <c r="AI220" s="10"/>
      <c r="AJ220" s="10"/>
      <c r="AK220" s="10" t="s">
        <v>66</v>
      </c>
      <c r="AL220" s="10"/>
      <c r="AM220" s="10"/>
      <c r="AN220" s="10"/>
      <c r="AO220" s="10"/>
      <c r="AP220" s="10"/>
      <c r="AQ220" s="10"/>
      <c r="AR220" s="10"/>
      <c r="AS220" s="10"/>
      <c r="AT220" s="10"/>
      <c r="AU220" s="10" t="s">
        <v>66</v>
      </c>
      <c r="AV220" s="10" t="s">
        <v>145</v>
      </c>
      <c r="AW220" s="10"/>
      <c r="AX220" s="10"/>
      <c r="AY220" s="10"/>
      <c r="AZ220" s="10"/>
      <c r="BA220" s="10"/>
      <c r="BB220" s="10"/>
      <c r="BC220" s="10"/>
      <c r="BD220" s="10"/>
      <c r="BE220" s="10" t="s">
        <v>2170</v>
      </c>
      <c r="BF220" s="10"/>
    </row>
    <row r="221" spans="1:58" ht="46.8">
      <c r="A221" s="10" t="s">
        <v>673</v>
      </c>
      <c r="B221" s="18" t="s">
        <v>1210</v>
      </c>
      <c r="C221" s="10" t="s">
        <v>1211</v>
      </c>
      <c r="D221" s="10"/>
      <c r="E221" s="10" t="s">
        <v>214</v>
      </c>
      <c r="F221" s="10" t="s">
        <v>80</v>
      </c>
      <c r="G221" s="10" t="s">
        <v>1156</v>
      </c>
      <c r="H221" s="10" t="s">
        <v>531</v>
      </c>
      <c r="I221" s="10" t="s">
        <v>88</v>
      </c>
      <c r="J221" s="10"/>
      <c r="K221" s="10" t="s">
        <v>133</v>
      </c>
      <c r="L221" s="10" t="s">
        <v>6</v>
      </c>
      <c r="M221" s="10">
        <f t="shared" si="4"/>
        <v>1</v>
      </c>
      <c r="N221" s="10">
        <v>2015</v>
      </c>
      <c r="O221" s="10">
        <v>2021</v>
      </c>
      <c r="P221" s="19">
        <v>76000000</v>
      </c>
      <c r="Q221" s="19"/>
      <c r="R221" s="19">
        <v>47000000</v>
      </c>
      <c r="S221" s="19"/>
      <c r="T221" s="19"/>
      <c r="U221" s="19"/>
      <c r="V221" s="19"/>
      <c r="W221" s="19" t="s">
        <v>58</v>
      </c>
      <c r="X221" s="10" t="s">
        <v>1229</v>
      </c>
      <c r="Y221" s="10" t="s">
        <v>430</v>
      </c>
      <c r="Z221" s="10" t="s">
        <v>251</v>
      </c>
      <c r="AA221" s="10" t="s">
        <v>62</v>
      </c>
      <c r="AB221" s="19"/>
      <c r="AC221" s="10" t="s">
        <v>1212</v>
      </c>
      <c r="AD221" s="10" t="s">
        <v>1213</v>
      </c>
      <c r="AE221" s="10" t="s">
        <v>65</v>
      </c>
      <c r="AF221" s="10" t="s">
        <v>442</v>
      </c>
      <c r="AG221" s="10" t="s">
        <v>66</v>
      </c>
      <c r="AH221" s="10"/>
      <c r="AI221" s="10"/>
      <c r="AJ221" s="10"/>
      <c r="AK221" s="10" t="s">
        <v>66</v>
      </c>
      <c r="AL221" s="10"/>
      <c r="AM221" s="10"/>
      <c r="AN221" s="10"/>
      <c r="AO221" s="10"/>
      <c r="AP221" s="10"/>
      <c r="AQ221" s="10"/>
      <c r="AR221" s="10"/>
      <c r="AS221" s="10"/>
      <c r="AT221" s="10"/>
      <c r="AU221" s="10"/>
      <c r="AV221" s="10"/>
      <c r="AW221" s="10"/>
      <c r="AX221" s="10"/>
      <c r="AY221" s="10"/>
      <c r="AZ221" s="10"/>
      <c r="BA221" s="10"/>
      <c r="BB221" s="10"/>
      <c r="BC221" s="10"/>
      <c r="BD221" s="10"/>
      <c r="BE221" s="10"/>
      <c r="BF221" s="10"/>
    </row>
    <row r="222" spans="1:58" ht="46.8">
      <c r="A222" s="10" t="s">
        <v>673</v>
      </c>
      <c r="B222" s="18" t="s">
        <v>1214</v>
      </c>
      <c r="C222" s="10" t="s">
        <v>1215</v>
      </c>
      <c r="D222" s="10" t="s">
        <v>1216</v>
      </c>
      <c r="E222" s="10" t="s">
        <v>813</v>
      </c>
      <c r="F222" s="10" t="s">
        <v>759</v>
      </c>
      <c r="G222" s="10" t="s">
        <v>1217</v>
      </c>
      <c r="H222" s="10" t="s">
        <v>55</v>
      </c>
      <c r="I222" s="10" t="s">
        <v>802</v>
      </c>
      <c r="J222" s="10"/>
      <c r="K222" s="10" t="s">
        <v>57</v>
      </c>
      <c r="L222" s="10"/>
      <c r="M222" s="10">
        <f t="shared" si="4"/>
        <v>0</v>
      </c>
      <c r="N222" s="10">
        <v>2015</v>
      </c>
      <c r="O222" s="10"/>
      <c r="P222" s="19">
        <v>408000000</v>
      </c>
      <c r="Q222" s="19"/>
      <c r="R222" s="19"/>
      <c r="S222" s="19"/>
      <c r="T222" s="19"/>
      <c r="U222" s="19"/>
      <c r="V222" s="19"/>
      <c r="W222" s="19"/>
      <c r="X222" s="10" t="s">
        <v>463</v>
      </c>
      <c r="Y222" s="10" t="s">
        <v>2106</v>
      </c>
      <c r="Z222" s="10" t="s">
        <v>627</v>
      </c>
      <c r="AA222" s="10" t="s">
        <v>62</v>
      </c>
      <c r="AB222" s="19"/>
      <c r="AC222" s="10"/>
      <c r="AD222" s="10" t="s">
        <v>1218</v>
      </c>
      <c r="AE222" s="10" t="s">
        <v>65</v>
      </c>
      <c r="AF222" s="10" t="s">
        <v>106</v>
      </c>
      <c r="AG222" s="10" t="s">
        <v>66</v>
      </c>
      <c r="AH222" s="10"/>
      <c r="AI222" s="10"/>
      <c r="AJ222" s="10"/>
      <c r="AK222" s="10" t="s">
        <v>66</v>
      </c>
      <c r="AL222" s="10"/>
      <c r="AM222" s="10" t="s">
        <v>66</v>
      </c>
      <c r="AN222" s="10"/>
      <c r="AO222" s="10" t="s">
        <v>66</v>
      </c>
      <c r="AP222" s="10"/>
      <c r="AQ222" s="10"/>
      <c r="AR222" s="10"/>
      <c r="AS222" s="10" t="s">
        <v>66</v>
      </c>
      <c r="AT222" s="10"/>
      <c r="AU222" s="10"/>
      <c r="AV222" s="10"/>
      <c r="AW222" s="10"/>
      <c r="AX222" s="10"/>
      <c r="AY222" s="10"/>
      <c r="AZ222" s="10"/>
      <c r="BA222" s="10"/>
      <c r="BB222" s="10"/>
      <c r="BC222" s="10"/>
      <c r="BD222" s="10"/>
      <c r="BE222" s="10"/>
      <c r="BF222" s="10"/>
    </row>
    <row r="223" spans="1:58" ht="109.2">
      <c r="A223" s="10" t="s">
        <v>813</v>
      </c>
      <c r="B223" s="18" t="s">
        <v>1397</v>
      </c>
      <c r="C223" s="10" t="s">
        <v>1398</v>
      </c>
      <c r="D223" s="10" t="s">
        <v>1399</v>
      </c>
      <c r="E223" s="10" t="s">
        <v>1400</v>
      </c>
      <c r="F223" s="10" t="s">
        <v>485</v>
      </c>
      <c r="G223" s="10" t="s">
        <v>1401</v>
      </c>
      <c r="H223" s="10" t="s">
        <v>1162</v>
      </c>
      <c r="I223" s="10" t="s">
        <v>2145</v>
      </c>
      <c r="J223" s="10"/>
      <c r="K223" s="10" t="s">
        <v>133</v>
      </c>
      <c r="L223" s="10" t="s">
        <v>4</v>
      </c>
      <c r="M223" s="24">
        <f t="shared" si="4"/>
        <v>0</v>
      </c>
      <c r="N223" s="10">
        <v>2015</v>
      </c>
      <c r="O223" s="10">
        <v>2018</v>
      </c>
      <c r="P223" s="19">
        <v>100000000</v>
      </c>
      <c r="Q223" s="19"/>
      <c r="R223" s="19"/>
      <c r="S223" s="19"/>
      <c r="T223" s="19"/>
      <c r="U223" s="19"/>
      <c r="V223" s="19"/>
      <c r="W223" s="19"/>
      <c r="X223" s="10" t="s">
        <v>1402</v>
      </c>
      <c r="Y223" s="10" t="s">
        <v>478</v>
      </c>
      <c r="Z223" s="10" t="s">
        <v>251</v>
      </c>
      <c r="AA223" s="10" t="s">
        <v>247</v>
      </c>
      <c r="AB223" s="19"/>
      <c r="AC223" s="10"/>
      <c r="AD223" s="10" t="s">
        <v>345</v>
      </c>
      <c r="AE223" s="10" t="s">
        <v>65</v>
      </c>
      <c r="AF223" s="10" t="s">
        <v>65</v>
      </c>
      <c r="AG223" s="10" t="s">
        <v>66</v>
      </c>
      <c r="AH223" s="10" t="s">
        <v>146</v>
      </c>
      <c r="AI223" s="10"/>
      <c r="AJ223" s="10"/>
      <c r="AK223" s="10" t="s">
        <v>66</v>
      </c>
      <c r="AL223" s="10" t="s">
        <v>146</v>
      </c>
      <c r="AM223" s="10"/>
      <c r="AN223" s="10"/>
      <c r="AO223" s="10"/>
      <c r="AP223" s="10"/>
      <c r="AQ223" s="10"/>
      <c r="AR223" s="10"/>
      <c r="AS223" s="10" t="s">
        <v>66</v>
      </c>
      <c r="AT223" s="10" t="s">
        <v>146</v>
      </c>
      <c r="AU223" s="10"/>
      <c r="AV223" s="10"/>
      <c r="AW223" s="10"/>
      <c r="AX223" s="10"/>
      <c r="AY223" s="10"/>
      <c r="AZ223" s="10"/>
      <c r="BA223" s="10"/>
      <c r="BB223" s="10"/>
      <c r="BC223" s="10"/>
      <c r="BD223" s="10"/>
      <c r="BE223" s="10"/>
      <c r="BF223" s="10"/>
    </row>
    <row r="224" spans="1:58" ht="93.6">
      <c r="A224" s="10" t="s">
        <v>813</v>
      </c>
      <c r="B224" s="18" t="s">
        <v>1403</v>
      </c>
      <c r="C224" s="10" t="s">
        <v>1404</v>
      </c>
      <c r="D224" s="10"/>
      <c r="E224" s="10" t="s">
        <v>79</v>
      </c>
      <c r="F224" s="10" t="s">
        <v>80</v>
      </c>
      <c r="G224" s="10" t="s">
        <v>1382</v>
      </c>
      <c r="H224" s="10" t="s">
        <v>531</v>
      </c>
      <c r="I224" s="10" t="s">
        <v>317</v>
      </c>
      <c r="J224" s="10" t="s">
        <v>1405</v>
      </c>
      <c r="K224" s="10" t="s">
        <v>90</v>
      </c>
      <c r="L224" s="10"/>
      <c r="M224" s="24">
        <f t="shared" si="4"/>
        <v>1</v>
      </c>
      <c r="N224" s="10">
        <v>2015</v>
      </c>
      <c r="O224" s="10">
        <v>2016</v>
      </c>
      <c r="P224" s="19">
        <v>50000000</v>
      </c>
      <c r="Q224" s="19"/>
      <c r="R224" s="19"/>
      <c r="S224" s="19"/>
      <c r="T224" s="19"/>
      <c r="U224" s="19"/>
      <c r="V224" s="19"/>
      <c r="W224" s="19"/>
      <c r="X224" s="10" t="s">
        <v>93</v>
      </c>
      <c r="Y224" s="10" t="s">
        <v>439</v>
      </c>
      <c r="Z224" s="10" t="s">
        <v>1406</v>
      </c>
      <c r="AA224" s="10" t="s">
        <v>1407</v>
      </c>
      <c r="AB224" s="19"/>
      <c r="AC224" s="10"/>
      <c r="AD224" s="10" t="s">
        <v>821</v>
      </c>
      <c r="AE224" s="10" t="s">
        <v>65</v>
      </c>
      <c r="AF224" s="10" t="s">
        <v>65</v>
      </c>
      <c r="AG224" s="10"/>
      <c r="AH224" s="10"/>
      <c r="AI224" s="10"/>
      <c r="AJ224" s="10"/>
      <c r="AK224" s="10"/>
      <c r="AL224" s="10"/>
      <c r="AM224" s="10"/>
      <c r="AN224" s="10"/>
      <c r="AO224" s="10"/>
      <c r="AP224" s="10"/>
      <c r="AQ224" s="10"/>
      <c r="AR224" s="10"/>
      <c r="AS224" s="10"/>
      <c r="AT224" s="10"/>
      <c r="AU224" s="10"/>
      <c r="AV224" s="10"/>
      <c r="AW224" s="10"/>
      <c r="AX224" s="10"/>
      <c r="AY224" s="10"/>
      <c r="AZ224" s="10"/>
      <c r="BA224" s="10"/>
      <c r="BB224" s="10"/>
      <c r="BC224" s="10"/>
      <c r="BD224" s="10"/>
      <c r="BE224" s="10"/>
      <c r="BF224" s="10"/>
    </row>
    <row r="225" spans="1:58" ht="46.8">
      <c r="A225" s="10" t="s">
        <v>693</v>
      </c>
      <c r="B225" s="18" t="s">
        <v>1771</v>
      </c>
      <c r="C225" s="10" t="s">
        <v>1772</v>
      </c>
      <c r="D225" s="10"/>
      <c r="E225" s="10" t="s">
        <v>53</v>
      </c>
      <c r="F225" s="10" t="s">
        <v>54</v>
      </c>
      <c r="G225" s="10" t="s">
        <v>1777</v>
      </c>
      <c r="H225" s="10" t="s">
        <v>55</v>
      </c>
      <c r="I225" s="10" t="s">
        <v>317</v>
      </c>
      <c r="J225" s="10" t="s">
        <v>1335</v>
      </c>
      <c r="K225" s="10" t="s">
        <v>133</v>
      </c>
      <c r="L225" s="10" t="s">
        <v>4</v>
      </c>
      <c r="M225" s="10">
        <f t="shared" si="4"/>
        <v>0</v>
      </c>
      <c r="N225" s="10">
        <v>2015</v>
      </c>
      <c r="O225" s="10">
        <v>2019</v>
      </c>
      <c r="P225" s="19">
        <v>184600000</v>
      </c>
      <c r="Q225" s="19"/>
      <c r="R225" s="19"/>
      <c r="S225" s="19"/>
      <c r="T225" s="19"/>
      <c r="U225" s="19"/>
      <c r="V225" s="19"/>
      <c r="W225" s="19"/>
      <c r="X225" s="10" t="s">
        <v>487</v>
      </c>
      <c r="Y225" s="10" t="s">
        <v>250</v>
      </c>
      <c r="Z225" s="10" t="s">
        <v>437</v>
      </c>
      <c r="AA225" s="10" t="s">
        <v>1773</v>
      </c>
      <c r="AB225" s="19"/>
      <c r="AC225" s="10"/>
      <c r="AD225" s="10" t="s">
        <v>115</v>
      </c>
      <c r="AE225" s="10" t="s">
        <v>105</v>
      </c>
      <c r="AF225" s="10" t="s">
        <v>106</v>
      </c>
      <c r="AG225" s="10" t="s">
        <v>66</v>
      </c>
      <c r="AH225" s="10" t="s">
        <v>146</v>
      </c>
      <c r="AI225" s="10" t="s">
        <v>66</v>
      </c>
      <c r="AJ225" s="10" t="s">
        <v>146</v>
      </c>
      <c r="AK225" s="10"/>
      <c r="AL225" s="10"/>
      <c r="AM225" s="10"/>
      <c r="AN225" s="10"/>
      <c r="AO225" s="10"/>
      <c r="AP225" s="10"/>
      <c r="AQ225" s="10"/>
      <c r="AR225" s="10"/>
      <c r="AS225" s="10" t="s">
        <v>66</v>
      </c>
      <c r="AT225" s="10" t="s">
        <v>146</v>
      </c>
      <c r="AU225" s="10" t="s">
        <v>66</v>
      </c>
      <c r="AV225" s="10" t="s">
        <v>146</v>
      </c>
      <c r="AW225" s="10"/>
      <c r="AX225" s="10"/>
      <c r="AY225" s="10"/>
      <c r="AZ225" s="10"/>
      <c r="BA225" s="10"/>
      <c r="BB225" s="10"/>
      <c r="BC225" s="10"/>
      <c r="BD225" s="10"/>
      <c r="BE225" s="10"/>
      <c r="BF225" s="10"/>
    </row>
    <row r="226" spans="1:58" ht="78">
      <c r="A226" s="10" t="s">
        <v>693</v>
      </c>
      <c r="B226" s="18" t="s">
        <v>1774</v>
      </c>
      <c r="C226" s="10" t="s">
        <v>1775</v>
      </c>
      <c r="D226" s="10" t="s">
        <v>1776</v>
      </c>
      <c r="E226" s="10" t="s">
        <v>706</v>
      </c>
      <c r="F226" s="10" t="s">
        <v>54</v>
      </c>
      <c r="G226" s="10" t="s">
        <v>1777</v>
      </c>
      <c r="H226" s="10" t="s">
        <v>55</v>
      </c>
      <c r="I226" s="10" t="s">
        <v>58</v>
      </c>
      <c r="J226" s="10"/>
      <c r="K226" s="10" t="s">
        <v>133</v>
      </c>
      <c r="L226" s="10" t="s">
        <v>4</v>
      </c>
      <c r="M226" s="10">
        <v>0</v>
      </c>
      <c r="N226" s="10">
        <v>2015</v>
      </c>
      <c r="O226" s="10">
        <v>2020</v>
      </c>
      <c r="P226" s="19" t="s">
        <v>58</v>
      </c>
      <c r="Q226" s="19"/>
      <c r="R226" s="19"/>
      <c r="S226" s="19"/>
      <c r="T226" s="19"/>
      <c r="U226" s="19"/>
      <c r="V226" s="19"/>
      <c r="W226" s="19"/>
      <c r="X226" s="10" t="s">
        <v>150</v>
      </c>
      <c r="Y226" s="10" t="s">
        <v>282</v>
      </c>
      <c r="Z226" s="10" t="s">
        <v>621</v>
      </c>
      <c r="AA226" s="10" t="s">
        <v>726</v>
      </c>
      <c r="AB226" s="19"/>
      <c r="AC226" s="10"/>
      <c r="AD226" s="10" t="s">
        <v>95</v>
      </c>
      <c r="AE226" s="10" t="s">
        <v>105</v>
      </c>
      <c r="AF226" s="10" t="s">
        <v>106</v>
      </c>
      <c r="AG226" s="10"/>
      <c r="AH226" s="10"/>
      <c r="AI226" s="10"/>
      <c r="AJ226" s="10"/>
      <c r="AK226" s="10"/>
      <c r="AL226" s="10"/>
      <c r="AM226" s="10"/>
      <c r="AN226" s="10"/>
      <c r="AO226" s="10"/>
      <c r="AP226" s="10"/>
      <c r="AQ226" s="10"/>
      <c r="AR226" s="10"/>
      <c r="AS226" s="10"/>
      <c r="AT226" s="10"/>
      <c r="AU226" s="10"/>
      <c r="AV226" s="10"/>
      <c r="AW226" s="10"/>
      <c r="AX226" s="10"/>
      <c r="AY226" s="10"/>
      <c r="AZ226" s="10"/>
      <c r="BA226" s="10"/>
      <c r="BB226" s="10"/>
      <c r="BC226" s="10"/>
      <c r="BD226" s="10"/>
      <c r="BE226" s="10"/>
      <c r="BF226" s="10"/>
    </row>
    <row r="227" spans="1:58" ht="62.4">
      <c r="A227" s="10" t="s">
        <v>413</v>
      </c>
      <c r="B227" s="21" t="s">
        <v>451</v>
      </c>
      <c r="C227" s="10" t="s">
        <v>452</v>
      </c>
      <c r="D227" s="10"/>
      <c r="E227" s="10" t="s">
        <v>98</v>
      </c>
      <c r="F227" s="10" t="s">
        <v>54</v>
      </c>
      <c r="G227" s="10" t="s">
        <v>453</v>
      </c>
      <c r="H227" s="10" t="s">
        <v>55</v>
      </c>
      <c r="I227" s="10" t="s">
        <v>127</v>
      </c>
      <c r="J227" s="10"/>
      <c r="K227" s="10" t="s">
        <v>133</v>
      </c>
      <c r="L227" s="10" t="s">
        <v>6</v>
      </c>
      <c r="M227" s="10">
        <f>COUNTIF(K227,"Settled")+COUNTIF(L227,"Investor")</f>
        <v>1</v>
      </c>
      <c r="N227" s="10">
        <v>2016</v>
      </c>
      <c r="O227" s="10">
        <v>2023</v>
      </c>
      <c r="P227" s="19">
        <v>439600000</v>
      </c>
      <c r="Q227" s="10"/>
      <c r="R227" s="19">
        <v>253000000</v>
      </c>
      <c r="S227" s="19"/>
      <c r="T227" s="19"/>
      <c r="U227" s="19">
        <v>253000000</v>
      </c>
      <c r="V227" s="19">
        <v>253000000</v>
      </c>
      <c r="W227" s="19"/>
      <c r="X227" s="10" t="s">
        <v>454</v>
      </c>
      <c r="Y227" s="10" t="s">
        <v>455</v>
      </c>
      <c r="Z227" s="10" t="s">
        <v>344</v>
      </c>
      <c r="AA227" s="10" t="s">
        <v>345</v>
      </c>
      <c r="AB227" s="19"/>
      <c r="AC227" s="10" t="s">
        <v>456</v>
      </c>
      <c r="AD227" s="10" t="s">
        <v>95</v>
      </c>
      <c r="AE227" s="10" t="s">
        <v>105</v>
      </c>
      <c r="AF227" s="10" t="s">
        <v>106</v>
      </c>
      <c r="AG227" s="10" t="s">
        <v>66</v>
      </c>
      <c r="AH227" s="10" t="s">
        <v>145</v>
      </c>
      <c r="AI227" s="10" t="s">
        <v>66</v>
      </c>
      <c r="AJ227" s="10" t="s">
        <v>145</v>
      </c>
      <c r="AK227" s="10" t="s">
        <v>66</v>
      </c>
      <c r="AL227" s="10" t="s">
        <v>145</v>
      </c>
      <c r="AM227" s="10"/>
      <c r="AN227" s="10"/>
      <c r="AO227" s="10"/>
      <c r="AP227" s="10"/>
      <c r="AQ227" s="10"/>
      <c r="AR227" s="10"/>
      <c r="AS227" s="10" t="s">
        <v>66</v>
      </c>
      <c r="AT227" s="10"/>
      <c r="AU227" s="10" t="s">
        <v>66</v>
      </c>
      <c r="AV227" s="10"/>
      <c r="AW227" s="10"/>
      <c r="AX227" s="10"/>
      <c r="AY227" s="10"/>
      <c r="AZ227" s="10"/>
      <c r="BA227" s="10"/>
      <c r="BB227" s="10"/>
      <c r="BC227" s="10"/>
      <c r="BD227" s="10"/>
      <c r="BE227" s="10" t="s">
        <v>2099</v>
      </c>
      <c r="BF227" s="10"/>
    </row>
    <row r="228" spans="1:58" ht="62.4">
      <c r="A228" s="10" t="s">
        <v>530</v>
      </c>
      <c r="B228" s="21" t="s">
        <v>659</v>
      </c>
      <c r="C228" s="10" t="s">
        <v>660</v>
      </c>
      <c r="D228" s="10" t="s">
        <v>661</v>
      </c>
      <c r="E228" s="10" t="s">
        <v>79</v>
      </c>
      <c r="F228" s="10" t="s">
        <v>80</v>
      </c>
      <c r="G228" s="10" t="s">
        <v>662</v>
      </c>
      <c r="H228" s="10" t="s">
        <v>531</v>
      </c>
      <c r="I228" s="10" t="s">
        <v>663</v>
      </c>
      <c r="J228" s="10" t="s">
        <v>664</v>
      </c>
      <c r="K228" s="10" t="s">
        <v>57</v>
      </c>
      <c r="L228" s="10"/>
      <c r="M228" s="10"/>
      <c r="N228" s="10">
        <v>2016</v>
      </c>
      <c r="O228" s="10"/>
      <c r="P228" s="19">
        <v>16511000000</v>
      </c>
      <c r="Q228" s="20"/>
      <c r="R228" s="19"/>
      <c r="S228" s="19"/>
      <c r="T228" s="19"/>
      <c r="U228" s="19"/>
      <c r="V228" s="19"/>
      <c r="W228" s="19"/>
      <c r="X228" s="10" t="s">
        <v>128</v>
      </c>
      <c r="Y228" s="10" t="s">
        <v>665</v>
      </c>
      <c r="Z228" s="10" t="s">
        <v>58</v>
      </c>
      <c r="AA228" s="10" t="s">
        <v>62</v>
      </c>
      <c r="AB228" s="19"/>
      <c r="AC228" s="10"/>
      <c r="AD228" s="10" t="s">
        <v>666</v>
      </c>
      <c r="AE228" s="10" t="s">
        <v>667</v>
      </c>
      <c r="AF228" s="10" t="s">
        <v>106</v>
      </c>
      <c r="AG228" s="10" t="s">
        <v>66</v>
      </c>
      <c r="AH228" s="10"/>
      <c r="AI228" s="10" t="s">
        <v>66</v>
      </c>
      <c r="AJ228" s="10"/>
      <c r="AK228" s="10"/>
      <c r="AL228" s="10"/>
      <c r="AM228" s="10"/>
      <c r="AN228" s="10"/>
      <c r="AO228" s="10"/>
      <c r="AP228" s="10"/>
      <c r="AQ228" s="10"/>
      <c r="AR228" s="10"/>
      <c r="AS228" s="10"/>
      <c r="AT228" s="10"/>
      <c r="AU228" s="10"/>
      <c r="AV228" s="10"/>
      <c r="AW228" s="10"/>
      <c r="AX228" s="10"/>
      <c r="AY228" s="10"/>
      <c r="AZ228" s="10"/>
      <c r="BA228" s="10"/>
      <c r="BB228" s="10"/>
      <c r="BC228" s="10"/>
      <c r="BD228" s="10"/>
      <c r="BE228" s="10" t="s">
        <v>2157</v>
      </c>
      <c r="BF228" s="10"/>
    </row>
    <row r="229" spans="1:58" ht="46.8">
      <c r="A229" s="10" t="s">
        <v>530</v>
      </c>
      <c r="B229" s="21" t="s">
        <v>668</v>
      </c>
      <c r="C229" s="10" t="s">
        <v>669</v>
      </c>
      <c r="D229" s="10"/>
      <c r="E229" s="10" t="s">
        <v>214</v>
      </c>
      <c r="F229" s="10" t="s">
        <v>80</v>
      </c>
      <c r="G229" s="10" t="s">
        <v>632</v>
      </c>
      <c r="H229" s="10" t="s">
        <v>531</v>
      </c>
      <c r="I229" s="10" t="s">
        <v>127</v>
      </c>
      <c r="J229" s="10" t="s">
        <v>626</v>
      </c>
      <c r="K229" s="10" t="s">
        <v>57</v>
      </c>
      <c r="L229" s="10"/>
      <c r="M229" s="10">
        <v>1</v>
      </c>
      <c r="N229" s="10">
        <v>2016</v>
      </c>
      <c r="O229" s="10"/>
      <c r="P229" s="19">
        <v>764000000</v>
      </c>
      <c r="Q229" s="20"/>
      <c r="R229" s="19"/>
      <c r="S229" s="19"/>
      <c r="T229" s="19"/>
      <c r="U229" s="19"/>
      <c r="V229" s="19"/>
      <c r="W229" s="19"/>
      <c r="X229" s="10" t="s">
        <v>454</v>
      </c>
      <c r="Y229" s="10" t="s">
        <v>478</v>
      </c>
      <c r="Z229" s="10" t="s">
        <v>670</v>
      </c>
      <c r="AA229" s="10" t="s">
        <v>591</v>
      </c>
      <c r="AB229" s="19"/>
      <c r="AC229" s="10"/>
      <c r="AD229" s="10" t="s">
        <v>95</v>
      </c>
      <c r="AE229" s="10" t="s">
        <v>65</v>
      </c>
      <c r="AF229" s="10" t="s">
        <v>65</v>
      </c>
      <c r="AG229" s="10" t="s">
        <v>66</v>
      </c>
      <c r="AH229" s="10"/>
      <c r="AI229" s="10"/>
      <c r="AJ229" s="10"/>
      <c r="AK229" s="10" t="s">
        <v>66</v>
      </c>
      <c r="AL229" s="10"/>
      <c r="AM229" s="10"/>
      <c r="AN229" s="10"/>
      <c r="AO229" s="10"/>
      <c r="AP229" s="10"/>
      <c r="AQ229" s="10"/>
      <c r="AR229" s="10"/>
      <c r="AS229" s="10"/>
      <c r="AT229" s="10"/>
      <c r="AU229" s="10"/>
      <c r="AV229" s="10"/>
      <c r="AW229" s="10"/>
      <c r="AX229" s="10"/>
      <c r="AY229" s="10"/>
      <c r="AZ229" s="10"/>
      <c r="BA229" s="10"/>
      <c r="BB229" s="10"/>
      <c r="BC229" s="10"/>
      <c r="BD229" s="10"/>
      <c r="BE229" s="10" t="s">
        <v>2215</v>
      </c>
      <c r="BF229" s="10"/>
    </row>
    <row r="230" spans="1:58" ht="46.8">
      <c r="A230" s="10" t="s">
        <v>530</v>
      </c>
      <c r="B230" s="21" t="s">
        <v>671</v>
      </c>
      <c r="C230" s="10" t="s">
        <v>672</v>
      </c>
      <c r="D230" s="10"/>
      <c r="E230" s="10" t="s">
        <v>673</v>
      </c>
      <c r="F230" s="10" t="s">
        <v>80</v>
      </c>
      <c r="G230" s="10" t="s">
        <v>674</v>
      </c>
      <c r="H230" s="10" t="s">
        <v>531</v>
      </c>
      <c r="I230" s="10" t="s">
        <v>220</v>
      </c>
      <c r="J230" s="10"/>
      <c r="K230" s="10" t="s">
        <v>133</v>
      </c>
      <c r="L230" s="10" t="s">
        <v>4</v>
      </c>
      <c r="M230" s="10">
        <v>0</v>
      </c>
      <c r="N230" s="10">
        <v>2016</v>
      </c>
      <c r="O230" s="10">
        <v>2021</v>
      </c>
      <c r="P230" s="19">
        <v>1020000000</v>
      </c>
      <c r="Q230" s="20"/>
      <c r="R230" s="19">
        <v>0</v>
      </c>
      <c r="S230" s="19"/>
      <c r="T230" s="19"/>
      <c r="U230" s="19"/>
      <c r="V230" s="19"/>
      <c r="W230" s="19"/>
      <c r="X230" s="10" t="s">
        <v>93</v>
      </c>
      <c r="Y230" s="10" t="s">
        <v>638</v>
      </c>
      <c r="Z230" s="10" t="s">
        <v>675</v>
      </c>
      <c r="AA230" s="10" t="s">
        <v>676</v>
      </c>
      <c r="AB230" s="19">
        <v>3533600</v>
      </c>
      <c r="AC230" s="10" t="s">
        <v>677</v>
      </c>
      <c r="AD230" s="10" t="s">
        <v>678</v>
      </c>
      <c r="AE230" s="10" t="s">
        <v>65</v>
      </c>
      <c r="AF230" s="10" t="s">
        <v>442</v>
      </c>
      <c r="AG230" s="10" t="s">
        <v>66</v>
      </c>
      <c r="AH230" s="10"/>
      <c r="AI230" s="10"/>
      <c r="AJ230" s="10"/>
      <c r="AK230" s="10" t="s">
        <v>66</v>
      </c>
      <c r="AL230" s="10"/>
      <c r="AM230" s="10"/>
      <c r="AN230" s="10"/>
      <c r="AO230" s="10"/>
      <c r="AP230" s="10"/>
      <c r="AQ230" s="10"/>
      <c r="AR230" s="10"/>
      <c r="AS230" s="10"/>
      <c r="AT230" s="10"/>
      <c r="AU230" s="10"/>
      <c r="AV230" s="10"/>
      <c r="AW230" s="10"/>
      <c r="AX230" s="10"/>
      <c r="AY230" s="10"/>
      <c r="AZ230" s="10"/>
      <c r="BA230" s="10"/>
      <c r="BB230" s="10"/>
      <c r="BC230" s="10"/>
      <c r="BD230" s="10"/>
      <c r="BE230" s="10" t="s">
        <v>658</v>
      </c>
      <c r="BF230" s="10"/>
    </row>
    <row r="231" spans="1:58" ht="62.4">
      <c r="A231" s="10" t="s">
        <v>530</v>
      </c>
      <c r="B231" s="21" t="s">
        <v>679</v>
      </c>
      <c r="C231" s="10" t="s">
        <v>680</v>
      </c>
      <c r="D231" s="10" t="s">
        <v>681</v>
      </c>
      <c r="E231" s="10" t="s">
        <v>427</v>
      </c>
      <c r="F231" s="10" t="s">
        <v>54</v>
      </c>
      <c r="G231" s="10" t="s">
        <v>682</v>
      </c>
      <c r="H231" s="10" t="s">
        <v>55</v>
      </c>
      <c r="I231" s="10" t="s">
        <v>127</v>
      </c>
      <c r="J231" s="10" t="s">
        <v>683</v>
      </c>
      <c r="K231" s="10" t="s">
        <v>133</v>
      </c>
      <c r="L231" s="10" t="s">
        <v>6</v>
      </c>
      <c r="M231" s="10">
        <v>0</v>
      </c>
      <c r="N231" s="10">
        <v>2016</v>
      </c>
      <c r="O231" s="10">
        <v>2021</v>
      </c>
      <c r="P231" s="19">
        <v>767000000</v>
      </c>
      <c r="Q231" s="20"/>
      <c r="R231" s="19">
        <v>19100000</v>
      </c>
      <c r="S231" s="19"/>
      <c r="T231" s="19"/>
      <c r="U231" s="19">
        <v>19100000</v>
      </c>
      <c r="V231" s="19">
        <v>19100000</v>
      </c>
      <c r="W231" s="19"/>
      <c r="X231" s="22" t="s">
        <v>166</v>
      </c>
      <c r="Y231" s="10" t="s">
        <v>421</v>
      </c>
      <c r="Z231" s="10" t="s">
        <v>251</v>
      </c>
      <c r="AA231" s="10" t="s">
        <v>345</v>
      </c>
      <c r="AB231" s="19"/>
      <c r="AC231" s="10" t="s">
        <v>677</v>
      </c>
      <c r="AD231" s="10" t="s">
        <v>684</v>
      </c>
      <c r="AE231" s="10" t="s">
        <v>65</v>
      </c>
      <c r="AF231" s="10" t="s">
        <v>65</v>
      </c>
      <c r="AG231" s="10" t="s">
        <v>66</v>
      </c>
      <c r="AH231" s="10" t="s">
        <v>145</v>
      </c>
      <c r="AI231" s="10"/>
      <c r="AJ231" s="10"/>
      <c r="AK231" s="10"/>
      <c r="AL231" s="10"/>
      <c r="AM231" s="10"/>
      <c r="AN231" s="10"/>
      <c r="AO231" s="10"/>
      <c r="AP231" s="10"/>
      <c r="AQ231" s="10"/>
      <c r="AR231" s="10"/>
      <c r="AS231" s="10"/>
      <c r="AT231" s="10"/>
      <c r="AU231" s="10" t="s">
        <v>66</v>
      </c>
      <c r="AV231" s="10" t="s">
        <v>145</v>
      </c>
      <c r="AW231" s="10"/>
      <c r="AX231" s="10"/>
      <c r="AY231" s="10"/>
      <c r="AZ231" s="10"/>
      <c r="BA231" s="10"/>
      <c r="BB231" s="10"/>
      <c r="BC231" s="10"/>
      <c r="BD231" s="10"/>
      <c r="BE231" s="10"/>
      <c r="BF231" s="10"/>
    </row>
    <row r="232" spans="1:58" ht="31.2">
      <c r="A232" s="30" t="s">
        <v>767</v>
      </c>
      <c r="B232" s="18" t="s">
        <v>811</v>
      </c>
      <c r="C232" s="10" t="s">
        <v>812</v>
      </c>
      <c r="D232" s="10"/>
      <c r="E232" s="10" t="s">
        <v>813</v>
      </c>
      <c r="F232" s="10" t="s">
        <v>759</v>
      </c>
      <c r="G232" s="10" t="s">
        <v>814</v>
      </c>
      <c r="H232" s="10" t="s">
        <v>55</v>
      </c>
      <c r="I232" s="10" t="s">
        <v>2145</v>
      </c>
      <c r="J232" s="10"/>
      <c r="K232" s="10" t="s">
        <v>149</v>
      </c>
      <c r="L232" s="10" t="s">
        <v>4</v>
      </c>
      <c r="M232" s="10">
        <f t="shared" ref="M232:M246" si="5">COUNTIF(K232,"Settled")+COUNTIF(L232,"Investor")</f>
        <v>0</v>
      </c>
      <c r="N232" s="10">
        <v>2016</v>
      </c>
      <c r="O232" s="10">
        <v>2017</v>
      </c>
      <c r="P232" s="19">
        <v>1500000</v>
      </c>
      <c r="Q232" s="20"/>
      <c r="R232" s="19"/>
      <c r="S232" s="19"/>
      <c r="T232" s="19"/>
      <c r="U232" s="19"/>
      <c r="V232" s="19"/>
      <c r="W232" s="19"/>
      <c r="X232" s="10" t="s">
        <v>646</v>
      </c>
      <c r="Y232" s="10" t="s">
        <v>815</v>
      </c>
      <c r="Z232" s="10" t="s">
        <v>383</v>
      </c>
      <c r="AA232" s="10" t="s">
        <v>816</v>
      </c>
      <c r="AB232" s="19"/>
      <c r="AC232" s="10"/>
      <c r="AD232" s="10" t="s">
        <v>817</v>
      </c>
      <c r="AE232" s="10" t="s">
        <v>667</v>
      </c>
      <c r="AF232" s="10" t="s">
        <v>106</v>
      </c>
      <c r="AG232" s="10"/>
      <c r="AH232" s="10"/>
      <c r="AI232" s="10"/>
      <c r="AJ232" s="10"/>
      <c r="AK232" s="10"/>
      <c r="AL232" s="10"/>
      <c r="AM232" s="10"/>
      <c r="AN232" s="10"/>
      <c r="AO232" s="10"/>
      <c r="AP232" s="10"/>
      <c r="AQ232" s="10"/>
      <c r="AR232" s="10"/>
      <c r="AS232" s="10"/>
      <c r="AT232" s="10"/>
      <c r="AU232" s="10"/>
      <c r="AV232" s="10"/>
      <c r="AW232" s="10"/>
      <c r="AX232" s="10"/>
      <c r="AY232" s="10"/>
      <c r="AZ232" s="10"/>
      <c r="BA232" s="10"/>
      <c r="BB232" s="10"/>
      <c r="BC232" s="10"/>
      <c r="BD232" s="10"/>
      <c r="BE232" s="10"/>
      <c r="BF232" s="10"/>
    </row>
    <row r="233" spans="1:58" ht="46.8">
      <c r="A233" s="30" t="s">
        <v>836</v>
      </c>
      <c r="B233" s="40" t="s">
        <v>863</v>
      </c>
      <c r="C233" s="10" t="s">
        <v>864</v>
      </c>
      <c r="D233" s="10"/>
      <c r="E233" s="10" t="s">
        <v>53</v>
      </c>
      <c r="F233" s="10" t="s">
        <v>54</v>
      </c>
      <c r="G233" s="10" t="s">
        <v>865</v>
      </c>
      <c r="H233" s="10" t="s">
        <v>55</v>
      </c>
      <c r="I233" s="10" t="s">
        <v>557</v>
      </c>
      <c r="J233" s="10" t="s">
        <v>866</v>
      </c>
      <c r="K233" s="10" t="s">
        <v>133</v>
      </c>
      <c r="L233" s="10" t="s">
        <v>4</v>
      </c>
      <c r="M233" s="10">
        <f t="shared" si="5"/>
        <v>0</v>
      </c>
      <c r="N233" s="10">
        <v>2016</v>
      </c>
      <c r="O233" s="10">
        <v>2019</v>
      </c>
      <c r="P233" s="19">
        <v>56000000</v>
      </c>
      <c r="Q233" s="19"/>
      <c r="R233" s="19"/>
      <c r="S233" s="19"/>
      <c r="T233" s="19"/>
      <c r="U233" s="19"/>
      <c r="V233" s="19"/>
      <c r="W233" s="19"/>
      <c r="X233" s="10" t="s">
        <v>867</v>
      </c>
      <c r="Y233" s="10" t="s">
        <v>868</v>
      </c>
      <c r="Z233" s="10" t="s">
        <v>815</v>
      </c>
      <c r="AA233" s="10" t="s">
        <v>731</v>
      </c>
      <c r="AB233" s="10"/>
      <c r="AC233" s="10"/>
      <c r="AD233" s="10" t="s">
        <v>869</v>
      </c>
      <c r="AE233" s="10" t="s">
        <v>105</v>
      </c>
      <c r="AF233" s="10" t="s">
        <v>106</v>
      </c>
      <c r="AG233" s="10" t="s">
        <v>66</v>
      </c>
      <c r="AH233" s="10" t="s">
        <v>146</v>
      </c>
      <c r="AI233" s="10"/>
      <c r="AJ233" s="10"/>
      <c r="AK233" s="10" t="s">
        <v>66</v>
      </c>
      <c r="AL233" s="10" t="s">
        <v>146</v>
      </c>
      <c r="AM233" s="10"/>
      <c r="AN233" s="10"/>
      <c r="AO233" s="10"/>
      <c r="AP233" s="10"/>
      <c r="AQ233" s="10"/>
      <c r="AR233" s="10"/>
      <c r="AS233" s="10"/>
      <c r="AT233" s="10"/>
      <c r="AU233" s="10" t="s">
        <v>66</v>
      </c>
      <c r="AV233" s="10" t="s">
        <v>146</v>
      </c>
      <c r="AW233" s="10"/>
      <c r="AX233" s="10"/>
      <c r="AY233" s="10"/>
      <c r="AZ233" s="10"/>
      <c r="BA233" s="10"/>
      <c r="BB233" s="10"/>
      <c r="BC233" s="10"/>
      <c r="BD233" s="10"/>
      <c r="BE233" s="10"/>
      <c r="BF233" s="10"/>
    </row>
    <row r="234" spans="1:58" ht="62.4">
      <c r="A234" s="137" t="s">
        <v>673</v>
      </c>
      <c r="B234" s="145" t="s">
        <v>1198</v>
      </c>
      <c r="C234" s="137" t="s">
        <v>1199</v>
      </c>
      <c r="D234" s="137" t="s">
        <v>1200</v>
      </c>
      <c r="E234" s="137" t="s">
        <v>79</v>
      </c>
      <c r="F234" s="137" t="s">
        <v>80</v>
      </c>
      <c r="G234" s="137" t="s">
        <v>1156</v>
      </c>
      <c r="H234" s="137" t="s">
        <v>531</v>
      </c>
      <c r="I234" s="137" t="s">
        <v>120</v>
      </c>
      <c r="J234" s="137" t="s">
        <v>121</v>
      </c>
      <c r="K234" s="137" t="s">
        <v>133</v>
      </c>
      <c r="L234" s="137" t="s">
        <v>6</v>
      </c>
      <c r="M234" s="137">
        <f t="shared" si="5"/>
        <v>1</v>
      </c>
      <c r="N234" s="137">
        <v>2016</v>
      </c>
      <c r="O234" s="137">
        <v>2024</v>
      </c>
      <c r="P234" s="139">
        <v>100000000</v>
      </c>
      <c r="Q234" s="139"/>
      <c r="R234" s="139">
        <v>80867170</v>
      </c>
      <c r="S234" s="139"/>
      <c r="T234" s="139"/>
      <c r="U234" s="139">
        <v>80867170</v>
      </c>
      <c r="V234" s="139">
        <v>80867170</v>
      </c>
      <c r="W234" s="139"/>
      <c r="X234" s="137" t="s">
        <v>487</v>
      </c>
      <c r="Y234" s="137" t="s">
        <v>1201</v>
      </c>
      <c r="Z234" s="137" t="s">
        <v>1202</v>
      </c>
      <c r="AA234" s="137" t="s">
        <v>1203</v>
      </c>
      <c r="AB234" s="139"/>
      <c r="AC234" s="137"/>
      <c r="AD234" s="137" t="s">
        <v>1204</v>
      </c>
      <c r="AE234" s="137" t="s">
        <v>65</v>
      </c>
      <c r="AF234" s="137" t="s">
        <v>442</v>
      </c>
      <c r="AG234" s="137" t="s">
        <v>66</v>
      </c>
      <c r="AH234" s="137"/>
      <c r="AI234" s="137"/>
      <c r="AJ234" s="137"/>
      <c r="AK234" s="137" t="s">
        <v>66</v>
      </c>
      <c r="AL234" s="137"/>
      <c r="AM234" s="137" t="s">
        <v>66</v>
      </c>
      <c r="AN234" s="137"/>
      <c r="AO234" s="137" t="s">
        <v>66</v>
      </c>
      <c r="AP234" s="137"/>
      <c r="AQ234" s="137"/>
      <c r="AR234" s="137"/>
      <c r="AS234" s="137"/>
      <c r="AT234" s="137"/>
      <c r="AU234" s="137"/>
      <c r="AV234" s="137"/>
      <c r="AW234" s="137"/>
      <c r="AX234" s="137"/>
      <c r="AY234" s="137"/>
      <c r="AZ234" s="137"/>
      <c r="BA234" s="137"/>
      <c r="BB234" s="137"/>
      <c r="BC234" s="137"/>
      <c r="BD234" s="137"/>
      <c r="BE234" s="137"/>
      <c r="BF234" s="10"/>
    </row>
    <row r="235" spans="1:58" ht="46.8">
      <c r="A235" s="10" t="s">
        <v>673</v>
      </c>
      <c r="B235" s="18" t="s">
        <v>1205</v>
      </c>
      <c r="C235" s="10" t="s">
        <v>1206</v>
      </c>
      <c r="D235" s="10" t="s">
        <v>1207</v>
      </c>
      <c r="E235" s="10" t="s">
        <v>79</v>
      </c>
      <c r="F235" s="10" t="s">
        <v>80</v>
      </c>
      <c r="G235" s="10" t="s">
        <v>1156</v>
      </c>
      <c r="H235" s="10" t="s">
        <v>531</v>
      </c>
      <c r="I235" s="10" t="s">
        <v>220</v>
      </c>
      <c r="J235" s="10"/>
      <c r="K235" s="10" t="s">
        <v>133</v>
      </c>
      <c r="L235" s="10" t="s">
        <v>4</v>
      </c>
      <c r="M235" s="10">
        <f t="shared" si="5"/>
        <v>0</v>
      </c>
      <c r="N235" s="10">
        <v>2016</v>
      </c>
      <c r="O235" s="10">
        <v>2020</v>
      </c>
      <c r="P235" s="19">
        <v>500000000</v>
      </c>
      <c r="Q235" s="19"/>
      <c r="R235" s="19"/>
      <c r="S235" s="19"/>
      <c r="T235" s="19"/>
      <c r="U235" s="19"/>
      <c r="V235" s="19"/>
      <c r="W235" s="19"/>
      <c r="X235" s="10" t="s">
        <v>1208</v>
      </c>
      <c r="Y235" s="10" t="s">
        <v>292</v>
      </c>
      <c r="Z235" s="10" t="s">
        <v>474</v>
      </c>
      <c r="AA235" s="10" t="s">
        <v>1163</v>
      </c>
      <c r="AB235" s="19"/>
      <c r="AC235" s="10"/>
      <c r="AD235" s="10" t="s">
        <v>1209</v>
      </c>
      <c r="AE235" s="10" t="s">
        <v>65</v>
      </c>
      <c r="AF235" s="10" t="s">
        <v>106</v>
      </c>
      <c r="AG235" s="10" t="s">
        <v>66</v>
      </c>
      <c r="AH235" s="10" t="s">
        <v>146</v>
      </c>
      <c r="AI235" s="10"/>
      <c r="AJ235" s="10"/>
      <c r="AK235" s="10" t="s">
        <v>66</v>
      </c>
      <c r="AL235" s="10" t="s">
        <v>146</v>
      </c>
      <c r="AM235" s="10"/>
      <c r="AN235" s="10"/>
      <c r="AO235" s="10"/>
      <c r="AP235" s="10"/>
      <c r="AQ235" s="10"/>
      <c r="AR235" s="10"/>
      <c r="AS235" s="10"/>
      <c r="AT235" s="10"/>
      <c r="AU235" s="10"/>
      <c r="AV235" s="10"/>
      <c r="AW235" s="10"/>
      <c r="AX235" s="10"/>
      <c r="AY235" s="10"/>
      <c r="AZ235" s="10"/>
      <c r="BA235" s="10"/>
      <c r="BB235" s="10"/>
      <c r="BC235" s="10"/>
      <c r="BD235" s="10"/>
      <c r="BE235" s="10"/>
      <c r="BF235" s="10"/>
    </row>
    <row r="236" spans="1:58" ht="46.8">
      <c r="A236" s="10" t="s">
        <v>813</v>
      </c>
      <c r="B236" s="18" t="s">
        <v>1386</v>
      </c>
      <c r="C236" s="10" t="s">
        <v>1387</v>
      </c>
      <c r="D236" s="10" t="s">
        <v>1388</v>
      </c>
      <c r="E236" s="10" t="s">
        <v>79</v>
      </c>
      <c r="F236" s="10" t="s">
        <v>80</v>
      </c>
      <c r="G236" s="10" t="s">
        <v>1389</v>
      </c>
      <c r="H236" s="10" t="s">
        <v>1162</v>
      </c>
      <c r="I236" s="10" t="s">
        <v>88</v>
      </c>
      <c r="J236" s="10"/>
      <c r="K236" s="10" t="s">
        <v>133</v>
      </c>
      <c r="L236" s="10" t="s">
        <v>4</v>
      </c>
      <c r="M236" s="24">
        <f t="shared" si="5"/>
        <v>0</v>
      </c>
      <c r="N236" s="10">
        <v>2016</v>
      </c>
      <c r="O236" s="10">
        <v>2022</v>
      </c>
      <c r="P236" s="19">
        <v>100000000</v>
      </c>
      <c r="Q236" s="19"/>
      <c r="R236" s="19"/>
      <c r="S236" s="19"/>
      <c r="T236" s="19"/>
      <c r="U236" s="19"/>
      <c r="V236" s="19"/>
      <c r="W236" s="19"/>
      <c r="X236" s="10" t="s">
        <v>1070</v>
      </c>
      <c r="Y236" s="10" t="s">
        <v>478</v>
      </c>
      <c r="Z236" s="10" t="s">
        <v>1390</v>
      </c>
      <c r="AA236" s="10" t="s">
        <v>237</v>
      </c>
      <c r="AB236" s="19"/>
      <c r="AC236" s="10"/>
      <c r="AD236" s="10" t="s">
        <v>1391</v>
      </c>
      <c r="AE236" s="10" t="s">
        <v>65</v>
      </c>
      <c r="AF236" s="10" t="s">
        <v>65</v>
      </c>
      <c r="AG236" s="10" t="s">
        <v>66</v>
      </c>
      <c r="AH236" s="10" t="s">
        <v>146</v>
      </c>
      <c r="AI236" s="10"/>
      <c r="AJ236" s="10"/>
      <c r="AK236" s="10" t="s">
        <v>66</v>
      </c>
      <c r="AL236" s="10" t="s">
        <v>146</v>
      </c>
      <c r="AM236" s="10"/>
      <c r="AN236" s="10"/>
      <c r="AO236" s="10"/>
      <c r="AP236" s="10"/>
      <c r="AQ236" s="10"/>
      <c r="AR236" s="10"/>
      <c r="AS236" s="10"/>
      <c r="AT236" s="10"/>
      <c r="AU236" s="10"/>
      <c r="AV236" s="10"/>
      <c r="AW236" s="10"/>
      <c r="AX236" s="10"/>
      <c r="AY236" s="10"/>
      <c r="AZ236" s="10"/>
      <c r="BA236" s="10"/>
      <c r="BB236" s="10"/>
      <c r="BC236" s="10"/>
      <c r="BD236" s="10"/>
      <c r="BE236" s="10" t="s">
        <v>1392</v>
      </c>
      <c r="BF236" s="10"/>
    </row>
    <row r="237" spans="1:58" ht="46.8">
      <c r="A237" s="10" t="s">
        <v>813</v>
      </c>
      <c r="B237" s="140" t="s">
        <v>1393</v>
      </c>
      <c r="C237" s="10" t="s">
        <v>1394</v>
      </c>
      <c r="D237" s="10"/>
      <c r="E237" s="10" t="s">
        <v>79</v>
      </c>
      <c r="F237" s="10" t="s">
        <v>80</v>
      </c>
      <c r="G237" s="10" t="s">
        <v>1395</v>
      </c>
      <c r="H237" s="10" t="s">
        <v>55</v>
      </c>
      <c r="I237" s="10" t="s">
        <v>127</v>
      </c>
      <c r="J237" s="10"/>
      <c r="K237" s="10" t="s">
        <v>122</v>
      </c>
      <c r="L237" s="10" t="s">
        <v>6</v>
      </c>
      <c r="M237" s="24">
        <f t="shared" si="5"/>
        <v>1</v>
      </c>
      <c r="N237" s="10">
        <v>2016</v>
      </c>
      <c r="O237" s="10">
        <v>2021</v>
      </c>
      <c r="P237" s="19">
        <v>684000000</v>
      </c>
      <c r="Q237" s="19"/>
      <c r="R237" s="19">
        <v>15900000</v>
      </c>
      <c r="S237" s="19"/>
      <c r="T237" s="19"/>
      <c r="U237" s="19"/>
      <c r="V237" s="19"/>
      <c r="W237" s="19"/>
      <c r="X237" s="10" t="s">
        <v>580</v>
      </c>
      <c r="Y237" s="10" t="s">
        <v>613</v>
      </c>
      <c r="Z237" s="10" t="s">
        <v>627</v>
      </c>
      <c r="AA237" s="10" t="s">
        <v>247</v>
      </c>
      <c r="AB237" s="19"/>
      <c r="AC237" s="10"/>
      <c r="AD237" s="10" t="s">
        <v>1396</v>
      </c>
      <c r="AE237" s="10" t="s">
        <v>65</v>
      </c>
      <c r="AF237" s="10" t="s">
        <v>65</v>
      </c>
      <c r="AG237" s="10" t="s">
        <v>66</v>
      </c>
      <c r="AH237" s="10" t="s">
        <v>145</v>
      </c>
      <c r="AI237" s="10"/>
      <c r="AJ237" s="10"/>
      <c r="AK237" s="10" t="s">
        <v>66</v>
      </c>
      <c r="AL237" s="10" t="s">
        <v>145</v>
      </c>
      <c r="AM237" s="10"/>
      <c r="AN237" s="10"/>
      <c r="AO237" s="10"/>
      <c r="AP237" s="10"/>
      <c r="AQ237" s="10" t="s">
        <v>66</v>
      </c>
      <c r="AR237" s="10" t="s">
        <v>146</v>
      </c>
      <c r="AS237" s="10"/>
      <c r="AT237" s="10"/>
      <c r="AU237" s="10" t="s">
        <v>66</v>
      </c>
      <c r="AV237" s="10" t="s">
        <v>145</v>
      </c>
      <c r="AW237" s="10"/>
      <c r="AX237" s="10"/>
      <c r="AY237" s="10"/>
      <c r="AZ237" s="10"/>
      <c r="BA237" s="10"/>
      <c r="BB237" s="10"/>
      <c r="BC237" s="10"/>
      <c r="BD237" s="10"/>
      <c r="BE237" s="10" t="s">
        <v>2216</v>
      </c>
      <c r="BF237" s="10"/>
    </row>
    <row r="238" spans="1:58" ht="46.8">
      <c r="A238" s="10" t="s">
        <v>417</v>
      </c>
      <c r="B238" s="18" t="s">
        <v>1558</v>
      </c>
      <c r="C238" s="10" t="s">
        <v>1475</v>
      </c>
      <c r="D238" s="10"/>
      <c r="E238" s="10" t="s">
        <v>417</v>
      </c>
      <c r="F238" s="10" t="s">
        <v>206</v>
      </c>
      <c r="G238" s="10" t="s">
        <v>1559</v>
      </c>
      <c r="H238" s="10" t="s">
        <v>761</v>
      </c>
      <c r="I238" s="10" t="s">
        <v>2144</v>
      </c>
      <c r="J238" s="10"/>
      <c r="K238" s="10" t="s">
        <v>149</v>
      </c>
      <c r="L238" s="10"/>
      <c r="M238" s="10">
        <f t="shared" si="5"/>
        <v>0</v>
      </c>
      <c r="N238" s="10">
        <v>2016</v>
      </c>
      <c r="O238" s="10">
        <v>2017</v>
      </c>
      <c r="P238" s="20" t="s">
        <v>58</v>
      </c>
      <c r="Q238" s="20"/>
      <c r="R238" s="10"/>
      <c r="S238" s="10"/>
      <c r="T238" s="10"/>
      <c r="U238" s="10"/>
      <c r="V238" s="10"/>
      <c r="W238" s="19"/>
      <c r="X238" s="10" t="s">
        <v>236</v>
      </c>
      <c r="Y238" s="10" t="s">
        <v>236</v>
      </c>
      <c r="Z238" s="10" t="s">
        <v>236</v>
      </c>
      <c r="AA238" s="10" t="s">
        <v>62</v>
      </c>
      <c r="AB238" s="10"/>
      <c r="AC238" s="10"/>
      <c r="AD238" s="10" t="s">
        <v>58</v>
      </c>
      <c r="AE238" s="10" t="s">
        <v>65</v>
      </c>
      <c r="AF238" s="10" t="s">
        <v>65</v>
      </c>
      <c r="AG238" s="10"/>
      <c r="AH238" s="10"/>
      <c r="AI238" s="10"/>
      <c r="AJ238" s="10"/>
      <c r="AK238" s="10"/>
      <c r="AL238" s="10"/>
      <c r="AM238" s="10"/>
      <c r="AN238" s="10"/>
      <c r="AO238" s="10"/>
      <c r="AP238" s="10"/>
      <c r="AQ238" s="10"/>
      <c r="AR238" s="10"/>
      <c r="AS238" s="10"/>
      <c r="AT238" s="10"/>
      <c r="AU238" s="10"/>
      <c r="AV238" s="10"/>
      <c r="AW238" s="10"/>
      <c r="AX238" s="10"/>
      <c r="AY238" s="10"/>
      <c r="AZ238" s="10"/>
      <c r="BA238" s="10"/>
      <c r="BB238" s="10"/>
      <c r="BC238" s="10"/>
      <c r="BD238" s="10"/>
      <c r="BE238" s="10"/>
      <c r="BF238" s="10"/>
    </row>
    <row r="239" spans="1:58" ht="62.4">
      <c r="A239" s="10" t="s">
        <v>417</v>
      </c>
      <c r="B239" s="140" t="s">
        <v>1560</v>
      </c>
      <c r="C239" s="10" t="s">
        <v>1561</v>
      </c>
      <c r="D239" s="10" t="s">
        <v>1562</v>
      </c>
      <c r="E239" s="10" t="s">
        <v>79</v>
      </c>
      <c r="F239" s="10" t="s">
        <v>80</v>
      </c>
      <c r="G239" s="10" t="s">
        <v>1563</v>
      </c>
      <c r="H239" s="10" t="s">
        <v>531</v>
      </c>
      <c r="I239" s="10" t="s">
        <v>71</v>
      </c>
      <c r="J239" s="10"/>
      <c r="K239" s="10" t="s">
        <v>133</v>
      </c>
      <c r="L239" s="10" t="s">
        <v>6</v>
      </c>
      <c r="M239" s="10">
        <f t="shared" si="5"/>
        <v>1</v>
      </c>
      <c r="N239" s="10">
        <v>2016</v>
      </c>
      <c r="O239" s="10">
        <v>2023</v>
      </c>
      <c r="P239" s="19">
        <v>1600000000</v>
      </c>
      <c r="Q239" s="19"/>
      <c r="R239" s="19">
        <v>33222630</v>
      </c>
      <c r="S239" s="19"/>
      <c r="T239" s="19"/>
      <c r="U239" s="19" t="e">
        <f>[1]!Table1[[#This Row],[Amount Awarded]]*1.0722</f>
        <v>#REF!</v>
      </c>
      <c r="V239" s="19"/>
      <c r="W239" s="19"/>
      <c r="X239" s="10" t="s">
        <v>128</v>
      </c>
      <c r="Y239" s="10" t="s">
        <v>343</v>
      </c>
      <c r="Z239" s="10" t="s">
        <v>251</v>
      </c>
      <c r="AA239" s="10" t="s">
        <v>389</v>
      </c>
      <c r="AB239" s="19"/>
      <c r="AC239" s="10"/>
      <c r="AD239" s="10" t="s">
        <v>1505</v>
      </c>
      <c r="AE239" s="10" t="s">
        <v>65</v>
      </c>
      <c r="AF239" s="10" t="s">
        <v>65</v>
      </c>
      <c r="AG239" s="10" t="s">
        <v>66</v>
      </c>
      <c r="AH239" s="10"/>
      <c r="AI239" s="10"/>
      <c r="AJ239" s="10"/>
      <c r="AK239" s="10" t="s">
        <v>66</v>
      </c>
      <c r="AL239" s="10"/>
      <c r="AM239" s="10" t="s">
        <v>66</v>
      </c>
      <c r="AN239" s="10"/>
      <c r="AO239" s="10" t="s">
        <v>66</v>
      </c>
      <c r="AP239" s="10"/>
      <c r="AQ239" s="10"/>
      <c r="AR239" s="10"/>
      <c r="AS239" s="10"/>
      <c r="AT239" s="10"/>
      <c r="AU239" s="10"/>
      <c r="AV239" s="10"/>
      <c r="AW239" s="10"/>
      <c r="AX239" s="10"/>
      <c r="AY239" s="10" t="s">
        <v>66</v>
      </c>
      <c r="AZ239" s="10"/>
      <c r="BA239" s="10"/>
      <c r="BB239" s="10"/>
      <c r="BC239" s="10"/>
      <c r="BD239" s="10"/>
      <c r="BE239" s="10" t="s">
        <v>2135</v>
      </c>
      <c r="BF239" s="10"/>
    </row>
    <row r="240" spans="1:58" ht="45.75" customHeight="1">
      <c r="A240" s="10" t="s">
        <v>1647</v>
      </c>
      <c r="B240" s="18" t="s">
        <v>1658</v>
      </c>
      <c r="C240" s="10" t="s">
        <v>1659</v>
      </c>
      <c r="D240" s="10"/>
      <c r="E240" s="10" t="s">
        <v>79</v>
      </c>
      <c r="F240" s="10" t="s">
        <v>80</v>
      </c>
      <c r="G240" s="10" t="s">
        <v>1660</v>
      </c>
      <c r="H240" s="10" t="s">
        <v>55</v>
      </c>
      <c r="I240" s="10" t="s">
        <v>220</v>
      </c>
      <c r="J240" s="10"/>
      <c r="K240" s="10" t="s">
        <v>133</v>
      </c>
      <c r="L240" s="10" t="s">
        <v>4</v>
      </c>
      <c r="M240" s="10">
        <f t="shared" si="5"/>
        <v>0</v>
      </c>
      <c r="N240" s="10">
        <v>2016</v>
      </c>
      <c r="O240" s="10">
        <v>2019</v>
      </c>
      <c r="P240" s="19">
        <v>65000000</v>
      </c>
      <c r="Q240" s="19"/>
      <c r="R240" s="19">
        <v>0</v>
      </c>
      <c r="S240" s="19"/>
      <c r="T240" s="19"/>
      <c r="U240" s="19"/>
      <c r="V240" s="19"/>
      <c r="W240" s="19"/>
      <c r="X240" s="10" t="s">
        <v>1070</v>
      </c>
      <c r="Y240" s="10" t="s">
        <v>405</v>
      </c>
      <c r="Z240" s="10" t="s">
        <v>93</v>
      </c>
      <c r="AA240" s="10" t="s">
        <v>510</v>
      </c>
      <c r="AB240" s="19">
        <v>5552836.75</v>
      </c>
      <c r="AC240" s="10"/>
      <c r="AD240" s="10" t="s">
        <v>1661</v>
      </c>
      <c r="AE240" s="10" t="s">
        <v>65</v>
      </c>
      <c r="AF240" s="10" t="s">
        <v>65</v>
      </c>
      <c r="AG240" s="10" t="s">
        <v>66</v>
      </c>
      <c r="AH240" s="10" t="s">
        <v>146</v>
      </c>
      <c r="AI240" s="10"/>
      <c r="AJ240" s="10"/>
      <c r="AK240" s="10"/>
      <c r="AL240" s="10"/>
      <c r="AM240" s="10"/>
      <c r="AN240" s="10"/>
      <c r="AO240" s="10"/>
      <c r="AP240" s="10"/>
      <c r="AQ240" s="10"/>
      <c r="AR240" s="10"/>
      <c r="AS240" s="10" t="s">
        <v>66</v>
      </c>
      <c r="AT240" s="10" t="s">
        <v>146</v>
      </c>
      <c r="AU240" s="10"/>
      <c r="AV240" s="10"/>
      <c r="AW240" s="10"/>
      <c r="AX240" s="10"/>
      <c r="AY240" s="10"/>
      <c r="AZ240" s="10"/>
      <c r="BA240" s="10"/>
      <c r="BB240" s="10"/>
      <c r="BC240" s="10"/>
      <c r="BD240" s="10"/>
      <c r="BE240" s="10" t="s">
        <v>1662</v>
      </c>
      <c r="BF240" s="10"/>
    </row>
    <row r="241" spans="1:58" ht="124.8">
      <c r="A241" s="10" t="s">
        <v>50</v>
      </c>
      <c r="B241" s="21" t="s">
        <v>187</v>
      </c>
      <c r="C241" s="10" t="s">
        <v>188</v>
      </c>
      <c r="D241" s="10" t="s">
        <v>189</v>
      </c>
      <c r="E241" s="10" t="s">
        <v>332</v>
      </c>
      <c r="F241" s="10" t="s">
        <v>54</v>
      </c>
      <c r="G241" s="10" t="s">
        <v>190</v>
      </c>
      <c r="H241" s="10" t="s">
        <v>55</v>
      </c>
      <c r="I241" s="19" t="s">
        <v>2143</v>
      </c>
      <c r="J241" s="10"/>
      <c r="K241" s="10" t="s">
        <v>133</v>
      </c>
      <c r="L241" s="10" t="s">
        <v>6</v>
      </c>
      <c r="M241" s="10">
        <f t="shared" si="5"/>
        <v>1</v>
      </c>
      <c r="N241" s="10">
        <v>2003</v>
      </c>
      <c r="O241" s="10">
        <v>2017</v>
      </c>
      <c r="P241" s="19">
        <v>834100000</v>
      </c>
      <c r="Q241" s="20"/>
      <c r="R241" s="19">
        <v>383600000</v>
      </c>
      <c r="S241" s="19"/>
      <c r="T241" s="19"/>
      <c r="U241" s="19">
        <v>383600000</v>
      </c>
      <c r="V241" s="19">
        <v>383600000</v>
      </c>
      <c r="W241" s="19"/>
      <c r="X241" s="10" t="s">
        <v>191</v>
      </c>
      <c r="Y241" s="10" t="s">
        <v>192</v>
      </c>
      <c r="Z241" s="10" t="s">
        <v>193</v>
      </c>
      <c r="AA241" s="10" t="s">
        <v>131</v>
      </c>
      <c r="AB241" s="19"/>
      <c r="AC241" s="10"/>
      <c r="AD241" s="10" t="s">
        <v>95</v>
      </c>
      <c r="AE241" s="10" t="s">
        <v>65</v>
      </c>
      <c r="AF241" s="10" t="s">
        <v>65</v>
      </c>
      <c r="AG241" s="10" t="s">
        <v>66</v>
      </c>
      <c r="AH241" s="10" t="s">
        <v>145</v>
      </c>
      <c r="AI241" s="10" t="s">
        <v>66</v>
      </c>
      <c r="AJ241" s="10" t="s">
        <v>146</v>
      </c>
      <c r="AK241" s="10" t="s">
        <v>66</v>
      </c>
      <c r="AL241" s="10" t="s">
        <v>146</v>
      </c>
      <c r="AM241" s="10"/>
      <c r="AN241" s="10"/>
      <c r="AO241" s="10"/>
      <c r="AP241" s="10"/>
      <c r="AQ241" s="10"/>
      <c r="AR241" s="10"/>
      <c r="AS241" s="10" t="s">
        <v>66</v>
      </c>
      <c r="AT241" s="10" t="s">
        <v>146</v>
      </c>
      <c r="AU241" s="10"/>
      <c r="AV241" s="10"/>
      <c r="AW241" s="10"/>
      <c r="AX241" s="10"/>
      <c r="AY241" s="10"/>
      <c r="AZ241" s="10"/>
      <c r="BA241" s="10"/>
      <c r="BB241" s="10"/>
      <c r="BC241" s="10"/>
      <c r="BD241" s="10"/>
      <c r="BE241" s="10" t="s">
        <v>194</v>
      </c>
      <c r="BF241" s="24"/>
    </row>
    <row r="242" spans="1:58" ht="62.4">
      <c r="A242" s="10" t="s">
        <v>693</v>
      </c>
      <c r="B242" s="18" t="s">
        <v>1765</v>
      </c>
      <c r="C242" s="10" t="s">
        <v>1766</v>
      </c>
      <c r="D242" s="10"/>
      <c r="E242" s="10" t="s">
        <v>53</v>
      </c>
      <c r="F242" s="10" t="s">
        <v>54</v>
      </c>
      <c r="G242" s="10" t="s">
        <v>1777</v>
      </c>
      <c r="H242" s="10" t="s">
        <v>55</v>
      </c>
      <c r="I242" s="10" t="s">
        <v>317</v>
      </c>
      <c r="J242" s="10" t="s">
        <v>866</v>
      </c>
      <c r="K242" s="10" t="s">
        <v>133</v>
      </c>
      <c r="L242" s="10" t="s">
        <v>4</v>
      </c>
      <c r="M242" s="10">
        <f t="shared" si="5"/>
        <v>0</v>
      </c>
      <c r="N242" s="10">
        <v>2016</v>
      </c>
      <c r="O242" s="10">
        <v>2024</v>
      </c>
      <c r="P242" s="19" t="s">
        <v>58</v>
      </c>
      <c r="Q242" s="19"/>
      <c r="R242" s="19"/>
      <c r="S242" s="19"/>
      <c r="T242" s="19"/>
      <c r="U242" s="19"/>
      <c r="V242" s="19"/>
      <c r="W242" s="19"/>
      <c r="X242" s="10" t="s">
        <v>150</v>
      </c>
      <c r="Y242" s="10" t="s">
        <v>282</v>
      </c>
      <c r="Z242" s="10" t="s">
        <v>621</v>
      </c>
      <c r="AA242" s="10" t="s">
        <v>1759</v>
      </c>
      <c r="AB242" s="19">
        <v>2369586.7200000002</v>
      </c>
      <c r="AC242" s="10"/>
      <c r="AD242" s="10" t="s">
        <v>1693</v>
      </c>
      <c r="AE242" s="10" t="s">
        <v>65</v>
      </c>
      <c r="AF242" s="10" t="s">
        <v>442</v>
      </c>
      <c r="AG242" s="10" t="s">
        <v>66</v>
      </c>
      <c r="AH242" s="10"/>
      <c r="AI242" s="10" t="s">
        <v>66</v>
      </c>
      <c r="AJ242" s="10"/>
      <c r="AK242" s="10"/>
      <c r="AL242" s="10"/>
      <c r="AM242" s="10"/>
      <c r="AN242" s="10"/>
      <c r="AO242" s="10"/>
      <c r="AP242" s="10"/>
      <c r="AQ242" s="10"/>
      <c r="AR242" s="10"/>
      <c r="AS242" s="10"/>
      <c r="AT242" s="10"/>
      <c r="AU242" s="10"/>
      <c r="AV242" s="10"/>
      <c r="AW242" s="10"/>
      <c r="AX242" s="10"/>
      <c r="AY242" s="10"/>
      <c r="AZ242" s="10"/>
      <c r="BA242" s="10"/>
      <c r="BB242" s="10"/>
      <c r="BC242" s="10"/>
      <c r="BD242" s="10"/>
      <c r="BE242" s="10"/>
      <c r="BF242" s="10"/>
    </row>
    <row r="243" spans="1:58" ht="62.4">
      <c r="A243" s="10" t="s">
        <v>693</v>
      </c>
      <c r="B243" s="18" t="s">
        <v>1767</v>
      </c>
      <c r="C243" s="10" t="s">
        <v>1768</v>
      </c>
      <c r="D243" s="10"/>
      <c r="E243" s="10" t="s">
        <v>391</v>
      </c>
      <c r="F243" s="10" t="s">
        <v>80</v>
      </c>
      <c r="G243" s="10" t="s">
        <v>1825</v>
      </c>
      <c r="H243" s="10" t="s">
        <v>55</v>
      </c>
      <c r="I243" s="10" t="s">
        <v>2144</v>
      </c>
      <c r="J243" s="10" t="s">
        <v>226</v>
      </c>
      <c r="K243" s="10" t="s">
        <v>149</v>
      </c>
      <c r="L243" s="10"/>
      <c r="M243" s="10">
        <f t="shared" si="5"/>
        <v>0</v>
      </c>
      <c r="N243" s="10">
        <v>2016</v>
      </c>
      <c r="O243" s="10">
        <v>2021</v>
      </c>
      <c r="P243" s="19" t="s">
        <v>58</v>
      </c>
      <c r="Q243" s="19"/>
      <c r="R243" s="19"/>
      <c r="S243" s="19"/>
      <c r="T243" s="19"/>
      <c r="U243" s="19"/>
      <c r="V243" s="19"/>
      <c r="W243" s="19"/>
      <c r="X243" s="10" t="s">
        <v>1747</v>
      </c>
      <c r="Y243" s="10" t="s">
        <v>1748</v>
      </c>
      <c r="Z243" s="10" t="s">
        <v>1769</v>
      </c>
      <c r="AA243" s="10" t="s">
        <v>1759</v>
      </c>
      <c r="AB243" s="19"/>
      <c r="AC243" s="10"/>
      <c r="AD243" s="10" t="s">
        <v>1689</v>
      </c>
      <c r="AE243" s="10" t="s">
        <v>65</v>
      </c>
      <c r="AF243" s="10" t="s">
        <v>65</v>
      </c>
      <c r="AG243" s="10"/>
      <c r="AH243" s="10"/>
      <c r="AI243" s="10"/>
      <c r="AJ243" s="10"/>
      <c r="AK243" s="10"/>
      <c r="AL243" s="10"/>
      <c r="AM243" s="10"/>
      <c r="AN243" s="10"/>
      <c r="AO243" s="10"/>
      <c r="AP243" s="10"/>
      <c r="AQ243" s="10"/>
      <c r="AR243" s="10"/>
      <c r="AS243" s="10"/>
      <c r="AT243" s="10"/>
      <c r="AU243" s="10"/>
      <c r="AV243" s="10"/>
      <c r="AW243" s="10"/>
      <c r="AX243" s="10"/>
      <c r="AY243" s="10"/>
      <c r="AZ243" s="10"/>
      <c r="BA243" s="10"/>
      <c r="BB243" s="10"/>
      <c r="BC243" s="10"/>
      <c r="BD243" s="10"/>
      <c r="BE243" s="10" t="s">
        <v>1770</v>
      </c>
      <c r="BF243" s="10"/>
    </row>
    <row r="244" spans="1:58" ht="62.4">
      <c r="A244" s="10" t="s">
        <v>50</v>
      </c>
      <c r="B244" s="21" t="s">
        <v>77</v>
      </c>
      <c r="C244" s="10" t="s">
        <v>78</v>
      </c>
      <c r="D244" s="10"/>
      <c r="E244" s="10" t="s">
        <v>79</v>
      </c>
      <c r="F244" s="10" t="s">
        <v>80</v>
      </c>
      <c r="G244" s="10" t="s">
        <v>197</v>
      </c>
      <c r="H244" s="10" t="s">
        <v>55</v>
      </c>
      <c r="I244" s="10" t="s">
        <v>71</v>
      </c>
      <c r="J244" s="10"/>
      <c r="K244" s="10" t="s">
        <v>133</v>
      </c>
      <c r="L244" s="10" t="s">
        <v>6</v>
      </c>
      <c r="M244" s="10">
        <f t="shared" si="5"/>
        <v>1</v>
      </c>
      <c r="N244" s="10">
        <v>2017</v>
      </c>
      <c r="O244" s="10">
        <v>2024</v>
      </c>
      <c r="P244" s="19">
        <v>432000000</v>
      </c>
      <c r="Q244" s="10"/>
      <c r="R244" s="19">
        <v>6800000</v>
      </c>
      <c r="S244" s="19"/>
      <c r="T244" s="19"/>
      <c r="U244" s="19">
        <v>8300000</v>
      </c>
      <c r="V244" s="19"/>
      <c r="W244" s="19"/>
      <c r="X244" s="10" t="s">
        <v>81</v>
      </c>
      <c r="Y244" s="10" t="s">
        <v>82</v>
      </c>
      <c r="Z244" s="10" t="s">
        <v>83</v>
      </c>
      <c r="AA244" s="10" t="s">
        <v>84</v>
      </c>
      <c r="AB244" s="19"/>
      <c r="AC244" s="10"/>
      <c r="AD244" s="10" t="s">
        <v>64</v>
      </c>
      <c r="AE244" s="10" t="s">
        <v>65</v>
      </c>
      <c r="AF244" s="10" t="s">
        <v>65</v>
      </c>
      <c r="AG244" s="10" t="s">
        <v>1754</v>
      </c>
      <c r="AH244" s="10" t="s">
        <v>145</v>
      </c>
      <c r="AI244" s="10"/>
      <c r="AJ244" s="10"/>
      <c r="AK244" s="10" t="s">
        <v>1754</v>
      </c>
      <c r="AL244" s="10" t="s">
        <v>145</v>
      </c>
      <c r="AM244" s="10"/>
      <c r="AN244" s="10"/>
      <c r="AO244" s="10"/>
      <c r="AP244" s="10"/>
      <c r="AQ244" s="10"/>
      <c r="AR244" s="10"/>
      <c r="AS244" s="10"/>
      <c r="AT244" s="10"/>
      <c r="AU244" s="10"/>
      <c r="AV244" s="10"/>
      <c r="AW244" s="10"/>
      <c r="AX244" s="10"/>
      <c r="AY244" s="10"/>
      <c r="AZ244" s="10"/>
      <c r="BA244" s="10"/>
      <c r="BB244" s="10"/>
      <c r="BC244" s="10"/>
      <c r="BD244" s="10"/>
      <c r="BE244" s="10" t="s">
        <v>2147</v>
      </c>
      <c r="BF244" s="10"/>
    </row>
    <row r="245" spans="1:58" ht="62.4">
      <c r="A245" s="10" t="s">
        <v>205</v>
      </c>
      <c r="B245" s="21" t="s">
        <v>543</v>
      </c>
      <c r="C245" s="10" t="s">
        <v>544</v>
      </c>
      <c r="D245" s="10" t="s">
        <v>545</v>
      </c>
      <c r="E245" s="10" t="s">
        <v>53</v>
      </c>
      <c r="F245" s="10" t="s">
        <v>54</v>
      </c>
      <c r="G245" s="10" t="s">
        <v>546</v>
      </c>
      <c r="H245" s="10" t="s">
        <v>55</v>
      </c>
      <c r="I245" s="10" t="s">
        <v>547</v>
      </c>
      <c r="J245" s="10"/>
      <c r="K245" s="10" t="s">
        <v>133</v>
      </c>
      <c r="L245" s="10" t="s">
        <v>4</v>
      </c>
      <c r="M245" s="10">
        <f t="shared" si="5"/>
        <v>0</v>
      </c>
      <c r="N245" s="10">
        <v>2017</v>
      </c>
      <c r="O245" s="10">
        <v>2019</v>
      </c>
      <c r="P245" s="19">
        <v>338300000</v>
      </c>
      <c r="Q245" s="20"/>
      <c r="R245" s="19"/>
      <c r="S245" s="19" t="s">
        <v>58</v>
      </c>
      <c r="T245" s="19"/>
      <c r="U245" s="19"/>
      <c r="V245" s="19"/>
      <c r="W245" s="19"/>
      <c r="X245" s="10" t="s">
        <v>343</v>
      </c>
      <c r="Y245" s="10" t="s">
        <v>548</v>
      </c>
      <c r="Z245" s="10" t="s">
        <v>250</v>
      </c>
      <c r="AA245" s="10" t="s">
        <v>549</v>
      </c>
      <c r="AB245" s="19"/>
      <c r="AC245" s="10"/>
      <c r="AD245" s="10" t="s">
        <v>550</v>
      </c>
      <c r="AE245" s="10" t="s">
        <v>105</v>
      </c>
      <c r="AF245" s="10" t="s">
        <v>106</v>
      </c>
      <c r="AG245" s="10" t="s">
        <v>66</v>
      </c>
      <c r="AH245" s="10" t="s">
        <v>146</v>
      </c>
      <c r="AI245" s="10"/>
      <c r="AJ245" s="10"/>
      <c r="AK245" s="10" t="s">
        <v>66</v>
      </c>
      <c r="AL245" s="10" t="s">
        <v>146</v>
      </c>
      <c r="AM245" s="10"/>
      <c r="AN245" s="10"/>
      <c r="AO245" s="10"/>
      <c r="AP245" s="10"/>
      <c r="AQ245" s="10"/>
      <c r="AR245" s="10"/>
      <c r="AS245" s="10"/>
      <c r="AT245" s="10"/>
      <c r="AU245" s="10"/>
      <c r="AV245" s="10"/>
      <c r="AW245" s="10"/>
      <c r="AX245" s="10"/>
      <c r="AY245" s="10"/>
      <c r="AZ245" s="10"/>
      <c r="BA245" s="10"/>
      <c r="BB245" s="10"/>
      <c r="BC245" s="10"/>
      <c r="BD245" s="10"/>
      <c r="BE245" s="10"/>
      <c r="BF245" s="10"/>
    </row>
    <row r="246" spans="1:58" ht="46.8">
      <c r="A246" s="10" t="s">
        <v>205</v>
      </c>
      <c r="B246" s="21" t="s">
        <v>551</v>
      </c>
      <c r="C246" s="10" t="s">
        <v>552</v>
      </c>
      <c r="D246" s="10"/>
      <c r="E246" s="10" t="s">
        <v>530</v>
      </c>
      <c r="F246" s="10" t="s">
        <v>206</v>
      </c>
      <c r="G246" s="10" t="s">
        <v>2091</v>
      </c>
      <c r="H246" s="10" t="s">
        <v>531</v>
      </c>
      <c r="I246" s="10" t="s">
        <v>2144</v>
      </c>
      <c r="J246" s="10" t="s">
        <v>553</v>
      </c>
      <c r="K246" s="10" t="s">
        <v>133</v>
      </c>
      <c r="L246" s="10" t="s">
        <v>4</v>
      </c>
      <c r="M246" s="10">
        <f t="shared" si="5"/>
        <v>0</v>
      </c>
      <c r="N246" s="10">
        <v>2017</v>
      </c>
      <c r="O246" s="10">
        <v>2021</v>
      </c>
      <c r="P246" s="19">
        <v>347000000</v>
      </c>
      <c r="Q246" s="20"/>
      <c r="R246" s="19">
        <v>0</v>
      </c>
      <c r="S246" s="19"/>
      <c r="T246" s="19"/>
      <c r="U246" s="19"/>
      <c r="V246" s="19"/>
      <c r="W246" s="19"/>
      <c r="X246" s="10" t="s">
        <v>128</v>
      </c>
      <c r="Y246" s="10" t="s">
        <v>421</v>
      </c>
      <c r="Z246" s="10" t="s">
        <v>192</v>
      </c>
      <c r="AA246" s="10" t="s">
        <v>389</v>
      </c>
      <c r="AB246" s="19"/>
      <c r="AC246" s="10"/>
      <c r="AD246" s="10" t="s">
        <v>345</v>
      </c>
      <c r="AE246" s="10" t="s">
        <v>65</v>
      </c>
      <c r="AF246" s="10" t="s">
        <v>65</v>
      </c>
      <c r="AG246" s="10" t="s">
        <v>66</v>
      </c>
      <c r="AH246" s="10"/>
      <c r="AI246" s="10"/>
      <c r="AJ246" s="10"/>
      <c r="AK246" s="10" t="s">
        <v>66</v>
      </c>
      <c r="AL246" s="10"/>
      <c r="AM246" s="10" t="s">
        <v>66</v>
      </c>
      <c r="AN246" s="10"/>
      <c r="AO246" s="10"/>
      <c r="AP246" s="10"/>
      <c r="AQ246" s="10"/>
      <c r="AR246" s="10"/>
      <c r="AS246" s="10" t="s">
        <v>66</v>
      </c>
      <c r="AT246" s="10"/>
      <c r="AU246" s="10"/>
      <c r="AV246" s="10"/>
      <c r="AW246" s="10"/>
      <c r="AX246" s="10"/>
      <c r="AY246" s="10"/>
      <c r="AZ246" s="10"/>
      <c r="BA246" s="10"/>
      <c r="BB246" s="10"/>
      <c r="BC246" s="10"/>
      <c r="BD246" s="10"/>
      <c r="BE246" s="10"/>
      <c r="BF246" s="10"/>
    </row>
    <row r="247" spans="1:58" ht="62.4">
      <c r="A247" s="10" t="s">
        <v>530</v>
      </c>
      <c r="B247" s="21" t="s">
        <v>654</v>
      </c>
      <c r="C247" s="10" t="s">
        <v>312</v>
      </c>
      <c r="D247" s="10"/>
      <c r="E247" s="10" t="s">
        <v>53</v>
      </c>
      <c r="F247" s="10" t="s">
        <v>54</v>
      </c>
      <c r="G247" s="10" t="s">
        <v>641</v>
      </c>
      <c r="H247" s="10" t="s">
        <v>55</v>
      </c>
      <c r="I247" s="10" t="s">
        <v>2142</v>
      </c>
      <c r="J247" s="10"/>
      <c r="K247" s="10" t="s">
        <v>133</v>
      </c>
      <c r="L247" s="10" t="s">
        <v>4</v>
      </c>
      <c r="M247" s="10"/>
      <c r="N247" s="10">
        <v>2017</v>
      </c>
      <c r="O247" s="10">
        <v>2021</v>
      </c>
      <c r="P247" s="19">
        <v>1626000000</v>
      </c>
      <c r="Q247" s="20"/>
      <c r="R247" s="19">
        <v>0</v>
      </c>
      <c r="S247" s="19"/>
      <c r="T247" s="19"/>
      <c r="U247" s="19"/>
      <c r="V247" s="19"/>
      <c r="W247" s="19"/>
      <c r="X247" s="10" t="s">
        <v>580</v>
      </c>
      <c r="Y247" s="10" t="s">
        <v>655</v>
      </c>
      <c r="Z247" s="10" t="s">
        <v>343</v>
      </c>
      <c r="AA247" s="10" t="s">
        <v>656</v>
      </c>
      <c r="AB247" s="19">
        <v>4363020</v>
      </c>
      <c r="AC247" s="10" t="s">
        <v>657</v>
      </c>
      <c r="AD247" s="10" t="s">
        <v>535</v>
      </c>
      <c r="AE247" s="10" t="s">
        <v>65</v>
      </c>
      <c r="AF247" s="10" t="s">
        <v>106</v>
      </c>
      <c r="AG247" s="10" t="s">
        <v>66</v>
      </c>
      <c r="AH247" s="10"/>
      <c r="AI247" s="10" t="s">
        <v>66</v>
      </c>
      <c r="AJ247" s="10"/>
      <c r="AK247" s="10"/>
      <c r="AL247" s="10"/>
      <c r="AM247" s="10"/>
      <c r="AN247" s="10"/>
      <c r="AO247" s="10"/>
      <c r="AP247" s="10"/>
      <c r="AQ247" s="10"/>
      <c r="AR247" s="10"/>
      <c r="AS247" s="10"/>
      <c r="AT247" s="10"/>
      <c r="AU247" s="10"/>
      <c r="AV247" s="10"/>
      <c r="AW247" s="10"/>
      <c r="AX247" s="10"/>
      <c r="AY247" s="10"/>
      <c r="AZ247" s="10"/>
      <c r="BA247" s="10"/>
      <c r="BB247" s="10"/>
      <c r="BC247" s="10"/>
      <c r="BD247" s="10"/>
      <c r="BE247" s="10" t="s">
        <v>658</v>
      </c>
      <c r="BF247" s="10"/>
    </row>
    <row r="248" spans="1:58" ht="62.4">
      <c r="A248" s="10" t="s">
        <v>1020</v>
      </c>
      <c r="B248" s="18" t="s">
        <v>1030</v>
      </c>
      <c r="C248" s="10" t="s">
        <v>1031</v>
      </c>
      <c r="D248" s="10"/>
      <c r="E248" s="10" t="s">
        <v>79</v>
      </c>
      <c r="F248" s="10" t="s">
        <v>80</v>
      </c>
      <c r="G248" s="10" t="s">
        <v>1032</v>
      </c>
      <c r="H248" s="10" t="s">
        <v>761</v>
      </c>
      <c r="I248" s="10" t="s">
        <v>2142</v>
      </c>
      <c r="J248" s="10"/>
      <c r="K248" s="10" t="s">
        <v>133</v>
      </c>
      <c r="L248" s="10" t="s">
        <v>6</v>
      </c>
      <c r="M248" s="10">
        <f t="shared" ref="M248:M257" si="6">COUNTIF(K248,"Settled")+COUNTIF(L248,"Investor")</f>
        <v>1</v>
      </c>
      <c r="N248" s="10">
        <v>2017</v>
      </c>
      <c r="O248" s="10">
        <v>2020</v>
      </c>
      <c r="P248" s="19">
        <v>176000000</v>
      </c>
      <c r="Q248" s="19"/>
      <c r="R248" s="19">
        <v>58427962</v>
      </c>
      <c r="S248" s="19"/>
      <c r="T248" s="19"/>
      <c r="U248" s="19"/>
      <c r="V248" s="19"/>
      <c r="W248" s="19"/>
      <c r="X248" s="10" t="s">
        <v>1033</v>
      </c>
      <c r="Y248" s="10" t="s">
        <v>1034</v>
      </c>
      <c r="Z248" s="10" t="s">
        <v>83</v>
      </c>
      <c r="AA248" s="10" t="s">
        <v>930</v>
      </c>
      <c r="AB248" s="10"/>
      <c r="AC248" s="10"/>
      <c r="AD248" s="10" t="s">
        <v>64</v>
      </c>
      <c r="AE248" s="10" t="s">
        <v>65</v>
      </c>
      <c r="AF248" s="10" t="s">
        <v>65</v>
      </c>
      <c r="AG248" s="10"/>
      <c r="AH248" s="10"/>
      <c r="AI248" s="10"/>
      <c r="AJ248" s="10"/>
      <c r="AK248" s="10"/>
      <c r="AL248" s="10"/>
      <c r="AM248" s="10"/>
      <c r="AN248" s="10"/>
      <c r="AO248" s="10"/>
      <c r="AP248" s="10"/>
      <c r="AQ248" s="10"/>
      <c r="AR248" s="10"/>
      <c r="AS248" s="10"/>
      <c r="AT248" s="10"/>
      <c r="AU248" s="10" t="s">
        <v>66</v>
      </c>
      <c r="AV248" s="10" t="s">
        <v>145</v>
      </c>
      <c r="AW248" s="10"/>
      <c r="AX248" s="10"/>
      <c r="AY248" s="10"/>
      <c r="AZ248" s="10"/>
      <c r="BA248" s="10"/>
      <c r="BB248" s="10"/>
      <c r="BC248" s="10"/>
      <c r="BD248" s="10"/>
      <c r="BE248" s="10"/>
      <c r="BF248" s="10"/>
    </row>
    <row r="249" spans="1:58" ht="46.8">
      <c r="A249" s="10" t="s">
        <v>1055</v>
      </c>
      <c r="B249" s="18" t="s">
        <v>1077</v>
      </c>
      <c r="C249" s="10" t="s">
        <v>1078</v>
      </c>
      <c r="D249" s="10"/>
      <c r="E249" s="10" t="s">
        <v>53</v>
      </c>
      <c r="F249" s="10" t="s">
        <v>54</v>
      </c>
      <c r="G249" s="10" t="s">
        <v>1079</v>
      </c>
      <c r="H249" s="10" t="s">
        <v>55</v>
      </c>
      <c r="I249" s="10" t="s">
        <v>2142</v>
      </c>
      <c r="J249" s="10"/>
      <c r="K249" s="10" t="s">
        <v>133</v>
      </c>
      <c r="L249" s="10" t="s">
        <v>4</v>
      </c>
      <c r="M249" s="10">
        <f t="shared" si="6"/>
        <v>0</v>
      </c>
      <c r="N249" s="10">
        <v>2017</v>
      </c>
      <c r="O249" s="10">
        <v>2020</v>
      </c>
      <c r="P249" s="19" t="s">
        <v>58</v>
      </c>
      <c r="Q249" s="19"/>
      <c r="R249" s="19"/>
      <c r="S249" s="19"/>
      <c r="T249" s="19"/>
      <c r="U249" s="19"/>
      <c r="V249" s="19"/>
      <c r="W249" s="19"/>
      <c r="X249" s="22" t="s">
        <v>166</v>
      </c>
      <c r="Y249" s="10" t="s">
        <v>135</v>
      </c>
      <c r="Z249" s="10" t="s">
        <v>192</v>
      </c>
      <c r="AA249" s="10" t="s">
        <v>345</v>
      </c>
      <c r="AB249" s="19"/>
      <c r="AC249" s="10"/>
      <c r="AD249" s="10" t="s">
        <v>1080</v>
      </c>
      <c r="AE249" s="10" t="s">
        <v>105</v>
      </c>
      <c r="AF249" s="10" t="s">
        <v>106</v>
      </c>
      <c r="AG249" s="10" t="s">
        <v>66</v>
      </c>
      <c r="AH249" s="10" t="s">
        <v>146</v>
      </c>
      <c r="AI249" s="10" t="s">
        <v>66</v>
      </c>
      <c r="AJ249" s="10" t="s">
        <v>146</v>
      </c>
      <c r="AK249" s="10"/>
      <c r="AL249" s="10"/>
      <c r="AM249" s="10"/>
      <c r="AN249" s="10"/>
      <c r="AO249" s="10"/>
      <c r="AP249" s="10"/>
      <c r="AQ249" s="10"/>
      <c r="AR249" s="10"/>
      <c r="AS249" s="10"/>
      <c r="AT249" s="10"/>
      <c r="AU249" s="10"/>
      <c r="AV249" s="10"/>
      <c r="AW249" s="10"/>
      <c r="AX249" s="10"/>
      <c r="AY249" s="10"/>
      <c r="AZ249" s="10"/>
      <c r="BA249" s="10"/>
      <c r="BB249" s="10"/>
      <c r="BC249" s="10"/>
      <c r="BD249" s="10"/>
      <c r="BE249" s="10"/>
      <c r="BF249" s="10"/>
    </row>
    <row r="250" spans="1:58" ht="31.2">
      <c r="A250" s="10" t="s">
        <v>1100</v>
      </c>
      <c r="B250" s="18" t="s">
        <v>1108</v>
      </c>
      <c r="C250" s="10" t="s">
        <v>1109</v>
      </c>
      <c r="D250" s="10"/>
      <c r="E250" s="10" t="s">
        <v>79</v>
      </c>
      <c r="F250" s="10" t="s">
        <v>80</v>
      </c>
      <c r="G250" s="10" t="s">
        <v>1110</v>
      </c>
      <c r="H250" s="10" t="s">
        <v>55</v>
      </c>
      <c r="I250" s="10" t="s">
        <v>88</v>
      </c>
      <c r="J250" s="10"/>
      <c r="K250" s="10" t="s">
        <v>90</v>
      </c>
      <c r="L250" s="10"/>
      <c r="M250" s="10">
        <f t="shared" si="6"/>
        <v>1</v>
      </c>
      <c r="N250" s="10">
        <v>2017</v>
      </c>
      <c r="O250" s="10">
        <v>2019</v>
      </c>
      <c r="P250" s="19">
        <v>251800000</v>
      </c>
      <c r="Q250" s="19"/>
      <c r="R250" s="19"/>
      <c r="S250" s="19"/>
      <c r="T250" s="19"/>
      <c r="U250" s="19"/>
      <c r="V250" s="19"/>
      <c r="W250" s="19"/>
      <c r="X250" s="10" t="s">
        <v>677</v>
      </c>
      <c r="Y250" s="10" t="s">
        <v>439</v>
      </c>
      <c r="Z250" s="10" t="s">
        <v>732</v>
      </c>
      <c r="AA250" s="10" t="s">
        <v>1106</v>
      </c>
      <c r="AB250" s="19"/>
      <c r="AC250" s="10"/>
      <c r="AD250" s="10" t="s">
        <v>1111</v>
      </c>
      <c r="AE250" s="10" t="s">
        <v>667</v>
      </c>
      <c r="AF250" s="10" t="s">
        <v>106</v>
      </c>
      <c r="AG250" s="10"/>
      <c r="AH250" s="10"/>
      <c r="AI250" s="10" t="s">
        <v>66</v>
      </c>
      <c r="AJ250" s="10"/>
      <c r="AK250" s="10"/>
      <c r="AL250" s="10"/>
      <c r="AM250" s="10"/>
      <c r="AN250" s="10"/>
      <c r="AO250" s="10"/>
      <c r="AP250" s="10"/>
      <c r="AQ250" s="10"/>
      <c r="AR250" s="10"/>
      <c r="AS250" s="10"/>
      <c r="AT250" s="10"/>
      <c r="AU250" s="10"/>
      <c r="AV250" s="10"/>
      <c r="AW250" s="10"/>
      <c r="AX250" s="10"/>
      <c r="AY250" s="10"/>
      <c r="AZ250" s="10"/>
      <c r="BA250" s="10"/>
      <c r="BB250" s="10"/>
      <c r="BC250" s="10"/>
      <c r="BD250" s="10"/>
      <c r="BE250" s="10"/>
      <c r="BF250" s="10"/>
    </row>
    <row r="251" spans="1:58" ht="46.8">
      <c r="A251" s="10" t="s">
        <v>673</v>
      </c>
      <c r="B251" s="18" t="s">
        <v>1192</v>
      </c>
      <c r="C251" s="10" t="s">
        <v>1193</v>
      </c>
      <c r="D251" s="10"/>
      <c r="E251" s="10" t="s">
        <v>234</v>
      </c>
      <c r="F251" s="10" t="s">
        <v>54</v>
      </c>
      <c r="G251" s="10" t="s">
        <v>1262</v>
      </c>
      <c r="H251" s="10" t="s">
        <v>55</v>
      </c>
      <c r="I251" s="10" t="s">
        <v>571</v>
      </c>
      <c r="J251" s="10" t="s">
        <v>220</v>
      </c>
      <c r="K251" s="10" t="s">
        <v>133</v>
      </c>
      <c r="L251" s="10" t="s">
        <v>4</v>
      </c>
      <c r="M251" s="10">
        <f t="shared" si="6"/>
        <v>0</v>
      </c>
      <c r="N251" s="10">
        <v>2017</v>
      </c>
      <c r="O251" s="10">
        <v>2021</v>
      </c>
      <c r="P251" s="19" t="s">
        <v>58</v>
      </c>
      <c r="Q251" s="19"/>
      <c r="R251" s="19" t="s">
        <v>58</v>
      </c>
      <c r="S251" s="19"/>
      <c r="T251" s="19"/>
      <c r="U251" s="19"/>
      <c r="V251" s="19"/>
      <c r="W251" s="19" t="s">
        <v>1188</v>
      </c>
      <c r="X251" s="10" t="s">
        <v>620</v>
      </c>
      <c r="Y251" s="10" t="s">
        <v>448</v>
      </c>
      <c r="Z251" s="10" t="s">
        <v>1194</v>
      </c>
      <c r="AA251" s="10" t="s">
        <v>62</v>
      </c>
      <c r="AB251" s="19"/>
      <c r="AC251" s="10"/>
      <c r="AD251" s="10" t="s">
        <v>581</v>
      </c>
      <c r="AE251" s="10" t="s">
        <v>65</v>
      </c>
      <c r="AF251" s="10" t="s">
        <v>442</v>
      </c>
      <c r="AG251" s="10" t="s">
        <v>66</v>
      </c>
      <c r="AH251" s="10"/>
      <c r="AI251" s="10" t="s">
        <v>66</v>
      </c>
      <c r="AJ251" s="10"/>
      <c r="AK251" s="10"/>
      <c r="AL251" s="10"/>
      <c r="AM251" s="10"/>
      <c r="AN251" s="10"/>
      <c r="AO251" s="10" t="s">
        <v>66</v>
      </c>
      <c r="AP251" s="10"/>
      <c r="AQ251" s="10"/>
      <c r="AR251" s="10"/>
      <c r="AS251" s="10" t="s">
        <v>66</v>
      </c>
      <c r="AT251" s="10"/>
      <c r="AU251" s="10"/>
      <c r="AV251" s="10"/>
      <c r="AW251" s="10"/>
      <c r="AX251" s="10"/>
      <c r="AY251" s="10"/>
      <c r="AZ251" s="10"/>
      <c r="BA251" s="10"/>
      <c r="BB251" s="10"/>
      <c r="BC251" s="10"/>
      <c r="BD251" s="10"/>
      <c r="BE251" s="10"/>
      <c r="BF251" s="10"/>
    </row>
    <row r="252" spans="1:58" ht="46.8">
      <c r="A252" s="10" t="s">
        <v>673</v>
      </c>
      <c r="B252" s="18" t="s">
        <v>1195</v>
      </c>
      <c r="C252" s="10" t="s">
        <v>1196</v>
      </c>
      <c r="D252" s="10"/>
      <c r="E252" s="10" t="s">
        <v>79</v>
      </c>
      <c r="F252" s="10" t="s">
        <v>80</v>
      </c>
      <c r="G252" s="10" t="s">
        <v>1156</v>
      </c>
      <c r="H252" s="10" t="s">
        <v>531</v>
      </c>
      <c r="I252" s="10" t="s">
        <v>317</v>
      </c>
      <c r="J252" s="10" t="s">
        <v>318</v>
      </c>
      <c r="K252" s="10" t="s">
        <v>133</v>
      </c>
      <c r="L252" s="10" t="s">
        <v>4</v>
      </c>
      <c r="M252" s="10">
        <f t="shared" si="6"/>
        <v>0</v>
      </c>
      <c r="N252" s="10">
        <v>2017</v>
      </c>
      <c r="O252" s="10">
        <v>2020</v>
      </c>
      <c r="P252" s="19">
        <v>2748000000</v>
      </c>
      <c r="Q252" s="19"/>
      <c r="R252" s="19"/>
      <c r="S252" s="19"/>
      <c r="T252" s="19"/>
      <c r="U252" s="19"/>
      <c r="V252" s="19"/>
      <c r="W252" s="19"/>
      <c r="X252" s="10" t="s">
        <v>431</v>
      </c>
      <c r="Y252" s="10" t="s">
        <v>1197</v>
      </c>
      <c r="Z252" s="10" t="s">
        <v>324</v>
      </c>
      <c r="AA252" s="10" t="s">
        <v>62</v>
      </c>
      <c r="AB252" s="19"/>
      <c r="AC252" s="10" t="s">
        <v>2346</v>
      </c>
      <c r="AD252" s="10" t="s">
        <v>2217</v>
      </c>
      <c r="AE252" s="10" t="s">
        <v>65</v>
      </c>
      <c r="AF252" s="10" t="s">
        <v>442</v>
      </c>
      <c r="AG252" s="10" t="s">
        <v>66</v>
      </c>
      <c r="AH252" s="10" t="s">
        <v>146</v>
      </c>
      <c r="AI252" s="10"/>
      <c r="AJ252" s="10"/>
      <c r="AK252" s="10"/>
      <c r="AL252" s="10"/>
      <c r="AM252" s="10" t="s">
        <v>66</v>
      </c>
      <c r="AN252" s="10" t="s">
        <v>146</v>
      </c>
      <c r="AO252" s="10" t="s">
        <v>66</v>
      </c>
      <c r="AP252" s="10" t="s">
        <v>146</v>
      </c>
      <c r="AQ252" s="10"/>
      <c r="AR252" s="10"/>
      <c r="AS252" s="10"/>
      <c r="AT252" s="10"/>
      <c r="AU252" s="10" t="s">
        <v>66</v>
      </c>
      <c r="AV252" s="10" t="s">
        <v>146</v>
      </c>
      <c r="AW252" s="10"/>
      <c r="AX252" s="10"/>
      <c r="AY252" s="10"/>
      <c r="AZ252" s="10"/>
      <c r="BA252" s="10"/>
      <c r="BB252" s="10"/>
      <c r="BC252" s="10"/>
      <c r="BD252" s="10"/>
      <c r="BE252" s="10"/>
      <c r="BF252" s="10"/>
    </row>
    <row r="253" spans="1:58" ht="62.4">
      <c r="A253" s="10" t="s">
        <v>1323</v>
      </c>
      <c r="B253" s="18" t="s">
        <v>1328</v>
      </c>
      <c r="C253" s="10" t="s">
        <v>1329</v>
      </c>
      <c r="D253" s="10" t="s">
        <v>1330</v>
      </c>
      <c r="E253" s="10" t="s">
        <v>79</v>
      </c>
      <c r="F253" s="10" t="s">
        <v>80</v>
      </c>
      <c r="G253" s="10" t="s">
        <v>714</v>
      </c>
      <c r="H253" s="10" t="s">
        <v>531</v>
      </c>
      <c r="I253" s="10" t="s">
        <v>127</v>
      </c>
      <c r="J253" s="10" t="s">
        <v>226</v>
      </c>
      <c r="K253" s="10" t="s">
        <v>133</v>
      </c>
      <c r="L253" s="10" t="s">
        <v>4</v>
      </c>
      <c r="M253" s="10">
        <f t="shared" si="6"/>
        <v>0</v>
      </c>
      <c r="N253" s="10">
        <v>2017</v>
      </c>
      <c r="O253" s="10">
        <v>2023</v>
      </c>
      <c r="P253" s="19">
        <v>198000000</v>
      </c>
      <c r="Q253" s="19"/>
      <c r="R253" s="19"/>
      <c r="S253" s="19">
        <v>0</v>
      </c>
      <c r="T253" s="19"/>
      <c r="U253" s="19"/>
      <c r="V253" s="19"/>
      <c r="W253" s="19"/>
      <c r="X253" s="10" t="s">
        <v>128</v>
      </c>
      <c r="Y253" s="10" t="s">
        <v>638</v>
      </c>
      <c r="Z253" s="10" t="s">
        <v>675</v>
      </c>
      <c r="AA253" s="10" t="s">
        <v>510</v>
      </c>
      <c r="AB253" s="41">
        <v>7584500</v>
      </c>
      <c r="AC253" s="10"/>
      <c r="AD253" s="10" t="s">
        <v>1331</v>
      </c>
      <c r="AE253" s="10" t="s">
        <v>65</v>
      </c>
      <c r="AF253" s="10" t="s">
        <v>65</v>
      </c>
      <c r="AG253" s="10"/>
      <c r="AH253" s="10"/>
      <c r="AI253" s="10"/>
      <c r="AJ253" s="10"/>
      <c r="AK253" s="10"/>
      <c r="AL253" s="10"/>
      <c r="AM253" s="10"/>
      <c r="AN253" s="10"/>
      <c r="AO253" s="10"/>
      <c r="AP253" s="10"/>
      <c r="AQ253" s="10"/>
      <c r="AR253" s="10"/>
      <c r="AS253" s="10"/>
      <c r="AT253" s="10"/>
      <c r="AU253" s="10"/>
      <c r="AV253" s="10"/>
      <c r="AW253" s="10"/>
      <c r="AX253" s="10"/>
      <c r="AY253" s="10"/>
      <c r="AZ253" s="10"/>
      <c r="BA253" s="10"/>
      <c r="BB253" s="10"/>
      <c r="BC253" s="10"/>
      <c r="BD253" s="10"/>
      <c r="BE253" s="10" t="s">
        <v>2132</v>
      </c>
      <c r="BF253" s="10"/>
    </row>
    <row r="254" spans="1:58" ht="78">
      <c r="A254" s="10" t="s">
        <v>813</v>
      </c>
      <c r="B254" s="18" t="s">
        <v>1375</v>
      </c>
      <c r="C254" s="10" t="s">
        <v>1376</v>
      </c>
      <c r="D254" s="10"/>
      <c r="E254" s="10" t="s">
        <v>70</v>
      </c>
      <c r="F254" s="10" t="s">
        <v>54</v>
      </c>
      <c r="G254" s="10" t="s">
        <v>1377</v>
      </c>
      <c r="H254" s="10" t="s">
        <v>55</v>
      </c>
      <c r="I254" s="10" t="s">
        <v>71</v>
      </c>
      <c r="J254" s="10"/>
      <c r="K254" s="10" t="s">
        <v>133</v>
      </c>
      <c r="L254" s="10" t="s">
        <v>4</v>
      </c>
      <c r="M254" s="24">
        <f t="shared" si="6"/>
        <v>0</v>
      </c>
      <c r="N254" s="10">
        <v>2017</v>
      </c>
      <c r="O254" s="10">
        <v>2024</v>
      </c>
      <c r="P254" s="19" t="s">
        <v>58</v>
      </c>
      <c r="Q254" s="19"/>
      <c r="R254" s="19"/>
      <c r="S254" s="19"/>
      <c r="T254" s="19"/>
      <c r="U254" s="19"/>
      <c r="V254" s="19"/>
      <c r="W254" s="19"/>
      <c r="X254" s="10" t="s">
        <v>1378</v>
      </c>
      <c r="Y254" s="10" t="s">
        <v>72</v>
      </c>
      <c r="Z254" s="10" t="s">
        <v>114</v>
      </c>
      <c r="AA254" s="10" t="s">
        <v>247</v>
      </c>
      <c r="AB254" s="19"/>
      <c r="AC254" s="10"/>
      <c r="AD254" s="10" t="s">
        <v>1379</v>
      </c>
      <c r="AE254" s="10" t="s">
        <v>65</v>
      </c>
      <c r="AF254" s="10" t="s">
        <v>65</v>
      </c>
      <c r="AG254" s="10"/>
      <c r="AH254" s="10"/>
      <c r="AI254" s="10"/>
      <c r="AJ254" s="10"/>
      <c r="AK254" s="10"/>
      <c r="AL254" s="10"/>
      <c r="AM254" s="10"/>
      <c r="AN254" s="10"/>
      <c r="AO254" s="10"/>
      <c r="AP254" s="10"/>
      <c r="AQ254" s="10"/>
      <c r="AR254" s="10"/>
      <c r="AS254" s="10"/>
      <c r="AT254" s="10"/>
      <c r="AU254" s="10"/>
      <c r="AV254" s="10"/>
      <c r="AW254" s="10"/>
      <c r="AX254" s="10"/>
      <c r="AY254" s="10"/>
      <c r="AZ254" s="10"/>
      <c r="BA254" s="10"/>
      <c r="BB254" s="10"/>
      <c r="BC254" s="10"/>
      <c r="BD254" s="10"/>
      <c r="BE254" s="10"/>
      <c r="BF254" s="10"/>
    </row>
    <row r="255" spans="1:58" ht="62.4">
      <c r="A255" s="10" t="s">
        <v>813</v>
      </c>
      <c r="B255" s="18" t="s">
        <v>1380</v>
      </c>
      <c r="C255" s="10" t="s">
        <v>1381</v>
      </c>
      <c r="D255" s="10"/>
      <c r="E255" s="10" t="s">
        <v>79</v>
      </c>
      <c r="F255" s="10" t="s">
        <v>80</v>
      </c>
      <c r="G255" s="10" t="s">
        <v>1382</v>
      </c>
      <c r="H255" s="10" t="s">
        <v>531</v>
      </c>
      <c r="I255" s="10" t="s">
        <v>317</v>
      </c>
      <c r="J255" s="10" t="s">
        <v>1383</v>
      </c>
      <c r="K255" s="10" t="s">
        <v>133</v>
      </c>
      <c r="L255" s="10" t="s">
        <v>4</v>
      </c>
      <c r="M255" s="24">
        <f t="shared" si="6"/>
        <v>0</v>
      </c>
      <c r="N255" s="10">
        <v>2017</v>
      </c>
      <c r="O255" s="10">
        <v>2020</v>
      </c>
      <c r="P255" s="19">
        <v>16000000</v>
      </c>
      <c r="Q255" s="19"/>
      <c r="R255" s="19"/>
      <c r="S255" s="19"/>
      <c r="T255" s="19"/>
      <c r="U255" s="19"/>
      <c r="V255" s="19"/>
      <c r="W255" s="19"/>
      <c r="X255" s="22" t="s">
        <v>166</v>
      </c>
      <c r="Y255" s="10" t="s">
        <v>478</v>
      </c>
      <c r="Z255" s="10" t="s">
        <v>1384</v>
      </c>
      <c r="AA255" s="10" t="s">
        <v>389</v>
      </c>
      <c r="AB255" s="19"/>
      <c r="AC255" s="10"/>
      <c r="AD255" s="10" t="s">
        <v>1385</v>
      </c>
      <c r="AE255" s="10" t="s">
        <v>65</v>
      </c>
      <c r="AF255" s="10" t="s">
        <v>65</v>
      </c>
      <c r="AG255" s="10" t="s">
        <v>66</v>
      </c>
      <c r="AH255" s="10" t="s">
        <v>146</v>
      </c>
      <c r="AI255" s="10"/>
      <c r="AJ255" s="10"/>
      <c r="AK255" s="10" t="s">
        <v>66</v>
      </c>
      <c r="AL255" s="10" t="s">
        <v>146</v>
      </c>
      <c r="AM255" s="10" t="s">
        <v>66</v>
      </c>
      <c r="AN255" s="10" t="s">
        <v>146</v>
      </c>
      <c r="AO255" s="10"/>
      <c r="AP255" s="10"/>
      <c r="AQ255" s="10"/>
      <c r="AR255" s="10"/>
      <c r="AS255" s="10"/>
      <c r="AT255" s="10"/>
      <c r="AU255" s="10"/>
      <c r="AV255" s="10"/>
      <c r="AW255" s="10"/>
      <c r="AX255" s="10"/>
      <c r="AY255" s="10"/>
      <c r="AZ255" s="10"/>
      <c r="BA255" s="10"/>
      <c r="BB255" s="10"/>
      <c r="BC255" s="10"/>
      <c r="BD255" s="10"/>
      <c r="BE255" s="10"/>
      <c r="BF255" s="10"/>
    </row>
    <row r="256" spans="1:58" ht="46.8">
      <c r="A256" s="10" t="s">
        <v>417</v>
      </c>
      <c r="B256" s="18" t="s">
        <v>1552</v>
      </c>
      <c r="C256" s="10" t="s">
        <v>1467</v>
      </c>
      <c r="D256" s="10"/>
      <c r="E256" s="10" t="s">
        <v>417</v>
      </c>
      <c r="F256" s="10" t="s">
        <v>206</v>
      </c>
      <c r="G256" s="10" t="s">
        <v>761</v>
      </c>
      <c r="H256" s="10" t="s">
        <v>761</v>
      </c>
      <c r="I256" s="10" t="s">
        <v>2144</v>
      </c>
      <c r="J256" s="10"/>
      <c r="K256" s="10" t="s">
        <v>133</v>
      </c>
      <c r="L256" s="10" t="s">
        <v>6</v>
      </c>
      <c r="M256" s="10">
        <f t="shared" si="6"/>
        <v>1</v>
      </c>
      <c r="N256" s="10">
        <v>2017</v>
      </c>
      <c r="O256" s="10">
        <v>2024</v>
      </c>
      <c r="P256" s="19" t="s">
        <v>58</v>
      </c>
      <c r="Q256" s="19"/>
      <c r="R256" s="19"/>
      <c r="S256" s="19"/>
      <c r="T256" s="19"/>
      <c r="U256" s="19"/>
      <c r="V256" s="19"/>
      <c r="W256" s="19"/>
      <c r="X256" s="10" t="s">
        <v>868</v>
      </c>
      <c r="Y256" s="10" t="s">
        <v>448</v>
      </c>
      <c r="Z256" s="10" t="s">
        <v>1553</v>
      </c>
      <c r="AA256" s="10" t="s">
        <v>708</v>
      </c>
      <c r="AB256" s="19"/>
      <c r="AC256" s="10"/>
      <c r="AD256" s="10" t="s">
        <v>1554</v>
      </c>
      <c r="AE256" s="10" t="s">
        <v>65</v>
      </c>
      <c r="AF256" s="10" t="s">
        <v>65</v>
      </c>
      <c r="AG256" s="10"/>
      <c r="AH256" s="10"/>
      <c r="AI256" s="10"/>
      <c r="AJ256" s="10"/>
      <c r="AK256" s="10"/>
      <c r="AL256" s="10"/>
      <c r="AM256" s="10"/>
      <c r="AN256" s="10"/>
      <c r="AO256" s="10"/>
      <c r="AP256" s="10"/>
      <c r="AQ256" s="10"/>
      <c r="AR256" s="10"/>
      <c r="AS256" s="10"/>
      <c r="AT256" s="10"/>
      <c r="AU256" s="10"/>
      <c r="AV256" s="10"/>
      <c r="AW256" s="10"/>
      <c r="AX256" s="10"/>
      <c r="AY256" s="10"/>
      <c r="AZ256" s="10"/>
      <c r="BA256" s="10"/>
      <c r="BB256" s="10"/>
      <c r="BC256" s="10"/>
      <c r="BD256" s="10"/>
      <c r="BE256" s="10" t="s">
        <v>2195</v>
      </c>
      <c r="BF256" s="10"/>
    </row>
    <row r="257" spans="1:58" ht="46.8">
      <c r="A257" s="10" t="s">
        <v>417</v>
      </c>
      <c r="B257" s="18" t="s">
        <v>1555</v>
      </c>
      <c r="C257" s="10" t="s">
        <v>1556</v>
      </c>
      <c r="D257" s="10"/>
      <c r="E257" s="10" t="s">
        <v>53</v>
      </c>
      <c r="F257" s="10" t="s">
        <v>54</v>
      </c>
      <c r="G257" s="10" t="s">
        <v>1551</v>
      </c>
      <c r="H257" s="10" t="s">
        <v>55</v>
      </c>
      <c r="I257" s="10" t="s">
        <v>1307</v>
      </c>
      <c r="J257" s="10" t="s">
        <v>1557</v>
      </c>
      <c r="K257" s="10" t="s">
        <v>133</v>
      </c>
      <c r="L257" s="10" t="s">
        <v>4</v>
      </c>
      <c r="M257" s="10">
        <f t="shared" si="6"/>
        <v>0</v>
      </c>
      <c r="N257" s="10">
        <v>2017</v>
      </c>
      <c r="O257" s="10">
        <v>2020</v>
      </c>
      <c r="P257" s="20">
        <v>123000000</v>
      </c>
      <c r="Q257" s="20"/>
      <c r="R257" s="10"/>
      <c r="S257" s="10"/>
      <c r="T257" s="10"/>
      <c r="U257" s="10"/>
      <c r="V257" s="10"/>
      <c r="W257" s="19"/>
      <c r="X257" s="10" t="s">
        <v>431</v>
      </c>
      <c r="Y257" s="10" t="s">
        <v>1344</v>
      </c>
      <c r="Z257" s="10" t="s">
        <v>1279</v>
      </c>
      <c r="AA257" s="10" t="s">
        <v>656</v>
      </c>
      <c r="AB257" s="10"/>
      <c r="AC257" s="10"/>
      <c r="AD257" s="10" t="s">
        <v>466</v>
      </c>
      <c r="AE257" s="10" t="s">
        <v>65</v>
      </c>
      <c r="AF257" s="10" t="s">
        <v>65</v>
      </c>
      <c r="AG257" s="10" t="s">
        <v>66</v>
      </c>
      <c r="AH257" s="10" t="s">
        <v>146</v>
      </c>
      <c r="AI257" s="10"/>
      <c r="AJ257" s="10"/>
      <c r="AK257" s="10"/>
      <c r="AL257" s="10"/>
      <c r="AM257" s="10"/>
      <c r="AN257" s="10"/>
      <c r="AO257" s="10"/>
      <c r="AP257" s="10"/>
      <c r="AQ257" s="10" t="s">
        <v>66</v>
      </c>
      <c r="AR257" s="10" t="s">
        <v>146</v>
      </c>
      <c r="AS257" s="10"/>
      <c r="AT257" s="10"/>
      <c r="AU257" s="10" t="s">
        <v>66</v>
      </c>
      <c r="AV257" s="10" t="s">
        <v>146</v>
      </c>
      <c r="AW257" s="10"/>
      <c r="AX257" s="10"/>
      <c r="AY257" s="10"/>
      <c r="AZ257" s="10"/>
      <c r="BA257" s="10"/>
      <c r="BB257" s="10"/>
      <c r="BC257" s="10"/>
      <c r="BD257" s="10"/>
      <c r="BE257" s="10"/>
      <c r="BF257" s="10"/>
    </row>
    <row r="258" spans="1:58" ht="46.8">
      <c r="A258" s="10" t="s">
        <v>693</v>
      </c>
      <c r="B258" s="18" t="s">
        <v>1750</v>
      </c>
      <c r="C258" s="10" t="s">
        <v>1751</v>
      </c>
      <c r="D258" s="10"/>
      <c r="E258" s="10" t="s">
        <v>214</v>
      </c>
      <c r="F258" s="10" t="s">
        <v>80</v>
      </c>
      <c r="G258" s="10" t="s">
        <v>1834</v>
      </c>
      <c r="H258" s="10" t="s">
        <v>55</v>
      </c>
      <c r="I258" s="10" t="s">
        <v>2144</v>
      </c>
      <c r="J258" s="10" t="s">
        <v>141</v>
      </c>
      <c r="K258" s="10" t="s">
        <v>133</v>
      </c>
      <c r="L258" s="10" t="s">
        <v>6</v>
      </c>
      <c r="M258" s="10">
        <v>1</v>
      </c>
      <c r="N258" s="10">
        <v>2017</v>
      </c>
      <c r="O258" s="10">
        <v>2021</v>
      </c>
      <c r="P258" s="19">
        <v>50600000</v>
      </c>
      <c r="Q258" s="19"/>
      <c r="R258" s="19">
        <v>20700000</v>
      </c>
      <c r="S258" s="19"/>
      <c r="T258" s="19"/>
      <c r="U258" s="19"/>
      <c r="V258" s="19"/>
      <c r="W258" s="19"/>
      <c r="X258" s="10" t="s">
        <v>1752</v>
      </c>
      <c r="Y258" s="10" t="s">
        <v>613</v>
      </c>
      <c r="Z258" s="10" t="s">
        <v>161</v>
      </c>
      <c r="AA258" s="10" t="s">
        <v>1759</v>
      </c>
      <c r="AB258" s="19"/>
      <c r="AC258" s="10" t="s">
        <v>1753</v>
      </c>
      <c r="AD258" s="10" t="s">
        <v>115</v>
      </c>
      <c r="AE258" s="10" t="s">
        <v>65</v>
      </c>
      <c r="AF258" s="10" t="s">
        <v>442</v>
      </c>
      <c r="AG258" s="10" t="s">
        <v>1754</v>
      </c>
      <c r="AH258" s="10" t="s">
        <v>145</v>
      </c>
      <c r="AI258" s="10" t="s">
        <v>1754</v>
      </c>
      <c r="AJ258" s="10"/>
      <c r="AK258" s="10"/>
      <c r="AL258" s="10"/>
      <c r="AM258" s="10"/>
      <c r="AN258" s="10"/>
      <c r="AO258" s="10"/>
      <c r="AP258" s="10"/>
      <c r="AQ258" s="10"/>
      <c r="AR258" s="10"/>
      <c r="AS258" s="10"/>
      <c r="AT258" s="10"/>
      <c r="AU258" s="10"/>
      <c r="AV258" s="10"/>
      <c r="AW258" s="10" t="s">
        <v>1754</v>
      </c>
      <c r="AX258" s="10"/>
      <c r="AY258" s="10"/>
      <c r="AZ258" s="10"/>
      <c r="BA258" s="10"/>
      <c r="BB258" s="10"/>
      <c r="BC258" s="10"/>
      <c r="BD258" s="10"/>
      <c r="BE258" s="10"/>
      <c r="BF258" s="10"/>
    </row>
    <row r="259" spans="1:58" ht="46.8">
      <c r="A259" s="10" t="s">
        <v>693</v>
      </c>
      <c r="B259" s="18" t="s">
        <v>1755</v>
      </c>
      <c r="C259" s="10" t="s">
        <v>1756</v>
      </c>
      <c r="D259" s="10"/>
      <c r="E259" s="10" t="s">
        <v>70</v>
      </c>
      <c r="F259" s="10" t="s">
        <v>54</v>
      </c>
      <c r="G259" s="10" t="s">
        <v>1746</v>
      </c>
      <c r="H259" s="10" t="s">
        <v>55</v>
      </c>
      <c r="I259" s="10" t="s">
        <v>317</v>
      </c>
      <c r="J259" s="10"/>
      <c r="K259" s="10" t="s">
        <v>133</v>
      </c>
      <c r="L259" s="10" t="s">
        <v>4</v>
      </c>
      <c r="M259" s="10">
        <f>COUNTIF(K259,"Settled")+COUNTIF(L259,"Investor")</f>
        <v>0</v>
      </c>
      <c r="N259" s="10">
        <v>2017</v>
      </c>
      <c r="O259" s="10">
        <v>2024</v>
      </c>
      <c r="P259" s="19" t="s">
        <v>58</v>
      </c>
      <c r="Q259" s="19"/>
      <c r="R259" s="19"/>
      <c r="S259" s="19"/>
      <c r="T259" s="19"/>
      <c r="U259" s="19"/>
      <c r="V259" s="19"/>
      <c r="W259" s="19"/>
      <c r="X259" s="10" t="s">
        <v>463</v>
      </c>
      <c r="Y259" s="10" t="s">
        <v>1757</v>
      </c>
      <c r="Z259" s="10" t="s">
        <v>1758</v>
      </c>
      <c r="AA259" s="10" t="s">
        <v>1759</v>
      </c>
      <c r="AB259" s="19"/>
      <c r="AC259" s="10"/>
      <c r="AD259" s="10" t="s">
        <v>1760</v>
      </c>
      <c r="AE259" s="10" t="s">
        <v>65</v>
      </c>
      <c r="AF259" s="10" t="s">
        <v>442</v>
      </c>
      <c r="AG259" s="10"/>
      <c r="AH259" s="10"/>
      <c r="AI259" s="10"/>
      <c r="AJ259" s="10"/>
      <c r="AK259" s="10"/>
      <c r="AL259" s="10"/>
      <c r="AM259" s="10"/>
      <c r="AN259" s="10"/>
      <c r="AO259" s="10"/>
      <c r="AP259" s="10"/>
      <c r="AQ259" s="10"/>
      <c r="AR259" s="10"/>
      <c r="AS259" s="10"/>
      <c r="AT259" s="10"/>
      <c r="AU259" s="10"/>
      <c r="AV259" s="10"/>
      <c r="AW259" s="10"/>
      <c r="AX259" s="10"/>
      <c r="AY259" s="10"/>
      <c r="AZ259" s="10"/>
      <c r="BA259" s="10"/>
      <c r="BB259" s="10"/>
      <c r="BC259" s="10"/>
      <c r="BD259" s="10"/>
      <c r="BE259" s="10"/>
      <c r="BF259" s="10"/>
    </row>
    <row r="260" spans="1:58" ht="62.4">
      <c r="A260" s="10" t="s">
        <v>413</v>
      </c>
      <c r="B260" s="21" t="s">
        <v>434</v>
      </c>
      <c r="C260" s="10" t="s">
        <v>435</v>
      </c>
      <c r="D260" s="10"/>
      <c r="E260" s="10" t="s">
        <v>53</v>
      </c>
      <c r="F260" s="10" t="s">
        <v>54</v>
      </c>
      <c r="G260" s="10" t="s">
        <v>436</v>
      </c>
      <c r="H260" s="10" t="s">
        <v>55</v>
      </c>
      <c r="I260" s="10" t="s">
        <v>71</v>
      </c>
      <c r="J260" s="10"/>
      <c r="K260" s="10" t="s">
        <v>133</v>
      </c>
      <c r="L260" s="10" t="s">
        <v>6</v>
      </c>
      <c r="M260" s="10">
        <f>COUNTIF(K260,"Settled")+COUNTIF(L260,"Investor")</f>
        <v>1</v>
      </c>
      <c r="N260" s="10">
        <v>2018</v>
      </c>
      <c r="O260" s="10">
        <v>2022</v>
      </c>
      <c r="P260" s="19">
        <v>118500000</v>
      </c>
      <c r="Q260" s="10"/>
      <c r="R260" s="19">
        <v>94800000</v>
      </c>
      <c r="S260" s="19"/>
      <c r="T260" s="19"/>
      <c r="U260" s="19"/>
      <c r="V260" s="19"/>
      <c r="W260" s="19"/>
      <c r="X260" s="10" t="s">
        <v>437</v>
      </c>
      <c r="Y260" s="10" t="s">
        <v>438</v>
      </c>
      <c r="Z260" s="10" t="s">
        <v>439</v>
      </c>
      <c r="AA260" s="10" t="s">
        <v>440</v>
      </c>
      <c r="AB260" s="19"/>
      <c r="AC260" s="10" t="s">
        <v>441</v>
      </c>
      <c r="AD260" s="10" t="s">
        <v>95</v>
      </c>
      <c r="AE260" s="10" t="s">
        <v>65</v>
      </c>
      <c r="AF260" s="10" t="s">
        <v>442</v>
      </c>
      <c r="AG260" s="10" t="s">
        <v>66</v>
      </c>
      <c r="AH260" s="10"/>
      <c r="AI260" s="10"/>
      <c r="AJ260" s="10"/>
      <c r="AK260" s="10"/>
      <c r="AL260" s="10"/>
      <c r="AM260" s="10"/>
      <c r="AN260" s="10"/>
      <c r="AO260" s="10"/>
      <c r="AP260" s="10"/>
      <c r="AQ260" s="10"/>
      <c r="AR260" s="10"/>
      <c r="AS260" s="10"/>
      <c r="AT260" s="10"/>
      <c r="AU260" s="10" t="s">
        <v>66</v>
      </c>
      <c r="AV260" s="10"/>
      <c r="AW260" s="10"/>
      <c r="AX260" s="10"/>
      <c r="AY260" s="10"/>
      <c r="AZ260" s="10"/>
      <c r="BA260" s="10"/>
      <c r="BB260" s="10"/>
      <c r="BC260" s="10"/>
      <c r="BD260" s="10"/>
      <c r="BE260" s="10" t="s">
        <v>443</v>
      </c>
      <c r="BF260" s="10"/>
    </row>
    <row r="261" spans="1:58" ht="46.8">
      <c r="A261" s="10" t="s">
        <v>413</v>
      </c>
      <c r="B261" s="21" t="s">
        <v>444</v>
      </c>
      <c r="C261" s="10" t="s">
        <v>445</v>
      </c>
      <c r="D261" s="10" t="s">
        <v>446</v>
      </c>
      <c r="E261" s="10" t="s">
        <v>79</v>
      </c>
      <c r="F261" s="10" t="s">
        <v>80</v>
      </c>
      <c r="G261" s="10" t="s">
        <v>499</v>
      </c>
      <c r="H261" s="10" t="s">
        <v>55</v>
      </c>
      <c r="I261" s="10" t="s">
        <v>127</v>
      </c>
      <c r="J261" s="10"/>
      <c r="K261" s="10" t="s">
        <v>133</v>
      </c>
      <c r="L261" s="10" t="s">
        <v>4</v>
      </c>
      <c r="M261" s="10">
        <f>COUNTIF(K261,"Settled")+COUNTIF(L261,"Investor")</f>
        <v>0</v>
      </c>
      <c r="N261" s="10">
        <v>2018</v>
      </c>
      <c r="O261" s="10">
        <v>2023</v>
      </c>
      <c r="P261" s="19">
        <v>675700000</v>
      </c>
      <c r="Q261" s="20"/>
      <c r="R261" s="19"/>
      <c r="S261" s="19"/>
      <c r="T261" s="19"/>
      <c r="U261" s="19"/>
      <c r="V261" s="19"/>
      <c r="W261" s="19"/>
      <c r="X261" s="10" t="s">
        <v>447</v>
      </c>
      <c r="Y261" s="10" t="s">
        <v>448</v>
      </c>
      <c r="Z261" s="10" t="s">
        <v>439</v>
      </c>
      <c r="AA261" s="10" t="s">
        <v>345</v>
      </c>
      <c r="AB261" s="19"/>
      <c r="AC261" s="10" t="s">
        <v>449</v>
      </c>
      <c r="AD261" s="10" t="s">
        <v>450</v>
      </c>
      <c r="AE261" s="10" t="s">
        <v>105</v>
      </c>
      <c r="AF261" s="10" t="s">
        <v>106</v>
      </c>
      <c r="AG261" s="10" t="s">
        <v>66</v>
      </c>
      <c r="AH261" s="10"/>
      <c r="AI261" s="10"/>
      <c r="AJ261" s="10"/>
      <c r="AK261" s="10" t="s">
        <v>66</v>
      </c>
      <c r="AL261" s="10"/>
      <c r="AM261" s="10"/>
      <c r="AN261" s="10"/>
      <c r="AO261" s="10"/>
      <c r="AP261" s="10"/>
      <c r="AQ261" s="10"/>
      <c r="AR261" s="10"/>
      <c r="AS261" s="10" t="s">
        <v>66</v>
      </c>
      <c r="AT261" s="10"/>
      <c r="AU261" s="10"/>
      <c r="AV261" s="10"/>
      <c r="AW261" s="10"/>
      <c r="AX261" s="10"/>
      <c r="AY261" s="10"/>
      <c r="AZ261" s="10"/>
      <c r="BA261" s="10"/>
      <c r="BB261" s="10"/>
      <c r="BC261" s="10"/>
      <c r="BD261" s="10"/>
      <c r="BE261" s="10" t="s">
        <v>2155</v>
      </c>
      <c r="BF261" s="10"/>
    </row>
    <row r="262" spans="1:58" ht="78">
      <c r="A262" s="10" t="s">
        <v>530</v>
      </c>
      <c r="B262" s="21" t="s">
        <v>2158</v>
      </c>
      <c r="C262" s="10" t="s">
        <v>624</v>
      </c>
      <c r="D262" s="10"/>
      <c r="E262" s="10" t="s">
        <v>214</v>
      </c>
      <c r="F262" s="10" t="s">
        <v>80</v>
      </c>
      <c r="G262" s="10" t="s">
        <v>625</v>
      </c>
      <c r="H262" s="10" t="s">
        <v>531</v>
      </c>
      <c r="I262" s="10" t="s">
        <v>127</v>
      </c>
      <c r="J262" s="10" t="s">
        <v>626</v>
      </c>
      <c r="K262" s="10" t="s">
        <v>133</v>
      </c>
      <c r="L262" s="10" t="s">
        <v>4</v>
      </c>
      <c r="M262" s="10"/>
      <c r="N262" s="10">
        <v>2018</v>
      </c>
      <c r="O262" s="10"/>
      <c r="P262" s="19">
        <v>196000000</v>
      </c>
      <c r="Q262" s="20"/>
      <c r="R262" s="19"/>
      <c r="S262" s="19"/>
      <c r="T262" s="19"/>
      <c r="U262" s="19"/>
      <c r="V262" s="19"/>
      <c r="W262" s="19"/>
      <c r="X262" s="10" t="s">
        <v>128</v>
      </c>
      <c r="Y262" s="10" t="s">
        <v>627</v>
      </c>
      <c r="Z262" s="10" t="s">
        <v>628</v>
      </c>
      <c r="AA262" s="10" t="s">
        <v>591</v>
      </c>
      <c r="AB262" s="19"/>
      <c r="AC262" s="10"/>
      <c r="AD262" s="10" t="s">
        <v>629</v>
      </c>
      <c r="AE262" s="10" t="s">
        <v>65</v>
      </c>
      <c r="AF262" s="10" t="s">
        <v>65</v>
      </c>
      <c r="AG262" s="10" t="s">
        <v>66</v>
      </c>
      <c r="AH262" s="10"/>
      <c r="AI262" s="10"/>
      <c r="AJ262" s="10"/>
      <c r="AK262" s="10" t="s">
        <v>66</v>
      </c>
      <c r="AL262" s="10"/>
      <c r="AM262" s="10"/>
      <c r="AN262" s="10"/>
      <c r="AO262" s="10"/>
      <c r="AP262" s="10"/>
      <c r="AQ262" s="10"/>
      <c r="AR262" s="10"/>
      <c r="AS262" s="10"/>
      <c r="AT262" s="10"/>
      <c r="AU262" s="10"/>
      <c r="AV262" s="10"/>
      <c r="AW262" s="10"/>
      <c r="AX262" s="10"/>
      <c r="AY262" s="10"/>
      <c r="AZ262" s="10"/>
      <c r="BA262" s="10"/>
      <c r="BB262" s="10"/>
      <c r="BC262" s="10"/>
      <c r="BD262" s="10"/>
      <c r="BE262" s="10"/>
      <c r="BF262" s="10"/>
    </row>
    <row r="263" spans="1:58" ht="46.8">
      <c r="A263" s="10" t="s">
        <v>530</v>
      </c>
      <c r="B263" s="21" t="s">
        <v>630</v>
      </c>
      <c r="C263" s="10" t="s">
        <v>631</v>
      </c>
      <c r="D263" s="10"/>
      <c r="E263" s="10" t="s">
        <v>214</v>
      </c>
      <c r="F263" s="10" t="s">
        <v>80</v>
      </c>
      <c r="G263" s="10" t="s">
        <v>632</v>
      </c>
      <c r="H263" s="10" t="s">
        <v>531</v>
      </c>
      <c r="I263" s="10" t="s">
        <v>127</v>
      </c>
      <c r="J263" s="10" t="s">
        <v>626</v>
      </c>
      <c r="K263" s="10" t="s">
        <v>57</v>
      </c>
      <c r="L263" s="10"/>
      <c r="M263" s="10"/>
      <c r="N263" s="10">
        <v>2018</v>
      </c>
      <c r="O263" s="10"/>
      <c r="P263" s="19">
        <v>700000000</v>
      </c>
      <c r="Q263" s="20"/>
      <c r="R263" s="19"/>
      <c r="S263" s="19"/>
      <c r="T263" s="19"/>
      <c r="U263" s="19"/>
      <c r="V263" s="19"/>
      <c r="W263" s="19"/>
      <c r="X263" s="10" t="s">
        <v>128</v>
      </c>
      <c r="Y263" s="10" t="s">
        <v>250</v>
      </c>
      <c r="Z263" s="10" t="s">
        <v>633</v>
      </c>
      <c r="AA263" s="10" t="s">
        <v>634</v>
      </c>
      <c r="AB263" s="19"/>
      <c r="AC263" s="10"/>
      <c r="AD263" s="10" t="s">
        <v>635</v>
      </c>
      <c r="AE263" s="10" t="s">
        <v>65</v>
      </c>
      <c r="AF263" s="10" t="s">
        <v>65</v>
      </c>
      <c r="AG263" s="10" t="s">
        <v>66</v>
      </c>
      <c r="AH263" s="10"/>
      <c r="AI263" s="10"/>
      <c r="AJ263" s="10"/>
      <c r="AK263" s="10" t="s">
        <v>66</v>
      </c>
      <c r="AL263" s="10"/>
      <c r="AM263" s="10"/>
      <c r="AN263" s="10"/>
      <c r="AO263" s="10"/>
      <c r="AP263" s="10"/>
      <c r="AQ263" s="10"/>
      <c r="AR263" s="10"/>
      <c r="AS263" s="10"/>
      <c r="AT263" s="10"/>
      <c r="AU263" s="10" t="s">
        <v>66</v>
      </c>
      <c r="AV263" s="10"/>
      <c r="AW263" s="10"/>
      <c r="AX263" s="10"/>
      <c r="AY263" s="10"/>
      <c r="AZ263" s="10"/>
      <c r="BA263" s="10"/>
      <c r="BB263" s="10"/>
      <c r="BC263" s="10"/>
      <c r="BD263" s="10"/>
      <c r="BE263" s="10" t="s">
        <v>2159</v>
      </c>
      <c r="BF263" s="10"/>
    </row>
    <row r="264" spans="1:58" ht="46.8">
      <c r="A264" s="10" t="s">
        <v>530</v>
      </c>
      <c r="B264" s="21" t="s">
        <v>636</v>
      </c>
      <c r="C264" s="10" t="s">
        <v>637</v>
      </c>
      <c r="D264" s="10"/>
      <c r="E264" s="10" t="s">
        <v>214</v>
      </c>
      <c r="F264" s="10" t="s">
        <v>80</v>
      </c>
      <c r="G264" s="10" t="s">
        <v>632</v>
      </c>
      <c r="H264" s="10" t="s">
        <v>531</v>
      </c>
      <c r="I264" s="10" t="s">
        <v>127</v>
      </c>
      <c r="J264" s="10" t="s">
        <v>626</v>
      </c>
      <c r="K264" s="10" t="s">
        <v>133</v>
      </c>
      <c r="L264" s="10" t="s">
        <v>4</v>
      </c>
      <c r="M264" s="10"/>
      <c r="N264" s="10">
        <v>2018</v>
      </c>
      <c r="O264" s="10">
        <v>2024</v>
      </c>
      <c r="P264" s="19">
        <v>118000000</v>
      </c>
      <c r="Q264" s="20"/>
      <c r="R264" s="19"/>
      <c r="S264" s="19"/>
      <c r="T264" s="19"/>
      <c r="U264" s="19"/>
      <c r="V264" s="19"/>
      <c r="W264" s="19"/>
      <c r="X264" s="10" t="s">
        <v>454</v>
      </c>
      <c r="Y264" s="10" t="s">
        <v>638</v>
      </c>
      <c r="Z264" s="10" t="s">
        <v>324</v>
      </c>
      <c r="AA264" s="10" t="s">
        <v>591</v>
      </c>
      <c r="AB264" s="19"/>
      <c r="AC264" s="10"/>
      <c r="AD264" s="10" t="s">
        <v>64</v>
      </c>
      <c r="AE264" s="10" t="s">
        <v>65</v>
      </c>
      <c r="AF264" s="10" t="s">
        <v>65</v>
      </c>
      <c r="AG264" s="10" t="s">
        <v>66</v>
      </c>
      <c r="AH264" s="10"/>
      <c r="AI264" s="10"/>
      <c r="AJ264" s="10"/>
      <c r="AK264" s="10" t="s">
        <v>66</v>
      </c>
      <c r="AL264" s="10"/>
      <c r="AM264" s="10"/>
      <c r="AN264" s="10"/>
      <c r="AO264" s="10"/>
      <c r="AP264" s="10"/>
      <c r="AQ264" s="10"/>
      <c r="AR264" s="10"/>
      <c r="AS264" s="10"/>
      <c r="AT264" s="10"/>
      <c r="AU264" s="10"/>
      <c r="AV264" s="10"/>
      <c r="AW264" s="10"/>
      <c r="AX264" s="10"/>
      <c r="AY264" s="10"/>
      <c r="AZ264" s="10"/>
      <c r="BA264" s="10"/>
      <c r="BB264" s="10"/>
      <c r="BC264" s="10"/>
      <c r="BD264" s="10"/>
      <c r="BE264" s="10" t="s">
        <v>2160</v>
      </c>
      <c r="BF264" s="10"/>
    </row>
    <row r="265" spans="1:58" ht="46.8">
      <c r="A265" s="10" t="s">
        <v>530</v>
      </c>
      <c r="B265" s="21" t="s">
        <v>639</v>
      </c>
      <c r="C265" s="10" t="s">
        <v>640</v>
      </c>
      <c r="D265" s="10"/>
      <c r="E265" s="10" t="s">
        <v>53</v>
      </c>
      <c r="F265" s="10" t="s">
        <v>54</v>
      </c>
      <c r="G265" s="10" t="s">
        <v>641</v>
      </c>
      <c r="H265" s="10" t="s">
        <v>55</v>
      </c>
      <c r="I265" s="10" t="s">
        <v>220</v>
      </c>
      <c r="J265" s="10"/>
      <c r="K265" s="10" t="s">
        <v>122</v>
      </c>
      <c r="L265" s="10"/>
      <c r="M265" s="10"/>
      <c r="N265" s="10">
        <v>2018</v>
      </c>
      <c r="O265" s="10"/>
      <c r="P265" s="19">
        <v>394000000</v>
      </c>
      <c r="Q265" s="20"/>
      <c r="R265" s="19"/>
      <c r="S265" s="19"/>
      <c r="T265" s="19"/>
      <c r="U265" s="19"/>
      <c r="V265" s="19"/>
      <c r="W265" s="19"/>
      <c r="X265" s="10" t="s">
        <v>437</v>
      </c>
      <c r="Y265" s="10" t="s">
        <v>478</v>
      </c>
      <c r="Z265" s="10" t="s">
        <v>621</v>
      </c>
      <c r="AA265" s="10" t="s">
        <v>345</v>
      </c>
      <c r="AB265" s="19"/>
      <c r="AC265" s="10"/>
      <c r="AD265" s="10" t="s">
        <v>64</v>
      </c>
      <c r="AE265" s="10" t="s">
        <v>65</v>
      </c>
      <c r="AF265" s="10" t="s">
        <v>65</v>
      </c>
      <c r="AG265" s="10" t="s">
        <v>66</v>
      </c>
      <c r="AH265" s="10"/>
      <c r="AI265" s="10"/>
      <c r="AJ265" s="10"/>
      <c r="AK265" s="10" t="s">
        <v>66</v>
      </c>
      <c r="AL265" s="10"/>
      <c r="AM265" s="10"/>
      <c r="AN265" s="10"/>
      <c r="AO265" s="10"/>
      <c r="AP265" s="10"/>
      <c r="AQ265" s="10"/>
      <c r="AR265" s="10"/>
      <c r="AS265" s="10"/>
      <c r="AT265" s="10"/>
      <c r="AU265" s="10"/>
      <c r="AV265" s="10"/>
      <c r="AW265" s="10"/>
      <c r="AX265" s="10"/>
      <c r="AY265" s="10"/>
      <c r="AZ265" s="10"/>
      <c r="BA265" s="10"/>
      <c r="BB265" s="10"/>
      <c r="BC265" s="10"/>
      <c r="BD265" s="10"/>
      <c r="BE265" s="10" t="s">
        <v>2218</v>
      </c>
      <c r="BF265" s="10"/>
    </row>
    <row r="266" spans="1:58" ht="62.4">
      <c r="A266" s="10" t="s">
        <v>530</v>
      </c>
      <c r="B266" s="21" t="s">
        <v>642</v>
      </c>
      <c r="C266" s="10" t="s">
        <v>643</v>
      </c>
      <c r="D266" s="10"/>
      <c r="E266" s="10" t="s">
        <v>79</v>
      </c>
      <c r="F266" s="10" t="s">
        <v>80</v>
      </c>
      <c r="G266" s="10" t="s">
        <v>644</v>
      </c>
      <c r="H266" s="10" t="s">
        <v>531</v>
      </c>
      <c r="I266" s="10" t="s">
        <v>71</v>
      </c>
      <c r="J266" s="10"/>
      <c r="K266" s="10" t="s">
        <v>133</v>
      </c>
      <c r="L266" s="10" t="s">
        <v>4</v>
      </c>
      <c r="M266" s="10">
        <v>0</v>
      </c>
      <c r="N266" s="10">
        <v>2018</v>
      </c>
      <c r="O266" s="10">
        <v>2021</v>
      </c>
      <c r="P266" s="19">
        <v>323000000</v>
      </c>
      <c r="Q266" s="20"/>
      <c r="R266" s="19">
        <v>0</v>
      </c>
      <c r="S266" s="19"/>
      <c r="T266" s="19"/>
      <c r="U266" s="19"/>
      <c r="V266" s="19"/>
      <c r="W266" s="19"/>
      <c r="X266" s="10" t="s">
        <v>645</v>
      </c>
      <c r="Y266" s="10" t="s">
        <v>646</v>
      </c>
      <c r="Z266" s="10" t="s">
        <v>405</v>
      </c>
      <c r="AA266" s="10" t="s">
        <v>389</v>
      </c>
      <c r="AB266" s="19">
        <v>1370125</v>
      </c>
      <c r="AC266" s="10" t="s">
        <v>647</v>
      </c>
      <c r="AD266" s="10" t="s">
        <v>648</v>
      </c>
      <c r="AE266" s="10" t="s">
        <v>105</v>
      </c>
      <c r="AF266" s="10" t="s">
        <v>106</v>
      </c>
      <c r="AG266" s="10" t="s">
        <v>66</v>
      </c>
      <c r="AH266" s="10"/>
      <c r="AI266" s="10" t="s">
        <v>66</v>
      </c>
      <c r="AJ266" s="10"/>
      <c r="AK266" s="10"/>
      <c r="AL266" s="10"/>
      <c r="AM266" s="10" t="s">
        <v>66</v>
      </c>
      <c r="AN266" s="10"/>
      <c r="AO266" s="10" t="s">
        <v>66</v>
      </c>
      <c r="AP266" s="10"/>
      <c r="AQ266" s="10"/>
      <c r="AR266" s="10"/>
      <c r="AS266" s="10"/>
      <c r="AT266" s="10"/>
      <c r="AU266" s="10"/>
      <c r="AV266" s="10"/>
      <c r="AW266" s="10"/>
      <c r="AX266" s="10"/>
      <c r="AY266" s="10"/>
      <c r="AZ266" s="10"/>
      <c r="BA266" s="10"/>
      <c r="BB266" s="10"/>
      <c r="BC266" s="10"/>
      <c r="BD266" s="10"/>
      <c r="BE266" s="10" t="s">
        <v>649</v>
      </c>
      <c r="BF266" s="10"/>
    </row>
    <row r="267" spans="1:58" ht="46.8">
      <c r="A267" s="10" t="s">
        <v>530</v>
      </c>
      <c r="B267" s="21" t="s">
        <v>650</v>
      </c>
      <c r="C267" s="10" t="s">
        <v>651</v>
      </c>
      <c r="D267" s="10"/>
      <c r="E267" s="10" t="s">
        <v>79</v>
      </c>
      <c r="F267" s="10" t="s">
        <v>80</v>
      </c>
      <c r="G267" s="10" t="s">
        <v>662</v>
      </c>
      <c r="H267" s="10" t="s">
        <v>55</v>
      </c>
      <c r="I267" s="10" t="s">
        <v>71</v>
      </c>
      <c r="J267" s="10"/>
      <c r="K267" s="10" t="s">
        <v>133</v>
      </c>
      <c r="L267" s="10" t="s">
        <v>4</v>
      </c>
      <c r="M267" s="10">
        <v>0</v>
      </c>
      <c r="N267" s="10">
        <v>2018</v>
      </c>
      <c r="O267" s="10">
        <v>2021</v>
      </c>
      <c r="P267" s="19">
        <v>40000000</v>
      </c>
      <c r="Q267" s="20"/>
      <c r="R267" s="19">
        <v>0</v>
      </c>
      <c r="S267" s="19"/>
      <c r="T267" s="19"/>
      <c r="U267" s="19"/>
      <c r="V267" s="19"/>
      <c r="W267" s="19"/>
      <c r="X267" s="10" t="s">
        <v>645</v>
      </c>
      <c r="Y267" s="10" t="s">
        <v>422</v>
      </c>
      <c r="Z267" s="10" t="s">
        <v>192</v>
      </c>
      <c r="AA267" s="10" t="s">
        <v>389</v>
      </c>
      <c r="AB267" s="19">
        <v>1370125</v>
      </c>
      <c r="AC267" s="10" t="s">
        <v>647</v>
      </c>
      <c r="AD267" s="10" t="s">
        <v>652</v>
      </c>
      <c r="AE267" s="10" t="s">
        <v>65</v>
      </c>
      <c r="AF267" s="10" t="s">
        <v>65</v>
      </c>
      <c r="AG267" s="10" t="s">
        <v>66</v>
      </c>
      <c r="AH267" s="10"/>
      <c r="AI267" s="10" t="s">
        <v>66</v>
      </c>
      <c r="AJ267" s="10"/>
      <c r="AK267" s="10"/>
      <c r="AL267" s="10"/>
      <c r="AM267" s="10" t="s">
        <v>66</v>
      </c>
      <c r="AN267" s="10"/>
      <c r="AO267" s="10" t="s">
        <v>66</v>
      </c>
      <c r="AP267" s="10"/>
      <c r="AQ267" s="10"/>
      <c r="AR267" s="10"/>
      <c r="AS267" s="10"/>
      <c r="AT267" s="10"/>
      <c r="AU267" s="10"/>
      <c r="AV267" s="10"/>
      <c r="AW267" s="10"/>
      <c r="AX267" s="10"/>
      <c r="AY267" s="10"/>
      <c r="AZ267" s="10"/>
      <c r="BA267" s="10"/>
      <c r="BB267" s="10"/>
      <c r="BC267" s="10"/>
      <c r="BD267" s="10"/>
      <c r="BE267" s="10" t="s">
        <v>653</v>
      </c>
      <c r="BF267" s="10"/>
    </row>
    <row r="268" spans="1:58" ht="31.2">
      <c r="A268" s="30" t="s">
        <v>767</v>
      </c>
      <c r="B268" s="18" t="s">
        <v>799</v>
      </c>
      <c r="C268" s="10" t="s">
        <v>800</v>
      </c>
      <c r="D268" s="10"/>
      <c r="E268" s="10" t="s">
        <v>53</v>
      </c>
      <c r="F268" s="10" t="s">
        <v>54</v>
      </c>
      <c r="G268" s="10" t="s">
        <v>780</v>
      </c>
      <c r="H268" s="10" t="s">
        <v>55</v>
      </c>
      <c r="I268" s="10" t="s">
        <v>801</v>
      </c>
      <c r="J268" s="10" t="s">
        <v>802</v>
      </c>
      <c r="K268" s="10" t="s">
        <v>133</v>
      </c>
      <c r="L268" s="10" t="s">
        <v>4</v>
      </c>
      <c r="M268" s="10">
        <f t="shared" ref="M268:M274" si="7">COUNTIF(K268,"Settled")+COUNTIF(L268,"Investor")</f>
        <v>0</v>
      </c>
      <c r="N268" s="10">
        <v>2018</v>
      </c>
      <c r="O268" s="10">
        <v>2021</v>
      </c>
      <c r="P268" s="19" t="s">
        <v>58</v>
      </c>
      <c r="Q268" s="20"/>
      <c r="R268" s="19"/>
      <c r="S268" s="19"/>
      <c r="T268" s="19"/>
      <c r="U268" s="19"/>
      <c r="V268" s="19"/>
      <c r="W268" s="19"/>
      <c r="X268" s="10" t="s">
        <v>580</v>
      </c>
      <c r="Y268" s="10" t="s">
        <v>803</v>
      </c>
      <c r="Z268" s="10" t="s">
        <v>542</v>
      </c>
      <c r="AA268" s="10" t="s">
        <v>804</v>
      </c>
      <c r="AB268" s="19"/>
      <c r="AC268" s="10"/>
      <c r="AD268" s="10" t="s">
        <v>58</v>
      </c>
      <c r="AE268" s="10" t="s">
        <v>105</v>
      </c>
      <c r="AF268" s="10" t="s">
        <v>106</v>
      </c>
      <c r="AG268" s="10"/>
      <c r="AH268" s="10"/>
      <c r="AI268" s="10"/>
      <c r="AJ268" s="10"/>
      <c r="AK268" s="10"/>
      <c r="AL268" s="10"/>
      <c r="AM268" s="10"/>
      <c r="AN268" s="10"/>
      <c r="AO268" s="10"/>
      <c r="AP268" s="10"/>
      <c r="AQ268" s="10"/>
      <c r="AR268" s="10"/>
      <c r="AS268" s="10"/>
      <c r="AT268" s="10"/>
      <c r="AU268" s="10"/>
      <c r="AV268" s="10"/>
      <c r="AW268" s="10"/>
      <c r="AX268" s="10"/>
      <c r="AY268" s="10"/>
      <c r="AZ268" s="10"/>
      <c r="BA268" s="10"/>
      <c r="BB268" s="10"/>
      <c r="BC268" s="10"/>
      <c r="BD268" s="10"/>
      <c r="BE268" s="10" t="s">
        <v>805</v>
      </c>
      <c r="BF268" s="10"/>
    </row>
    <row r="269" spans="1:58" ht="46.8">
      <c r="A269" s="30" t="s">
        <v>767</v>
      </c>
      <c r="B269" s="39" t="s">
        <v>806</v>
      </c>
      <c r="C269" s="10" t="s">
        <v>807</v>
      </c>
      <c r="D269" s="10"/>
      <c r="E269" s="10" t="s">
        <v>808</v>
      </c>
      <c r="F269" s="10" t="s">
        <v>80</v>
      </c>
      <c r="G269" s="10" t="s">
        <v>809</v>
      </c>
      <c r="H269" s="10" t="s">
        <v>531</v>
      </c>
      <c r="I269" s="19" t="s">
        <v>2143</v>
      </c>
      <c r="J269" s="10"/>
      <c r="K269" s="10" t="s">
        <v>133</v>
      </c>
      <c r="L269" s="10" t="s">
        <v>6</v>
      </c>
      <c r="M269" s="10">
        <v>1</v>
      </c>
      <c r="N269" s="10">
        <v>2018</v>
      </c>
      <c r="O269" s="10">
        <v>2023</v>
      </c>
      <c r="P269" s="19">
        <v>601100000</v>
      </c>
      <c r="Q269" s="20"/>
      <c r="R269" s="19">
        <f>43590090+4880609+38709481</f>
        <v>87180180</v>
      </c>
      <c r="S269" s="19"/>
      <c r="T269" s="19"/>
      <c r="U269" s="19"/>
      <c r="V269" s="19"/>
      <c r="W269" s="19"/>
      <c r="X269" s="10" t="s">
        <v>620</v>
      </c>
      <c r="Y269" s="10" t="s">
        <v>717</v>
      </c>
      <c r="Z269" s="10" t="s">
        <v>422</v>
      </c>
      <c r="AA269" s="10" t="s">
        <v>810</v>
      </c>
      <c r="AB269" s="19">
        <v>4238984.4400000004</v>
      </c>
      <c r="AC269" s="10"/>
      <c r="AD269" s="10" t="s">
        <v>466</v>
      </c>
      <c r="AE269" s="10" t="s">
        <v>65</v>
      </c>
      <c r="AF269" s="10" t="s">
        <v>106</v>
      </c>
      <c r="AG269" s="10" t="s">
        <v>66</v>
      </c>
      <c r="AH269" s="10"/>
      <c r="AI269" s="10" t="s">
        <v>66</v>
      </c>
      <c r="AJ269" s="10"/>
      <c r="AK269" s="10"/>
      <c r="AL269" s="10"/>
      <c r="AM269" s="10"/>
      <c r="AN269" s="10"/>
      <c r="AO269" s="10"/>
      <c r="AP269" s="10"/>
      <c r="AQ269" s="10" t="s">
        <v>66</v>
      </c>
      <c r="AR269" s="10"/>
      <c r="AS269" s="10" t="s">
        <v>66</v>
      </c>
      <c r="AT269" s="10"/>
      <c r="AU269" s="10" t="s">
        <v>66</v>
      </c>
      <c r="AV269" s="10"/>
      <c r="AW269" s="10"/>
      <c r="AX269" s="10"/>
      <c r="AY269" s="10"/>
      <c r="AZ269" s="10"/>
      <c r="BA269" s="10"/>
      <c r="BB269" s="10"/>
      <c r="BC269" s="10"/>
      <c r="BD269" s="10"/>
      <c r="BE269" s="10" t="s">
        <v>2100</v>
      </c>
      <c r="BF269" s="10"/>
    </row>
    <row r="270" spans="1:58" ht="51" customHeight="1">
      <c r="A270" s="10" t="s">
        <v>1055</v>
      </c>
      <c r="B270" s="18" t="s">
        <v>1067</v>
      </c>
      <c r="C270" s="10" t="s">
        <v>1068</v>
      </c>
      <c r="D270" s="10" t="s">
        <v>1069</v>
      </c>
      <c r="E270" s="10" t="s">
        <v>79</v>
      </c>
      <c r="F270" s="10" t="s">
        <v>80</v>
      </c>
      <c r="G270" s="10" t="s">
        <v>714</v>
      </c>
      <c r="H270" s="10" t="s">
        <v>531</v>
      </c>
      <c r="I270" s="10" t="s">
        <v>127</v>
      </c>
      <c r="J270" s="10" t="s">
        <v>626</v>
      </c>
      <c r="K270" s="10" t="s">
        <v>57</v>
      </c>
      <c r="L270" s="10"/>
      <c r="M270" s="24">
        <f t="shared" si="7"/>
        <v>0</v>
      </c>
      <c r="N270" s="10">
        <v>2018</v>
      </c>
      <c r="O270" s="10"/>
      <c r="P270" s="19">
        <v>450000000</v>
      </c>
      <c r="Q270" s="19"/>
      <c r="R270" s="19"/>
      <c r="S270" s="19"/>
      <c r="T270" s="19"/>
      <c r="U270" s="19"/>
      <c r="V270" s="19"/>
      <c r="W270" s="19"/>
      <c r="X270" s="10" t="s">
        <v>1070</v>
      </c>
      <c r="Y270" s="10" t="s">
        <v>1071</v>
      </c>
      <c r="Z270" s="10" t="s">
        <v>633</v>
      </c>
      <c r="AA270" s="10" t="s">
        <v>2104</v>
      </c>
      <c r="AB270" s="19"/>
      <c r="AC270" s="10"/>
      <c r="AD270" s="10" t="s">
        <v>64</v>
      </c>
      <c r="AE270" s="10" t="s">
        <v>65</v>
      </c>
      <c r="AF270" s="10" t="s">
        <v>65</v>
      </c>
      <c r="AG270" s="10" t="s">
        <v>66</v>
      </c>
      <c r="AH270" s="10"/>
      <c r="AI270" s="10"/>
      <c r="AJ270" s="10"/>
      <c r="AK270" s="10" t="s">
        <v>66</v>
      </c>
      <c r="AL270" s="10"/>
      <c r="AM270" s="10" t="s">
        <v>66</v>
      </c>
      <c r="AN270" s="10"/>
      <c r="AO270" s="10" t="s">
        <v>66</v>
      </c>
      <c r="AP270" s="10"/>
      <c r="AQ270" s="10"/>
      <c r="AR270" s="10"/>
      <c r="AS270" s="10" t="s">
        <v>66</v>
      </c>
      <c r="AT270" s="10"/>
      <c r="AU270" s="10"/>
      <c r="AV270" s="10"/>
      <c r="AW270" s="10"/>
      <c r="AX270" s="10"/>
      <c r="AY270" s="10"/>
      <c r="AZ270" s="10"/>
      <c r="BA270" s="10"/>
      <c r="BB270" s="10"/>
      <c r="BC270" s="10"/>
      <c r="BD270" s="10"/>
      <c r="BE270" s="10" t="s">
        <v>2105</v>
      </c>
      <c r="BF270" s="10"/>
    </row>
    <row r="271" spans="1:58" ht="46.8">
      <c r="A271" s="10" t="s">
        <v>1055</v>
      </c>
      <c r="B271" s="18" t="s">
        <v>1072</v>
      </c>
      <c r="C271" s="10" t="s">
        <v>1073</v>
      </c>
      <c r="D271" s="10"/>
      <c r="E271" s="10" t="s">
        <v>1074</v>
      </c>
      <c r="F271" s="10" t="s">
        <v>565</v>
      </c>
      <c r="G271" s="10" t="s">
        <v>1075</v>
      </c>
      <c r="H271" s="10" t="s">
        <v>55</v>
      </c>
      <c r="I271" s="10" t="s">
        <v>2142</v>
      </c>
      <c r="J271" s="10"/>
      <c r="K271" s="10" t="s">
        <v>133</v>
      </c>
      <c r="L271" s="10" t="s">
        <v>4</v>
      </c>
      <c r="M271" s="10">
        <f t="shared" si="7"/>
        <v>0</v>
      </c>
      <c r="N271" s="10">
        <v>2018</v>
      </c>
      <c r="O271" s="10">
        <v>2020</v>
      </c>
      <c r="P271" s="19">
        <v>117000000</v>
      </c>
      <c r="Q271" s="19"/>
      <c r="R271" s="19"/>
      <c r="S271" s="19"/>
      <c r="T271" s="19"/>
      <c r="U271" s="19"/>
      <c r="V271" s="19"/>
      <c r="W271" s="19"/>
      <c r="X271" s="10" t="s">
        <v>487</v>
      </c>
      <c r="Y271" s="10" t="s">
        <v>448</v>
      </c>
      <c r="Z271" s="10" t="s">
        <v>2146</v>
      </c>
      <c r="AA271" s="10" t="s">
        <v>345</v>
      </c>
      <c r="AB271" s="19"/>
      <c r="AC271" s="10"/>
      <c r="AD271" s="10" t="s">
        <v>64</v>
      </c>
      <c r="AE271" s="10" t="s">
        <v>105</v>
      </c>
      <c r="AF271" s="10" t="s">
        <v>106</v>
      </c>
      <c r="AG271" s="10" t="s">
        <v>66</v>
      </c>
      <c r="AH271" s="10" t="s">
        <v>146</v>
      </c>
      <c r="AI271" s="10"/>
      <c r="AJ271" s="10"/>
      <c r="AK271" s="10"/>
      <c r="AL271" s="10"/>
      <c r="AM271" s="10"/>
      <c r="AN271" s="10"/>
      <c r="AO271" s="10"/>
      <c r="AP271" s="10"/>
      <c r="AQ271" s="10"/>
      <c r="AR271" s="10"/>
      <c r="AS271" s="10"/>
      <c r="AT271" s="10"/>
      <c r="AU271" s="10" t="s">
        <v>66</v>
      </c>
      <c r="AV271" s="10" t="s">
        <v>146</v>
      </c>
      <c r="AW271" s="10"/>
      <c r="AX271" s="10"/>
      <c r="AY271" s="10"/>
      <c r="AZ271" s="10"/>
      <c r="BA271" s="10"/>
      <c r="BB271" s="10"/>
      <c r="BC271" s="10"/>
      <c r="BD271" s="10"/>
      <c r="BE271" s="10" t="s">
        <v>1076</v>
      </c>
      <c r="BF271" s="10"/>
    </row>
    <row r="272" spans="1:58" ht="46.8">
      <c r="A272" s="10" t="s">
        <v>1100</v>
      </c>
      <c r="B272" s="141" t="s">
        <v>1101</v>
      </c>
      <c r="C272" s="24" t="s">
        <v>1102</v>
      </c>
      <c r="D272" s="24"/>
      <c r="E272" s="24" t="s">
        <v>813</v>
      </c>
      <c r="F272" s="24" t="s">
        <v>759</v>
      </c>
      <c r="G272" s="24" t="s">
        <v>1103</v>
      </c>
      <c r="H272" s="24" t="s">
        <v>531</v>
      </c>
      <c r="I272" s="10" t="s">
        <v>71</v>
      </c>
      <c r="J272" s="24"/>
      <c r="K272" s="24" t="s">
        <v>57</v>
      </c>
      <c r="L272" s="24"/>
      <c r="M272" s="24">
        <f t="shared" si="7"/>
        <v>0</v>
      </c>
      <c r="N272" s="24">
        <v>2018</v>
      </c>
      <c r="O272" s="24"/>
      <c r="P272" s="26">
        <v>1000000000</v>
      </c>
      <c r="Q272" s="26"/>
      <c r="R272" s="26"/>
      <c r="S272" s="26"/>
      <c r="T272" s="26"/>
      <c r="U272" s="26"/>
      <c r="V272" s="26"/>
      <c r="W272" s="26"/>
      <c r="X272" s="24" t="s">
        <v>1104</v>
      </c>
      <c r="Y272" s="24" t="s">
        <v>1105</v>
      </c>
      <c r="Z272" s="24" t="s">
        <v>487</v>
      </c>
      <c r="AA272" s="24" t="s">
        <v>1106</v>
      </c>
      <c r="AB272" s="26"/>
      <c r="AC272" s="24"/>
      <c r="AD272" s="24" t="s">
        <v>1107</v>
      </c>
      <c r="AE272" s="24" t="s">
        <v>65</v>
      </c>
      <c r="AF272" s="24" t="s">
        <v>65</v>
      </c>
      <c r="AG272" s="24"/>
      <c r="AH272" s="24"/>
      <c r="AI272" s="24"/>
      <c r="AJ272" s="24"/>
      <c r="AK272" s="24"/>
      <c r="AL272" s="24"/>
      <c r="AM272" s="24"/>
      <c r="AN272" s="24"/>
      <c r="AO272" s="24"/>
      <c r="AP272" s="24"/>
      <c r="AQ272" s="24"/>
      <c r="AR272" s="24"/>
      <c r="AS272" s="24"/>
      <c r="AT272" s="24"/>
      <c r="AU272" s="24"/>
      <c r="AV272" s="24"/>
      <c r="AW272" s="24"/>
      <c r="AX272" s="24"/>
      <c r="AY272" s="24"/>
      <c r="AZ272" s="24"/>
      <c r="BA272" s="24"/>
      <c r="BB272" s="24"/>
      <c r="BC272" s="24"/>
      <c r="BD272" s="24"/>
      <c r="BE272" s="24" t="s">
        <v>2219</v>
      </c>
      <c r="BF272" s="10"/>
    </row>
    <row r="273" spans="1:58" ht="54" customHeight="1">
      <c r="A273" s="10" t="s">
        <v>673</v>
      </c>
      <c r="B273" s="140" t="s">
        <v>1179</v>
      </c>
      <c r="C273" s="10" t="s">
        <v>1180</v>
      </c>
      <c r="D273" s="10" t="s">
        <v>1181</v>
      </c>
      <c r="E273" s="10" t="s">
        <v>79</v>
      </c>
      <c r="F273" s="10" t="s">
        <v>80</v>
      </c>
      <c r="G273" s="10" t="s">
        <v>1156</v>
      </c>
      <c r="H273" s="10" t="s">
        <v>531</v>
      </c>
      <c r="I273" s="10" t="s">
        <v>226</v>
      </c>
      <c r="J273" s="10"/>
      <c r="K273" s="10" t="s">
        <v>133</v>
      </c>
      <c r="L273" s="10" t="s">
        <v>4</v>
      </c>
      <c r="M273" s="10">
        <f t="shared" si="7"/>
        <v>0</v>
      </c>
      <c r="N273" s="10">
        <v>2018</v>
      </c>
      <c r="O273" s="10">
        <v>2024</v>
      </c>
      <c r="P273" s="19">
        <v>700000000</v>
      </c>
      <c r="Q273" s="19"/>
      <c r="R273" s="19"/>
      <c r="S273" s="19"/>
      <c r="T273" s="19"/>
      <c r="U273" s="19"/>
      <c r="V273" s="19"/>
      <c r="W273" s="19"/>
      <c r="X273" s="10" t="s">
        <v>463</v>
      </c>
      <c r="Y273" s="10" t="s">
        <v>1476</v>
      </c>
      <c r="Z273" s="10" t="s">
        <v>422</v>
      </c>
      <c r="AA273" s="10" t="s">
        <v>623</v>
      </c>
      <c r="AB273" s="19"/>
      <c r="AC273" s="10" t="s">
        <v>1182</v>
      </c>
      <c r="AD273" s="10" t="s">
        <v>1183</v>
      </c>
      <c r="AE273" s="10" t="s">
        <v>65</v>
      </c>
      <c r="AF273" s="10" t="s">
        <v>106</v>
      </c>
      <c r="AG273" s="10" t="s">
        <v>66</v>
      </c>
      <c r="AH273" s="10"/>
      <c r="AI273" s="10"/>
      <c r="AJ273" s="10"/>
      <c r="AK273" s="10" t="s">
        <v>66</v>
      </c>
      <c r="AL273" s="10"/>
      <c r="AM273" s="10"/>
      <c r="AN273" s="10"/>
      <c r="AO273" s="10"/>
      <c r="AP273" s="10"/>
      <c r="AQ273" s="10"/>
      <c r="AR273" s="10"/>
      <c r="AS273" s="10"/>
      <c r="AT273" s="10"/>
      <c r="AU273" s="10"/>
      <c r="AV273" s="10"/>
      <c r="AW273" s="10"/>
      <c r="AX273" s="10"/>
      <c r="AY273" s="10"/>
      <c r="AZ273" s="10"/>
      <c r="BA273" s="10"/>
      <c r="BB273" s="10"/>
      <c r="BC273" s="10"/>
      <c r="BD273" s="10"/>
      <c r="BE273" s="10"/>
      <c r="BF273" s="10"/>
    </row>
    <row r="274" spans="1:58" ht="46.5" customHeight="1">
      <c r="A274" s="10" t="s">
        <v>673</v>
      </c>
      <c r="B274" s="140" t="s">
        <v>1184</v>
      </c>
      <c r="C274" s="10" t="s">
        <v>1185</v>
      </c>
      <c r="D274" s="10"/>
      <c r="E274" s="10" t="s">
        <v>1186</v>
      </c>
      <c r="F274" s="10" t="s">
        <v>565</v>
      </c>
      <c r="G274" s="10" t="s">
        <v>1187</v>
      </c>
      <c r="H274" s="10" t="s">
        <v>55</v>
      </c>
      <c r="I274" s="10" t="s">
        <v>802</v>
      </c>
      <c r="J274" s="10"/>
      <c r="K274" s="10" t="s">
        <v>133</v>
      </c>
      <c r="L274" s="10" t="s">
        <v>6</v>
      </c>
      <c r="M274" s="10">
        <f t="shared" si="7"/>
        <v>1</v>
      </c>
      <c r="N274" s="10">
        <v>2018</v>
      </c>
      <c r="O274" s="10">
        <v>2022</v>
      </c>
      <c r="P274" s="19">
        <v>213297620</v>
      </c>
      <c r="Q274" s="19"/>
      <c r="R274" s="19" t="s">
        <v>1188</v>
      </c>
      <c r="S274" s="19"/>
      <c r="T274" s="19"/>
      <c r="U274" s="19"/>
      <c r="V274" s="19"/>
      <c r="W274" s="19" t="s">
        <v>1188</v>
      </c>
      <c r="X274" s="10" t="s">
        <v>454</v>
      </c>
      <c r="Y274" s="10" t="s">
        <v>395</v>
      </c>
      <c r="Z274" s="10" t="s">
        <v>324</v>
      </c>
      <c r="AA274" s="10" t="s">
        <v>1189</v>
      </c>
      <c r="AB274" s="19"/>
      <c r="AC274" s="10"/>
      <c r="AD274" s="10" t="s">
        <v>1190</v>
      </c>
      <c r="AE274" s="10" t="s">
        <v>65</v>
      </c>
      <c r="AF274" s="10" t="s">
        <v>106</v>
      </c>
      <c r="AG274" s="10" t="s">
        <v>66</v>
      </c>
      <c r="AH274" s="10" t="s">
        <v>145</v>
      </c>
      <c r="AI274" s="10" t="s">
        <v>66</v>
      </c>
      <c r="AJ274" s="10" t="s">
        <v>146</v>
      </c>
      <c r="AK274" s="10" t="s">
        <v>66</v>
      </c>
      <c r="AL274" s="10" t="s">
        <v>146</v>
      </c>
      <c r="AM274" s="10"/>
      <c r="AN274" s="10"/>
      <c r="AO274" s="10"/>
      <c r="AP274" s="10"/>
      <c r="AQ274" s="10"/>
      <c r="AR274" s="10"/>
      <c r="AS274" s="10" t="s">
        <v>66</v>
      </c>
      <c r="AT274" s="10" t="s">
        <v>146</v>
      </c>
      <c r="AU274" s="10"/>
      <c r="AV274" s="10"/>
      <c r="AW274" s="10"/>
      <c r="AX274" s="10"/>
      <c r="AY274" s="10"/>
      <c r="AZ274" s="10"/>
      <c r="BA274" s="10"/>
      <c r="BB274" s="10"/>
      <c r="BC274" s="10"/>
      <c r="BD274" s="10"/>
      <c r="BE274" s="10" t="s">
        <v>1191</v>
      </c>
      <c r="BF274" s="10"/>
    </row>
    <row r="275" spans="1:58" ht="46.8">
      <c r="A275" s="10" t="s">
        <v>417</v>
      </c>
      <c r="B275" s="18" t="s">
        <v>1534</v>
      </c>
      <c r="C275" s="10" t="s">
        <v>1535</v>
      </c>
      <c r="D275" s="10" t="s">
        <v>1536</v>
      </c>
      <c r="E275" s="10" t="s">
        <v>417</v>
      </c>
      <c r="F275" s="10" t="s">
        <v>206</v>
      </c>
      <c r="G275" s="10" t="s">
        <v>761</v>
      </c>
      <c r="H275" s="10" t="s">
        <v>761</v>
      </c>
      <c r="I275" s="10" t="s">
        <v>2142</v>
      </c>
      <c r="J275" s="10"/>
      <c r="K275" s="10" t="s">
        <v>133</v>
      </c>
      <c r="L275" s="10" t="s">
        <v>4</v>
      </c>
      <c r="M275" s="10">
        <v>0</v>
      </c>
      <c r="N275" s="10">
        <v>2018</v>
      </c>
      <c r="O275" s="10">
        <v>2021</v>
      </c>
      <c r="P275" s="20" t="s">
        <v>58</v>
      </c>
      <c r="Q275" s="20"/>
      <c r="R275" s="10" t="s">
        <v>1188</v>
      </c>
      <c r="S275" s="10"/>
      <c r="T275" s="10"/>
      <c r="U275" s="10"/>
      <c r="V275" s="10"/>
      <c r="W275" s="19" t="s">
        <v>1537</v>
      </c>
      <c r="X275" s="10" t="s">
        <v>93</v>
      </c>
      <c r="Y275" s="10" t="s">
        <v>782</v>
      </c>
      <c r="Z275" s="10" t="s">
        <v>580</v>
      </c>
      <c r="AA275" s="10" t="s">
        <v>389</v>
      </c>
      <c r="AB275" s="10"/>
      <c r="AC275" s="10"/>
      <c r="AD275" s="10" t="s">
        <v>1352</v>
      </c>
      <c r="AE275" s="10" t="s">
        <v>65</v>
      </c>
      <c r="AF275" s="10" t="s">
        <v>65</v>
      </c>
      <c r="AG275" s="10"/>
      <c r="AH275" s="10"/>
      <c r="AI275" s="10"/>
      <c r="AJ275" s="10"/>
      <c r="AK275" s="10"/>
      <c r="AL275" s="10"/>
      <c r="AM275" s="10"/>
      <c r="AN275" s="10"/>
      <c r="AO275" s="10"/>
      <c r="AP275" s="10"/>
      <c r="AQ275" s="10"/>
      <c r="AR275" s="10"/>
      <c r="AS275" s="10"/>
      <c r="AT275" s="10"/>
      <c r="AU275" s="10"/>
      <c r="AV275" s="10"/>
      <c r="AW275" s="10"/>
      <c r="AX275" s="10"/>
      <c r="AY275" s="10"/>
      <c r="AZ275" s="10"/>
      <c r="BA275" s="10"/>
      <c r="BB275" s="10"/>
      <c r="BC275" s="10"/>
      <c r="BD275" s="10"/>
      <c r="BE275" s="10"/>
      <c r="BF275" s="10"/>
    </row>
    <row r="276" spans="1:58" ht="46.8">
      <c r="A276" s="10" t="s">
        <v>417</v>
      </c>
      <c r="B276" s="18" t="s">
        <v>1538</v>
      </c>
      <c r="C276" s="10" t="s">
        <v>1539</v>
      </c>
      <c r="D276" s="10"/>
      <c r="E276" s="10" t="s">
        <v>417</v>
      </c>
      <c r="F276" s="10" t="s">
        <v>206</v>
      </c>
      <c r="G276" s="10" t="s">
        <v>761</v>
      </c>
      <c r="H276" s="10" t="s">
        <v>761</v>
      </c>
      <c r="I276" s="10" t="s">
        <v>88</v>
      </c>
      <c r="J276" s="10" t="s">
        <v>140</v>
      </c>
      <c r="K276" s="10" t="s">
        <v>133</v>
      </c>
      <c r="L276" s="10" t="s">
        <v>6</v>
      </c>
      <c r="M276" s="10">
        <f>COUNTIF(K276,"Settled")+COUNTIF(L276,"Investor")</f>
        <v>1</v>
      </c>
      <c r="N276" s="10">
        <v>2018</v>
      </c>
      <c r="O276" s="10">
        <v>2022</v>
      </c>
      <c r="P276" s="19">
        <v>150000000</v>
      </c>
      <c r="Q276" s="19"/>
      <c r="R276" s="19"/>
      <c r="S276" s="19"/>
      <c r="T276" s="19">
        <v>8600000</v>
      </c>
      <c r="U276" s="19"/>
      <c r="V276" s="19"/>
      <c r="W276" s="19"/>
      <c r="X276" s="10" t="s">
        <v>487</v>
      </c>
      <c r="Y276" s="10" t="s">
        <v>1540</v>
      </c>
      <c r="Z276" s="10" t="s">
        <v>192</v>
      </c>
      <c r="AA276" s="10" t="s">
        <v>1541</v>
      </c>
      <c r="AB276" s="19"/>
      <c r="AC276" s="10"/>
      <c r="AD276" s="10" t="s">
        <v>1542</v>
      </c>
      <c r="AE276" s="10" t="s">
        <v>65</v>
      </c>
      <c r="AF276" s="10" t="s">
        <v>65</v>
      </c>
      <c r="AG276" s="10"/>
      <c r="AH276" s="10"/>
      <c r="AI276" s="10"/>
      <c r="AJ276" s="10"/>
      <c r="AK276" s="10"/>
      <c r="AL276" s="10"/>
      <c r="AM276" s="10"/>
      <c r="AN276" s="10"/>
      <c r="AO276" s="10"/>
      <c r="AP276" s="10"/>
      <c r="AQ276" s="10"/>
      <c r="AR276" s="10"/>
      <c r="AS276" s="10"/>
      <c r="AT276" s="10"/>
      <c r="AU276" s="10"/>
      <c r="AV276" s="10"/>
      <c r="AW276" s="10"/>
      <c r="AX276" s="10"/>
      <c r="AY276" s="10"/>
      <c r="AZ276" s="10"/>
      <c r="BA276" s="10"/>
      <c r="BB276" s="10"/>
      <c r="BC276" s="10"/>
      <c r="BD276" s="10"/>
      <c r="BE276" s="10"/>
      <c r="BF276" s="10"/>
    </row>
    <row r="277" spans="1:58" ht="62.4">
      <c r="A277" s="10" t="s">
        <v>417</v>
      </c>
      <c r="B277" s="18" t="s">
        <v>1543</v>
      </c>
      <c r="C277" s="10" t="s">
        <v>1544</v>
      </c>
      <c r="D277" s="10" t="s">
        <v>1545</v>
      </c>
      <c r="E277" s="10" t="s">
        <v>1267</v>
      </c>
      <c r="F277" s="10" t="s">
        <v>206</v>
      </c>
      <c r="G277" s="10" t="s">
        <v>1546</v>
      </c>
      <c r="H277" s="10" t="s">
        <v>55</v>
      </c>
      <c r="I277" s="10" t="s">
        <v>88</v>
      </c>
      <c r="J277" s="10" t="s">
        <v>140</v>
      </c>
      <c r="K277" s="10" t="s">
        <v>133</v>
      </c>
      <c r="L277" s="10" t="s">
        <v>6</v>
      </c>
      <c r="M277" s="10">
        <f>COUNTIF(K277,"Settled")+COUNTIF(L277,"Investor")</f>
        <v>1</v>
      </c>
      <c r="N277" s="10">
        <v>2018</v>
      </c>
      <c r="O277" s="10">
        <v>2024</v>
      </c>
      <c r="P277" s="19">
        <f>244800000+49000000</f>
        <v>293800000</v>
      </c>
      <c r="Q277" s="19"/>
      <c r="R277" s="19">
        <v>91205056</v>
      </c>
      <c r="S277" s="19"/>
      <c r="T277" s="19"/>
      <c r="U277" s="19"/>
      <c r="V277" s="19"/>
      <c r="W277" s="19"/>
      <c r="X277" s="10" t="s">
        <v>868</v>
      </c>
      <c r="Y277" s="10" t="s">
        <v>1547</v>
      </c>
      <c r="Z277" s="10" t="s">
        <v>114</v>
      </c>
      <c r="AA277" s="10" t="s">
        <v>1501</v>
      </c>
      <c r="AB277" s="19"/>
      <c r="AC277" s="10"/>
      <c r="AD277" s="10" t="s">
        <v>1548</v>
      </c>
      <c r="AE277" s="10" t="s">
        <v>65</v>
      </c>
      <c r="AF277" s="10" t="s">
        <v>65</v>
      </c>
      <c r="AG277" s="10"/>
      <c r="AH277" s="10"/>
      <c r="AI277" s="10"/>
      <c r="AJ277" s="10"/>
      <c r="AK277" s="10"/>
      <c r="AL277" s="10"/>
      <c r="AM277" s="10"/>
      <c r="AN277" s="10"/>
      <c r="AO277" s="10"/>
      <c r="AP277" s="10"/>
      <c r="AQ277" s="10"/>
      <c r="AR277" s="10"/>
      <c r="AS277" s="10"/>
      <c r="AT277" s="10"/>
      <c r="AU277" s="10"/>
      <c r="AV277" s="10"/>
      <c r="AW277" s="10"/>
      <c r="AX277" s="10"/>
      <c r="AY277" s="10"/>
      <c r="AZ277" s="10"/>
      <c r="BA277" s="10"/>
      <c r="BB277" s="10"/>
      <c r="BC277" s="10"/>
      <c r="BD277" s="10"/>
      <c r="BE277" s="10"/>
      <c r="BF277" s="10"/>
    </row>
    <row r="278" spans="1:58" ht="46.8">
      <c r="A278" s="10" t="s">
        <v>417</v>
      </c>
      <c r="B278" s="106" t="s">
        <v>1549</v>
      </c>
      <c r="C278" s="10" t="s">
        <v>1550</v>
      </c>
      <c r="D278" s="10"/>
      <c r="E278" s="10" t="s">
        <v>53</v>
      </c>
      <c r="F278" s="10" t="s">
        <v>54</v>
      </c>
      <c r="G278" s="10" t="s">
        <v>1551</v>
      </c>
      <c r="H278" s="10" t="s">
        <v>55</v>
      </c>
      <c r="I278" s="10" t="s">
        <v>88</v>
      </c>
      <c r="J278" s="10" t="s">
        <v>89</v>
      </c>
      <c r="K278" s="10" t="s">
        <v>57</v>
      </c>
      <c r="L278" s="10"/>
      <c r="M278" s="10">
        <f>COUNTIF(K278,"Settled")+COUNTIF(L278,"Investor")</f>
        <v>0</v>
      </c>
      <c r="N278" s="10">
        <v>2018</v>
      </c>
      <c r="O278" s="10"/>
      <c r="P278" s="19">
        <v>265000000</v>
      </c>
      <c r="Q278" s="19"/>
      <c r="R278" s="19"/>
      <c r="S278" s="19"/>
      <c r="T278" s="19"/>
      <c r="U278" s="19"/>
      <c r="V278" s="19"/>
      <c r="W278" s="19"/>
      <c r="X278" s="10" t="s">
        <v>130</v>
      </c>
      <c r="Y278" s="10" t="s">
        <v>1476</v>
      </c>
      <c r="Z278" s="10" t="s">
        <v>422</v>
      </c>
      <c r="AA278" s="10" t="s">
        <v>389</v>
      </c>
      <c r="AB278" s="19"/>
      <c r="AC278" s="10"/>
      <c r="AD278" s="10" t="s">
        <v>1445</v>
      </c>
      <c r="AE278" s="10" t="s">
        <v>65</v>
      </c>
      <c r="AF278" s="10" t="s">
        <v>65</v>
      </c>
      <c r="AG278" s="10"/>
      <c r="AH278" s="10"/>
      <c r="AI278" s="10"/>
      <c r="AJ278" s="10"/>
      <c r="AK278" s="10"/>
      <c r="AL278" s="10"/>
      <c r="AM278" s="10"/>
      <c r="AN278" s="10"/>
      <c r="AO278" s="10"/>
      <c r="AP278" s="10"/>
      <c r="AQ278" s="10"/>
      <c r="AR278" s="10"/>
      <c r="AS278" s="10"/>
      <c r="AT278" s="10"/>
      <c r="AU278" s="10"/>
      <c r="AV278" s="10"/>
      <c r="AW278" s="10"/>
      <c r="AX278" s="10"/>
      <c r="AY278" s="10"/>
      <c r="AZ278" s="10"/>
      <c r="BA278" s="10"/>
      <c r="BB278" s="10"/>
      <c r="BC278" s="10"/>
      <c r="BD278" s="10"/>
      <c r="BE278" s="10" t="s">
        <v>2220</v>
      </c>
      <c r="BF278" s="10"/>
    </row>
    <row r="279" spans="1:58" ht="62.4">
      <c r="A279" s="10" t="s">
        <v>1647</v>
      </c>
      <c r="B279" s="18" t="s">
        <v>1652</v>
      </c>
      <c r="C279" s="10" t="s">
        <v>1653</v>
      </c>
      <c r="D279" s="10" t="s">
        <v>1654</v>
      </c>
      <c r="E279" s="10" t="s">
        <v>98</v>
      </c>
      <c r="F279" s="10" t="s">
        <v>54</v>
      </c>
      <c r="G279" s="10" t="s">
        <v>1655</v>
      </c>
      <c r="H279" s="10" t="s">
        <v>55</v>
      </c>
      <c r="I279" s="10" t="s">
        <v>663</v>
      </c>
      <c r="J279" s="10" t="s">
        <v>626</v>
      </c>
      <c r="K279" s="10" t="s">
        <v>133</v>
      </c>
      <c r="L279" s="10" t="s">
        <v>4</v>
      </c>
      <c r="M279" s="10">
        <f>COUNTIF(K279,"Settled")+COUNTIF(L279,"Investor")</f>
        <v>0</v>
      </c>
      <c r="N279" s="10">
        <v>2018</v>
      </c>
      <c r="O279" s="10">
        <v>2020</v>
      </c>
      <c r="P279" s="19">
        <v>3536000000</v>
      </c>
      <c r="Q279" s="19"/>
      <c r="R279" s="19"/>
      <c r="S279" s="19"/>
      <c r="T279" s="19"/>
      <c r="U279" s="19"/>
      <c r="V279" s="19"/>
      <c r="W279" s="19"/>
      <c r="X279" s="10" t="s">
        <v>1656</v>
      </c>
      <c r="Y279" s="10" t="s">
        <v>1657</v>
      </c>
      <c r="Z279" s="10" t="s">
        <v>324</v>
      </c>
      <c r="AA279" s="10" t="s">
        <v>510</v>
      </c>
      <c r="AB279" s="19"/>
      <c r="AC279" s="10"/>
      <c r="AD279" s="10" t="s">
        <v>115</v>
      </c>
      <c r="AE279" s="10" t="s">
        <v>105</v>
      </c>
      <c r="AF279" s="10" t="s">
        <v>106</v>
      </c>
      <c r="AG279" s="10"/>
      <c r="AH279" s="10"/>
      <c r="AI279" s="10"/>
      <c r="AJ279" s="10"/>
      <c r="AK279" s="10"/>
      <c r="AL279" s="10"/>
      <c r="AM279" s="10"/>
      <c r="AN279" s="10"/>
      <c r="AO279" s="10"/>
      <c r="AP279" s="10"/>
      <c r="AQ279" s="10"/>
      <c r="AR279" s="10"/>
      <c r="AS279" s="10"/>
      <c r="AT279" s="10"/>
      <c r="AU279" s="10"/>
      <c r="AV279" s="10"/>
      <c r="AW279" s="10"/>
      <c r="AX279" s="10"/>
      <c r="AY279" s="10"/>
      <c r="AZ279" s="10"/>
      <c r="BA279" s="10"/>
      <c r="BB279" s="10"/>
      <c r="BC279" s="10"/>
      <c r="BD279" s="10"/>
      <c r="BE279" s="10"/>
      <c r="BF279" s="10"/>
    </row>
    <row r="280" spans="1:58" ht="62.4">
      <c r="A280" s="10" t="s">
        <v>693</v>
      </c>
      <c r="B280" s="18" t="s">
        <v>1733</v>
      </c>
      <c r="C280" s="10" t="s">
        <v>1734</v>
      </c>
      <c r="D280" s="10"/>
      <c r="E280" s="10" t="s">
        <v>417</v>
      </c>
      <c r="F280" s="10" t="s">
        <v>206</v>
      </c>
      <c r="G280" s="10" t="s">
        <v>1735</v>
      </c>
      <c r="H280" s="10" t="s">
        <v>55</v>
      </c>
      <c r="I280" s="10" t="s">
        <v>571</v>
      </c>
      <c r="J280" s="10" t="s">
        <v>220</v>
      </c>
      <c r="K280" s="10" t="s">
        <v>133</v>
      </c>
      <c r="L280" s="10" t="s">
        <v>6</v>
      </c>
      <c r="M280" s="10">
        <f>COUNTIF(K280,"Settled")+COUNTIF(L280,"Investor")</f>
        <v>1</v>
      </c>
      <c r="N280" s="10">
        <v>2018</v>
      </c>
      <c r="O280" s="10">
        <v>2024</v>
      </c>
      <c r="P280" s="19">
        <v>102000000</v>
      </c>
      <c r="Q280" s="19"/>
      <c r="R280" s="19"/>
      <c r="S280" s="19"/>
      <c r="T280" s="19"/>
      <c r="U280" s="19"/>
      <c r="V280" s="19"/>
      <c r="W280" s="19"/>
      <c r="X280" s="10" t="s">
        <v>2047</v>
      </c>
      <c r="Y280" s="10" t="s">
        <v>478</v>
      </c>
      <c r="Z280" s="10" t="s">
        <v>251</v>
      </c>
      <c r="AA280" s="10" t="s">
        <v>440</v>
      </c>
      <c r="AB280" s="19"/>
      <c r="AC280" s="10"/>
      <c r="AD280" s="10" t="s">
        <v>1736</v>
      </c>
      <c r="AE280" s="10" t="s">
        <v>65</v>
      </c>
      <c r="AF280" s="10" t="s">
        <v>442</v>
      </c>
      <c r="AG280" s="10" t="s">
        <v>66</v>
      </c>
      <c r="AH280" s="10"/>
      <c r="AI280" s="10" t="s">
        <v>66</v>
      </c>
      <c r="AJ280" s="10"/>
      <c r="AK280" s="10"/>
      <c r="AL280" s="10"/>
      <c r="AM280" s="10"/>
      <c r="AN280" s="10"/>
      <c r="AO280" s="10" t="s">
        <v>66</v>
      </c>
      <c r="AP280" s="10"/>
      <c r="AQ280" s="10"/>
      <c r="AR280" s="10"/>
      <c r="AS280" s="10" t="s">
        <v>66</v>
      </c>
      <c r="AT280" s="10"/>
      <c r="AU280" s="10"/>
      <c r="AV280" s="10"/>
      <c r="AW280" s="10"/>
      <c r="AX280" s="10"/>
      <c r="AY280" s="10"/>
      <c r="AZ280" s="10"/>
      <c r="BA280" s="10"/>
      <c r="BB280" s="10"/>
      <c r="BC280" s="10"/>
      <c r="BD280" s="10"/>
      <c r="BE280" s="10" t="s">
        <v>2221</v>
      </c>
      <c r="BF280" s="10"/>
    </row>
    <row r="281" spans="1:58" ht="78">
      <c r="A281" s="10" t="s">
        <v>693</v>
      </c>
      <c r="B281" s="18" t="s">
        <v>1737</v>
      </c>
      <c r="C281" s="10" t="s">
        <v>1738</v>
      </c>
      <c r="D281" s="10"/>
      <c r="E281" s="10" t="s">
        <v>1739</v>
      </c>
      <c r="F281" s="10" t="s">
        <v>54</v>
      </c>
      <c r="G281" s="10" t="s">
        <v>1740</v>
      </c>
      <c r="H281" s="10" t="s">
        <v>55</v>
      </c>
      <c r="I281" s="10" t="s">
        <v>317</v>
      </c>
      <c r="J281" s="10" t="s">
        <v>1741</v>
      </c>
      <c r="K281" s="10" t="s">
        <v>133</v>
      </c>
      <c r="L281" s="10" t="s">
        <v>4</v>
      </c>
      <c r="M281" s="10"/>
      <c r="N281" s="10">
        <v>2018</v>
      </c>
      <c r="O281" s="10">
        <v>2021</v>
      </c>
      <c r="P281" s="19" t="s">
        <v>58</v>
      </c>
      <c r="Q281" s="19"/>
      <c r="R281" s="19"/>
      <c r="S281" s="19"/>
      <c r="T281" s="19"/>
      <c r="U281" s="19"/>
      <c r="V281" s="19"/>
      <c r="W281" s="19"/>
      <c r="X281" s="10" t="s">
        <v>128</v>
      </c>
      <c r="Y281" s="10" t="s">
        <v>60</v>
      </c>
      <c r="Z281" s="10" t="s">
        <v>192</v>
      </c>
      <c r="AA281" s="10" t="s">
        <v>1742</v>
      </c>
      <c r="AB281" s="19"/>
      <c r="AC281" s="10"/>
      <c r="AD281" s="10" t="s">
        <v>1706</v>
      </c>
      <c r="AE281" s="10" t="s">
        <v>65</v>
      </c>
      <c r="AF281" s="10" t="s">
        <v>442</v>
      </c>
      <c r="AG281" s="10"/>
      <c r="AH281" s="10"/>
      <c r="AI281" s="10"/>
      <c r="AJ281" s="10"/>
      <c r="AK281" s="10"/>
      <c r="AL281" s="10"/>
      <c r="AM281" s="10"/>
      <c r="AN281" s="10"/>
      <c r="AO281" s="10"/>
      <c r="AP281" s="10"/>
      <c r="AQ281" s="10"/>
      <c r="AR281" s="10"/>
      <c r="AS281" s="10"/>
      <c r="AT281" s="10"/>
      <c r="AU281" s="10"/>
      <c r="AV281" s="10"/>
      <c r="AW281" s="10"/>
      <c r="AX281" s="10"/>
      <c r="AY281" s="10"/>
      <c r="AZ281" s="10"/>
      <c r="BA281" s="10"/>
      <c r="BB281" s="10"/>
      <c r="BC281" s="10"/>
      <c r="BD281" s="10"/>
      <c r="BE281" s="27" t="s">
        <v>1743</v>
      </c>
      <c r="BF281" s="10"/>
    </row>
    <row r="282" spans="1:58" ht="46.8">
      <c r="A282" s="10" t="s">
        <v>693</v>
      </c>
      <c r="B282" s="18" t="s">
        <v>1744</v>
      </c>
      <c r="C282" s="10" t="s">
        <v>1745</v>
      </c>
      <c r="D282" s="10"/>
      <c r="E282" s="10" t="s">
        <v>70</v>
      </c>
      <c r="F282" s="10" t="s">
        <v>54</v>
      </c>
      <c r="G282" s="10" t="s">
        <v>1746</v>
      </c>
      <c r="H282" s="10" t="s">
        <v>55</v>
      </c>
      <c r="I282" s="10" t="s">
        <v>317</v>
      </c>
      <c r="J282" s="10" t="s">
        <v>1741</v>
      </c>
      <c r="K282" s="10" t="s">
        <v>122</v>
      </c>
      <c r="L282" s="10"/>
      <c r="M282" s="10">
        <f>COUNTIF(K282,"Settled")+COUNTIF(L282,"Investor")</f>
        <v>0</v>
      </c>
      <c r="N282" s="10">
        <v>2018</v>
      </c>
      <c r="O282" s="10"/>
      <c r="P282" s="19" t="s">
        <v>58</v>
      </c>
      <c r="Q282" s="19"/>
      <c r="R282" s="19"/>
      <c r="S282" s="19"/>
      <c r="T282" s="19"/>
      <c r="U282" s="19"/>
      <c r="V282" s="19"/>
      <c r="W282" s="19"/>
      <c r="X282" s="10" t="s">
        <v>1747</v>
      </c>
      <c r="Y282" s="10" t="s">
        <v>1748</v>
      </c>
      <c r="Z282" s="10" t="s">
        <v>344</v>
      </c>
      <c r="AA282" s="10" t="s">
        <v>440</v>
      </c>
      <c r="AB282" s="19"/>
      <c r="AC282" s="10"/>
      <c r="AD282" s="10" t="s">
        <v>1749</v>
      </c>
      <c r="AE282" s="10" t="s">
        <v>65</v>
      </c>
      <c r="AF282" s="10" t="s">
        <v>65</v>
      </c>
      <c r="AG282" s="10"/>
      <c r="AH282" s="10"/>
      <c r="AI282" s="10"/>
      <c r="AJ282" s="10"/>
      <c r="AK282" s="10"/>
      <c r="AL282" s="10"/>
      <c r="AM282" s="10"/>
      <c r="AN282" s="10"/>
      <c r="AO282" s="10"/>
      <c r="AP282" s="10"/>
      <c r="AQ282" s="10"/>
      <c r="AR282" s="10"/>
      <c r="AS282" s="10"/>
      <c r="AT282" s="10"/>
      <c r="AU282" s="10"/>
      <c r="AV282" s="10"/>
      <c r="AW282" s="10"/>
      <c r="AX282" s="10"/>
      <c r="AY282" s="10"/>
      <c r="AZ282" s="10"/>
      <c r="BA282" s="10"/>
      <c r="BB282" s="10"/>
      <c r="BC282" s="10"/>
      <c r="BD282" s="10"/>
      <c r="BE282" s="10" t="s">
        <v>2222</v>
      </c>
      <c r="BF282" s="10"/>
    </row>
    <row r="283" spans="1:58" ht="62.4">
      <c r="A283" s="10" t="s">
        <v>50</v>
      </c>
      <c r="B283" s="21" t="s">
        <v>51</v>
      </c>
      <c r="C283" s="10" t="s">
        <v>52</v>
      </c>
      <c r="D283" s="10"/>
      <c r="E283" s="10" t="s">
        <v>53</v>
      </c>
      <c r="F283" s="10" t="s">
        <v>54</v>
      </c>
      <c r="G283" s="23" t="s">
        <v>87</v>
      </c>
      <c r="H283" s="10" t="s">
        <v>55</v>
      </c>
      <c r="I283" s="10" t="s">
        <v>2142</v>
      </c>
      <c r="J283" s="10"/>
      <c r="K283" s="10" t="s">
        <v>133</v>
      </c>
      <c r="L283" s="10" t="s">
        <v>4</v>
      </c>
      <c r="M283" s="10">
        <f>COUNTIF(K283,"Settled")+COUNTIF(L283,"Investor")</f>
        <v>0</v>
      </c>
      <c r="N283" s="10">
        <v>2019</v>
      </c>
      <c r="O283" s="10">
        <v>2023</v>
      </c>
      <c r="P283" s="19">
        <v>667300000</v>
      </c>
      <c r="Q283" s="10"/>
      <c r="R283" s="19"/>
      <c r="S283" s="19"/>
      <c r="T283" s="19"/>
      <c r="U283" s="19"/>
      <c r="V283" s="19"/>
      <c r="W283" s="19"/>
      <c r="X283" s="10" t="s">
        <v>59</v>
      </c>
      <c r="Y283" s="10" t="s">
        <v>60</v>
      </c>
      <c r="Z283" s="10" t="s">
        <v>61</v>
      </c>
      <c r="AA283" s="10" t="s">
        <v>62</v>
      </c>
      <c r="AB283" s="19"/>
      <c r="AC283" s="10" t="s">
        <v>63</v>
      </c>
      <c r="AD283" s="10" t="s">
        <v>64</v>
      </c>
      <c r="AE283" s="10" t="s">
        <v>65</v>
      </c>
      <c r="AF283" s="10" t="s">
        <v>65</v>
      </c>
      <c r="AG283" s="10"/>
      <c r="AH283" s="10"/>
      <c r="AI283" s="10"/>
      <c r="AJ283" s="10"/>
      <c r="AK283" s="10"/>
      <c r="AL283" s="10"/>
      <c r="AM283" s="10"/>
      <c r="AN283" s="10"/>
      <c r="AO283" s="10" t="s">
        <v>66</v>
      </c>
      <c r="AP283" s="10"/>
      <c r="AQ283" s="10"/>
      <c r="AR283" s="10"/>
      <c r="AS283" s="9"/>
      <c r="AT283" s="9"/>
      <c r="AU283" s="9"/>
      <c r="AV283" s="9"/>
      <c r="AW283" s="9"/>
      <c r="AX283" s="9"/>
      <c r="AY283" s="9"/>
      <c r="AZ283" s="9"/>
      <c r="BA283" s="9"/>
      <c r="BB283" s="9"/>
      <c r="BC283" s="9"/>
      <c r="BD283" s="9"/>
      <c r="BE283" s="10" t="s">
        <v>2148</v>
      </c>
      <c r="BF283" s="10"/>
    </row>
    <row r="284" spans="1:58" ht="62.4">
      <c r="A284" s="10" t="s">
        <v>50</v>
      </c>
      <c r="B284" s="21" t="s">
        <v>67</v>
      </c>
      <c r="C284" s="10" t="s">
        <v>68</v>
      </c>
      <c r="D284" s="10" t="s">
        <v>69</v>
      </c>
      <c r="E284" s="10" t="s">
        <v>70</v>
      </c>
      <c r="F284" s="10" t="s">
        <v>54</v>
      </c>
      <c r="G284" s="23" t="s">
        <v>219</v>
      </c>
      <c r="H284" s="10" t="s">
        <v>55</v>
      </c>
      <c r="I284" s="10" t="s">
        <v>71</v>
      </c>
      <c r="J284" s="10"/>
      <c r="K284" s="10" t="s">
        <v>57</v>
      </c>
      <c r="L284" s="10"/>
      <c r="M284" s="10">
        <f>COUNTIF(K284,"Settled")+COUNTIF(L284,"Investor")</f>
        <v>0</v>
      </c>
      <c r="N284" s="10">
        <v>2019</v>
      </c>
      <c r="O284" s="10"/>
      <c r="P284" s="19" t="s">
        <v>58</v>
      </c>
      <c r="Q284" s="10"/>
      <c r="R284" s="19"/>
      <c r="S284" s="19"/>
      <c r="T284" s="19"/>
      <c r="U284" s="19"/>
      <c r="V284" s="19"/>
      <c r="W284" s="19"/>
      <c r="X284" s="10" t="s">
        <v>72</v>
      </c>
      <c r="Y284" s="10" t="s">
        <v>73</v>
      </c>
      <c r="Z284" s="10" t="s">
        <v>74</v>
      </c>
      <c r="AA284" s="10" t="s">
        <v>62</v>
      </c>
      <c r="AB284" s="19"/>
      <c r="AC284" s="10" t="s">
        <v>75</v>
      </c>
      <c r="AD284" s="10" t="s">
        <v>76</v>
      </c>
      <c r="AE284" s="10" t="s">
        <v>65</v>
      </c>
      <c r="AF284" s="10" t="s">
        <v>65</v>
      </c>
      <c r="AG284" s="10"/>
      <c r="AH284" s="10"/>
      <c r="AI284" s="10"/>
      <c r="AJ284" s="10"/>
      <c r="AK284" s="10"/>
      <c r="AL284" s="10"/>
      <c r="AM284" s="10"/>
      <c r="AN284" s="10"/>
      <c r="AO284" s="10"/>
      <c r="AP284" s="10"/>
      <c r="AQ284" s="10"/>
      <c r="AR284" s="10"/>
      <c r="AS284" s="9"/>
      <c r="AT284" s="9"/>
      <c r="AU284" s="9"/>
      <c r="AV284" s="9"/>
      <c r="AW284" s="9"/>
      <c r="AX284" s="9"/>
      <c r="AY284" s="9"/>
      <c r="AZ284" s="9"/>
      <c r="BA284" s="9"/>
      <c r="BB284" s="9"/>
      <c r="BC284" s="9"/>
      <c r="BD284" s="9"/>
      <c r="BE284" s="10" t="s">
        <v>2096</v>
      </c>
      <c r="BF284" s="10"/>
    </row>
    <row r="285" spans="1:58" ht="78">
      <c r="A285" s="10" t="s">
        <v>530</v>
      </c>
      <c r="B285" s="21" t="s">
        <v>606</v>
      </c>
      <c r="C285" s="10" t="s">
        <v>680</v>
      </c>
      <c r="D285" s="10" t="s">
        <v>607</v>
      </c>
      <c r="E285" s="10" t="s">
        <v>427</v>
      </c>
      <c r="F285" s="10" t="s">
        <v>54</v>
      </c>
      <c r="G285" s="10" t="s">
        <v>588</v>
      </c>
      <c r="H285" s="10" t="s">
        <v>55</v>
      </c>
      <c r="I285" s="10" t="s">
        <v>2144</v>
      </c>
      <c r="J285" s="10"/>
      <c r="K285" s="10" t="s">
        <v>133</v>
      </c>
      <c r="L285" s="10" t="s">
        <v>6</v>
      </c>
      <c r="M285" s="10"/>
      <c r="N285" s="10">
        <v>2019</v>
      </c>
      <c r="O285" s="10">
        <v>2024</v>
      </c>
      <c r="P285" s="19">
        <v>59400000</v>
      </c>
      <c r="Q285" s="19"/>
      <c r="R285" s="20">
        <v>9400000</v>
      </c>
      <c r="S285" s="19"/>
      <c r="T285" s="19"/>
      <c r="U285" s="19" t="e">
        <f>[1]!Table1[[#This Row],[Amount Awarded]]*1.056</f>
        <v>#REF!</v>
      </c>
      <c r="V285" s="19"/>
      <c r="W285" s="19"/>
      <c r="X285" s="10" t="s">
        <v>542</v>
      </c>
      <c r="Y285" s="10" t="s">
        <v>608</v>
      </c>
      <c r="Z285" s="10" t="s">
        <v>383</v>
      </c>
      <c r="AA285" s="10" t="s">
        <v>345</v>
      </c>
      <c r="AB285" s="19"/>
      <c r="AC285" s="10"/>
      <c r="AD285" s="10" t="s">
        <v>609</v>
      </c>
      <c r="AE285" s="10" t="s">
        <v>65</v>
      </c>
      <c r="AF285" s="10" t="s">
        <v>65</v>
      </c>
      <c r="AG285" s="10"/>
      <c r="AH285" s="10"/>
      <c r="AI285" s="10"/>
      <c r="AJ285" s="10"/>
      <c r="AK285" s="10"/>
      <c r="AL285" s="10"/>
      <c r="AM285" s="10"/>
      <c r="AN285" s="10"/>
      <c r="AO285" s="10"/>
      <c r="AP285" s="10"/>
      <c r="AQ285" s="10"/>
      <c r="AR285" s="10"/>
      <c r="AS285" s="10"/>
      <c r="AT285" s="10"/>
      <c r="AU285" s="10"/>
      <c r="AV285" s="10"/>
      <c r="AW285" s="10"/>
      <c r="AX285" s="10"/>
      <c r="AY285" s="10"/>
      <c r="AZ285" s="10"/>
      <c r="BA285" s="10"/>
      <c r="BB285" s="10"/>
      <c r="BC285" s="10"/>
      <c r="BD285" s="10"/>
      <c r="BE285" s="10" t="s">
        <v>2161</v>
      </c>
      <c r="BF285" s="10"/>
    </row>
    <row r="286" spans="1:58" ht="109.2">
      <c r="A286" s="10" t="s">
        <v>530</v>
      </c>
      <c r="B286" s="21" t="s">
        <v>610</v>
      </c>
      <c r="C286" s="10" t="s">
        <v>611</v>
      </c>
      <c r="D286" s="10" t="s">
        <v>612</v>
      </c>
      <c r="E286" s="10" t="s">
        <v>79</v>
      </c>
      <c r="F286" s="10" t="s">
        <v>80</v>
      </c>
      <c r="G286" s="10" t="s">
        <v>662</v>
      </c>
      <c r="H286" s="10" t="s">
        <v>531</v>
      </c>
      <c r="I286" s="10" t="s">
        <v>88</v>
      </c>
      <c r="J286" s="10"/>
      <c r="K286" s="10" t="s">
        <v>122</v>
      </c>
      <c r="L286" s="10"/>
      <c r="M286" s="10"/>
      <c r="N286" s="10">
        <v>2019</v>
      </c>
      <c r="O286" s="10"/>
      <c r="P286" s="19">
        <v>281000000</v>
      </c>
      <c r="Q286" s="20"/>
      <c r="R286" s="19"/>
      <c r="S286" s="19"/>
      <c r="T286" s="19"/>
      <c r="U286" s="19"/>
      <c r="V286" s="19"/>
      <c r="W286" s="19"/>
      <c r="X286" s="10" t="s">
        <v>431</v>
      </c>
      <c r="Y286" s="10" t="s">
        <v>613</v>
      </c>
      <c r="Z286" s="10" t="s">
        <v>614</v>
      </c>
      <c r="AA286" s="10" t="s">
        <v>615</v>
      </c>
      <c r="AB286" s="19"/>
      <c r="AC286" s="10"/>
      <c r="AD286" s="10" t="s">
        <v>616</v>
      </c>
      <c r="AE286" s="10" t="s">
        <v>65</v>
      </c>
      <c r="AF286" s="10" t="s">
        <v>65</v>
      </c>
      <c r="AG286" s="10" t="s">
        <v>66</v>
      </c>
      <c r="AH286" s="10"/>
      <c r="AI286" s="10" t="s">
        <v>66</v>
      </c>
      <c r="AJ286" s="10"/>
      <c r="AK286" s="10"/>
      <c r="AL286" s="10"/>
      <c r="AM286" s="10"/>
      <c r="AN286" s="10"/>
      <c r="AO286" s="10"/>
      <c r="AP286" s="10"/>
      <c r="AQ286" s="10"/>
      <c r="AR286" s="10"/>
      <c r="AS286" s="10"/>
      <c r="AT286" s="10"/>
      <c r="AU286" s="10"/>
      <c r="AV286" s="10"/>
      <c r="AW286" s="10"/>
      <c r="AX286" s="10"/>
      <c r="AY286" s="10"/>
      <c r="AZ286" s="10"/>
      <c r="BA286" s="10"/>
      <c r="BB286" s="10"/>
      <c r="BC286" s="10"/>
      <c r="BD286" s="10"/>
      <c r="BE286" s="10" t="s">
        <v>2223</v>
      </c>
      <c r="BF286" s="10"/>
    </row>
    <row r="287" spans="1:58" ht="109.2">
      <c r="A287" s="10" t="s">
        <v>530</v>
      </c>
      <c r="B287" s="21" t="s">
        <v>617</v>
      </c>
      <c r="C287" s="10" t="s">
        <v>618</v>
      </c>
      <c r="D287" s="10" t="s">
        <v>619</v>
      </c>
      <c r="E287" s="10" t="s">
        <v>79</v>
      </c>
      <c r="F287" s="10" t="s">
        <v>80</v>
      </c>
      <c r="G287" s="10" t="s">
        <v>662</v>
      </c>
      <c r="H287" s="10" t="s">
        <v>531</v>
      </c>
      <c r="I287" s="10" t="s">
        <v>226</v>
      </c>
      <c r="J287" s="10"/>
      <c r="K287" s="10" t="s">
        <v>133</v>
      </c>
      <c r="L287" s="10" t="s">
        <v>4</v>
      </c>
      <c r="M287" s="10"/>
      <c r="N287" s="10">
        <v>2019</v>
      </c>
      <c r="O287" s="10"/>
      <c r="P287" s="19" t="s">
        <v>58</v>
      </c>
      <c r="Q287" s="10"/>
      <c r="R287" s="19"/>
      <c r="S287" s="19"/>
      <c r="T287" s="19"/>
      <c r="U287" s="19"/>
      <c r="V287" s="19"/>
      <c r="W287" s="19"/>
      <c r="X287" s="10" t="s">
        <v>620</v>
      </c>
      <c r="Y287" s="10" t="s">
        <v>405</v>
      </c>
      <c r="Z287" s="10" t="s">
        <v>621</v>
      </c>
      <c r="AA287" s="10" t="s">
        <v>84</v>
      </c>
      <c r="AB287" s="19"/>
      <c r="AC287" s="10" t="s">
        <v>622</v>
      </c>
      <c r="AD287" s="10" t="s">
        <v>623</v>
      </c>
      <c r="AE287" s="10" t="s">
        <v>65</v>
      </c>
      <c r="AF287" s="10" t="s">
        <v>65</v>
      </c>
      <c r="AG287" s="10" t="s">
        <v>66</v>
      </c>
      <c r="AH287" s="10"/>
      <c r="AI287" s="10"/>
      <c r="AJ287" s="10"/>
      <c r="AK287" s="10" t="s">
        <v>66</v>
      </c>
      <c r="AL287" s="10"/>
      <c r="AM287" s="10" t="s">
        <v>66</v>
      </c>
      <c r="AN287" s="10"/>
      <c r="AO287" s="10"/>
      <c r="AP287" s="10"/>
      <c r="AQ287" s="10" t="s">
        <v>66</v>
      </c>
      <c r="AR287" s="10"/>
      <c r="AS287" s="10"/>
      <c r="AT287" s="10"/>
      <c r="AU287" s="10"/>
      <c r="AV287" s="10"/>
      <c r="AW287" s="10"/>
      <c r="AX287" s="10"/>
      <c r="AY287" s="10"/>
      <c r="AZ287" s="10"/>
      <c r="BA287" s="10"/>
      <c r="BB287" s="10"/>
      <c r="BC287" s="10"/>
      <c r="BD287" s="10"/>
      <c r="BE287" s="10" t="s">
        <v>2224</v>
      </c>
      <c r="BF287" s="10"/>
    </row>
    <row r="288" spans="1:58" ht="46.8">
      <c r="A288" s="10" t="s">
        <v>685</v>
      </c>
      <c r="B288" s="18" t="s">
        <v>704</v>
      </c>
      <c r="C288" s="10" t="s">
        <v>705</v>
      </c>
      <c r="D288" s="10"/>
      <c r="E288" s="10" t="s">
        <v>706</v>
      </c>
      <c r="F288" s="10" t="s">
        <v>54</v>
      </c>
      <c r="G288" s="10" t="s">
        <v>736</v>
      </c>
      <c r="H288" s="10" t="s">
        <v>55</v>
      </c>
      <c r="I288" s="10" t="s">
        <v>557</v>
      </c>
      <c r="J288" s="10"/>
      <c r="K288" s="10" t="s">
        <v>133</v>
      </c>
      <c r="L288" s="10" t="s">
        <v>4</v>
      </c>
      <c r="M288" s="10">
        <f t="shared" ref="M288:M303" si="8">COUNTIF(K288,"Settled")+COUNTIF(L288,"Investor")</f>
        <v>0</v>
      </c>
      <c r="N288" s="10">
        <v>2019</v>
      </c>
      <c r="O288" s="10">
        <v>2022</v>
      </c>
      <c r="P288" s="19">
        <v>101000000</v>
      </c>
      <c r="Q288" s="20"/>
      <c r="R288" s="19">
        <v>0</v>
      </c>
      <c r="S288" s="19"/>
      <c r="T288" s="19"/>
      <c r="U288" s="19"/>
      <c r="V288" s="19"/>
      <c r="W288" s="19"/>
      <c r="X288" s="10" t="s">
        <v>532</v>
      </c>
      <c r="Y288" s="10" t="s">
        <v>707</v>
      </c>
      <c r="Z288" s="10" t="s">
        <v>580</v>
      </c>
      <c r="AA288" s="10" t="s">
        <v>708</v>
      </c>
      <c r="AB288" s="19"/>
      <c r="AC288" s="10" t="s">
        <v>709</v>
      </c>
      <c r="AD288" s="10" t="s">
        <v>710</v>
      </c>
      <c r="AE288" s="10" t="s">
        <v>65</v>
      </c>
      <c r="AF288" s="10" t="s">
        <v>65</v>
      </c>
      <c r="AG288" s="10" t="s">
        <v>66</v>
      </c>
      <c r="AH288" s="10" t="s">
        <v>146</v>
      </c>
      <c r="AI288" s="10" t="s">
        <v>66</v>
      </c>
      <c r="AJ288" s="10" t="s">
        <v>146</v>
      </c>
      <c r="AK288" s="10"/>
      <c r="AL288" s="10"/>
      <c r="AM288" s="10" t="s">
        <v>66</v>
      </c>
      <c r="AN288" s="10" t="s">
        <v>146</v>
      </c>
      <c r="AO288" s="10"/>
      <c r="AP288" s="10"/>
      <c r="AQ288" s="10"/>
      <c r="AR288" s="10"/>
      <c r="AS288" s="10"/>
      <c r="AT288" s="10"/>
      <c r="AU288" s="10"/>
      <c r="AV288" s="10"/>
      <c r="AW288" s="10"/>
      <c r="AX288" s="10"/>
      <c r="AY288" s="10"/>
      <c r="AZ288" s="10"/>
      <c r="BA288" s="10"/>
      <c r="BB288" s="10"/>
      <c r="BC288" s="10"/>
      <c r="BD288" s="10"/>
      <c r="BE288" s="10"/>
      <c r="BF288" s="10"/>
    </row>
    <row r="289" spans="1:58" ht="31.2">
      <c r="A289" s="30" t="s">
        <v>836</v>
      </c>
      <c r="B289" s="40" t="s">
        <v>861</v>
      </c>
      <c r="C289" s="10" t="s">
        <v>862</v>
      </c>
      <c r="D289" s="10"/>
      <c r="E289" s="10" t="s">
        <v>79</v>
      </c>
      <c r="F289" s="10" t="s">
        <v>80</v>
      </c>
      <c r="G289" s="10" t="s">
        <v>884</v>
      </c>
      <c r="H289" s="10" t="s">
        <v>55</v>
      </c>
      <c r="I289" s="10" t="s">
        <v>226</v>
      </c>
      <c r="J289" s="10"/>
      <c r="K289" s="10" t="s">
        <v>133</v>
      </c>
      <c r="L289" s="10" t="s">
        <v>4</v>
      </c>
      <c r="M289" s="10">
        <f t="shared" si="8"/>
        <v>0</v>
      </c>
      <c r="N289" s="10">
        <v>2019</v>
      </c>
      <c r="O289" s="10">
        <v>2023</v>
      </c>
      <c r="P289" s="19">
        <v>141300000</v>
      </c>
      <c r="Q289" s="19"/>
      <c r="R289" s="19"/>
      <c r="S289" s="19"/>
      <c r="T289" s="19"/>
      <c r="U289" s="19"/>
      <c r="V289" s="19"/>
      <c r="W289" s="19"/>
      <c r="X289" s="10" t="s">
        <v>128</v>
      </c>
      <c r="Y289" s="10" t="s">
        <v>250</v>
      </c>
      <c r="Z289" s="10" t="s">
        <v>324</v>
      </c>
      <c r="AA289" s="10" t="s">
        <v>62</v>
      </c>
      <c r="AB289" s="23"/>
      <c r="AC289" s="23"/>
      <c r="AD289" s="10" t="s">
        <v>58</v>
      </c>
      <c r="AE289" s="10" t="s">
        <v>105</v>
      </c>
      <c r="AF289" s="10" t="s">
        <v>106</v>
      </c>
      <c r="AG289" s="10" t="s">
        <v>66</v>
      </c>
      <c r="AH289" s="10"/>
      <c r="AI289" s="10" t="s">
        <v>66</v>
      </c>
      <c r="AJ289" s="10"/>
      <c r="AK289" s="10" t="s">
        <v>66</v>
      </c>
      <c r="AL289" s="10"/>
      <c r="AM289" s="10"/>
      <c r="AN289" s="10"/>
      <c r="AO289" s="10"/>
      <c r="AP289" s="10"/>
      <c r="AQ289" s="10" t="s">
        <v>66</v>
      </c>
      <c r="AR289" s="10"/>
      <c r="AS289" s="10" t="s">
        <v>66</v>
      </c>
      <c r="AT289" s="10"/>
      <c r="AU289" s="10" t="s">
        <v>66</v>
      </c>
      <c r="AV289" s="10"/>
      <c r="AW289" s="10"/>
      <c r="AX289" s="10"/>
      <c r="AY289" s="10"/>
      <c r="AZ289" s="10"/>
      <c r="BA289" s="10"/>
      <c r="BB289" s="10"/>
      <c r="BC289" s="10"/>
      <c r="BD289" s="10"/>
      <c r="BE289" s="10" t="s">
        <v>2171</v>
      </c>
      <c r="BF289" s="10"/>
    </row>
    <row r="290" spans="1:58" ht="46.8">
      <c r="A290" s="10" t="s">
        <v>673</v>
      </c>
      <c r="B290" s="18" t="s">
        <v>1166</v>
      </c>
      <c r="C290" s="10" t="s">
        <v>1167</v>
      </c>
      <c r="D290" s="10"/>
      <c r="E290" s="10" t="s">
        <v>79</v>
      </c>
      <c r="F290" s="10" t="s">
        <v>80</v>
      </c>
      <c r="G290" s="10" t="s">
        <v>1156</v>
      </c>
      <c r="H290" s="10" t="s">
        <v>531</v>
      </c>
      <c r="I290" s="10" t="s">
        <v>127</v>
      </c>
      <c r="J290" s="10"/>
      <c r="K290" s="10" t="s">
        <v>57</v>
      </c>
      <c r="L290" s="10"/>
      <c r="M290" s="10">
        <f t="shared" si="8"/>
        <v>0</v>
      </c>
      <c r="N290" s="10">
        <v>2019</v>
      </c>
      <c r="O290" s="10"/>
      <c r="P290" s="19">
        <v>500000000</v>
      </c>
      <c r="Q290" s="19"/>
      <c r="R290" s="19"/>
      <c r="S290" s="19"/>
      <c r="T290" s="19"/>
      <c r="U290" s="19"/>
      <c r="V290" s="19"/>
      <c r="W290" s="19"/>
      <c r="X290" s="10" t="s">
        <v>1168</v>
      </c>
      <c r="Y290" s="10" t="s">
        <v>448</v>
      </c>
      <c r="Z290" s="10" t="s">
        <v>2146</v>
      </c>
      <c r="AA290" s="10" t="s">
        <v>1144</v>
      </c>
      <c r="AB290" s="19"/>
      <c r="AC290" s="10"/>
      <c r="AD290" s="10" t="s">
        <v>1169</v>
      </c>
      <c r="AE290" s="10" t="s">
        <v>65</v>
      </c>
      <c r="AF290" s="10" t="s">
        <v>65</v>
      </c>
      <c r="AG290" s="10" t="s">
        <v>66</v>
      </c>
      <c r="AH290" s="10"/>
      <c r="AI290" s="10"/>
      <c r="AJ290" s="10"/>
      <c r="AK290" s="10" t="s">
        <v>66</v>
      </c>
      <c r="AL290" s="10"/>
      <c r="AM290" s="10" t="s">
        <v>66</v>
      </c>
      <c r="AN290" s="10"/>
      <c r="AO290" s="10" t="s">
        <v>66</v>
      </c>
      <c r="AP290" s="10"/>
      <c r="AQ290" s="10"/>
      <c r="AR290" s="10"/>
      <c r="AS290" s="10" t="s">
        <v>66</v>
      </c>
      <c r="AT290" s="10"/>
      <c r="AU290" s="10"/>
      <c r="AV290" s="10"/>
      <c r="AW290" s="10"/>
      <c r="AX290" s="10"/>
      <c r="AY290" s="10"/>
      <c r="AZ290" s="10"/>
      <c r="BA290" s="10"/>
      <c r="BB290" s="10"/>
      <c r="BC290" s="10"/>
      <c r="BD290" s="10"/>
      <c r="BE290" s="10" t="s">
        <v>2225</v>
      </c>
      <c r="BF290" s="10"/>
    </row>
    <row r="291" spans="1:58" ht="52.95" customHeight="1">
      <c r="A291" s="10" t="s">
        <v>673</v>
      </c>
      <c r="B291" s="18" t="s">
        <v>1170</v>
      </c>
      <c r="C291" s="10" t="s">
        <v>1171</v>
      </c>
      <c r="D291" s="10"/>
      <c r="E291" s="10" t="s">
        <v>98</v>
      </c>
      <c r="F291" s="10" t="s">
        <v>54</v>
      </c>
      <c r="G291" s="10" t="s">
        <v>1172</v>
      </c>
      <c r="H291" s="10" t="s">
        <v>55</v>
      </c>
      <c r="I291" s="10" t="s">
        <v>2144</v>
      </c>
      <c r="J291" s="10"/>
      <c r="K291" s="10" t="s">
        <v>57</v>
      </c>
      <c r="L291" s="10"/>
      <c r="M291" s="10">
        <f t="shared" si="8"/>
        <v>0</v>
      </c>
      <c r="N291" s="10">
        <v>2019</v>
      </c>
      <c r="O291" s="10"/>
      <c r="P291" s="19" t="s">
        <v>58</v>
      </c>
      <c r="Q291" s="19"/>
      <c r="R291" s="19"/>
      <c r="S291" s="19"/>
      <c r="T291" s="19"/>
      <c r="U291" s="19"/>
      <c r="V291" s="19"/>
      <c r="W291" s="19"/>
      <c r="X291" s="10" t="s">
        <v>463</v>
      </c>
      <c r="Y291" s="10" t="s">
        <v>421</v>
      </c>
      <c r="Z291" s="10" t="s">
        <v>627</v>
      </c>
      <c r="AA291" s="10" t="s">
        <v>623</v>
      </c>
      <c r="AB291" s="19"/>
      <c r="AC291" s="10" t="s">
        <v>1173</v>
      </c>
      <c r="AD291" s="10" t="s">
        <v>1174</v>
      </c>
      <c r="AE291" s="10" t="s">
        <v>65</v>
      </c>
      <c r="AF291" s="10" t="s">
        <v>65</v>
      </c>
      <c r="AG291" s="10" t="s">
        <v>66</v>
      </c>
      <c r="AH291" s="10"/>
      <c r="AI291" s="10"/>
      <c r="AJ291" s="10"/>
      <c r="AK291" s="10" t="s">
        <v>66</v>
      </c>
      <c r="AL291" s="10"/>
      <c r="AM291" s="10" t="s">
        <v>66</v>
      </c>
      <c r="AN291" s="10"/>
      <c r="AO291" s="10" t="s">
        <v>66</v>
      </c>
      <c r="AP291" s="10"/>
      <c r="AQ291" s="10"/>
      <c r="AR291" s="10"/>
      <c r="AS291" s="10" t="s">
        <v>66</v>
      </c>
      <c r="AT291" s="10"/>
      <c r="AU291" s="10"/>
      <c r="AV291" s="10"/>
      <c r="AW291" s="10" t="s">
        <v>66</v>
      </c>
      <c r="AX291" s="10"/>
      <c r="AY291" s="10"/>
      <c r="AZ291" s="10"/>
      <c r="BA291" s="10"/>
      <c r="BB291" s="10"/>
      <c r="BC291" s="10"/>
      <c r="BD291" s="10"/>
      <c r="BE291" s="10" t="s">
        <v>2226</v>
      </c>
      <c r="BF291" s="10"/>
    </row>
    <row r="292" spans="1:58" ht="46.8">
      <c r="A292" s="10" t="s">
        <v>673</v>
      </c>
      <c r="B292" s="18" t="s">
        <v>1175</v>
      </c>
      <c r="C292" s="10" t="s">
        <v>1176</v>
      </c>
      <c r="D292" s="10"/>
      <c r="E292" s="10" t="s">
        <v>79</v>
      </c>
      <c r="F292" s="10" t="s">
        <v>80</v>
      </c>
      <c r="G292" s="10" t="s">
        <v>1156</v>
      </c>
      <c r="H292" s="10" t="s">
        <v>531</v>
      </c>
      <c r="I292" s="10" t="s">
        <v>127</v>
      </c>
      <c r="J292" s="10"/>
      <c r="K292" s="10" t="s">
        <v>57</v>
      </c>
      <c r="L292" s="10"/>
      <c r="M292" s="10">
        <f t="shared" si="8"/>
        <v>0</v>
      </c>
      <c r="N292" s="10">
        <v>2019</v>
      </c>
      <c r="O292" s="10">
        <v>2024</v>
      </c>
      <c r="P292" s="19">
        <v>3540000000</v>
      </c>
      <c r="Q292" s="19"/>
      <c r="R292" s="19" t="s">
        <v>58</v>
      </c>
      <c r="S292" s="19"/>
      <c r="T292" s="19" t="s">
        <v>58</v>
      </c>
      <c r="U292" s="19"/>
      <c r="V292" s="19"/>
      <c r="W292" s="19"/>
      <c r="X292" s="10" t="s">
        <v>454</v>
      </c>
      <c r="Y292" s="10" t="s">
        <v>439</v>
      </c>
      <c r="Z292" s="10" t="s">
        <v>701</v>
      </c>
      <c r="AA292" s="10" t="s">
        <v>1148</v>
      </c>
      <c r="AB292" s="19"/>
      <c r="AC292" s="10" t="s">
        <v>1177</v>
      </c>
      <c r="AD292" s="10" t="s">
        <v>1178</v>
      </c>
      <c r="AE292" s="10" t="s">
        <v>65</v>
      </c>
      <c r="AF292" s="10" t="s">
        <v>106</v>
      </c>
      <c r="AG292" s="10" t="s">
        <v>66</v>
      </c>
      <c r="AH292" s="10"/>
      <c r="AI292" s="10"/>
      <c r="AJ292" s="10"/>
      <c r="AK292" s="10" t="s">
        <v>66</v>
      </c>
      <c r="AL292" s="10"/>
      <c r="AM292" s="10" t="s">
        <v>66</v>
      </c>
      <c r="AN292" s="10"/>
      <c r="AO292" s="10"/>
      <c r="AP292" s="10"/>
      <c r="AQ292" s="10"/>
      <c r="AR292" s="10"/>
      <c r="AS292" s="10" t="s">
        <v>66</v>
      </c>
      <c r="AT292" s="10"/>
      <c r="AU292" s="10"/>
      <c r="AV292" s="10"/>
      <c r="AW292" s="10"/>
      <c r="AX292" s="10"/>
      <c r="AY292" s="10"/>
      <c r="AZ292" s="10"/>
      <c r="BA292" s="10"/>
      <c r="BB292" s="10"/>
      <c r="BC292" s="10"/>
      <c r="BD292" s="10"/>
      <c r="BE292" s="10" t="s">
        <v>2227</v>
      </c>
      <c r="BF292" s="10"/>
    </row>
    <row r="293" spans="1:58" ht="31.2">
      <c r="A293" s="10" t="s">
        <v>813</v>
      </c>
      <c r="B293" s="18" t="s">
        <v>1363</v>
      </c>
      <c r="C293" s="10" t="s">
        <v>1364</v>
      </c>
      <c r="D293" s="10"/>
      <c r="E293" s="10" t="s">
        <v>110</v>
      </c>
      <c r="F293" s="10" t="s">
        <v>54</v>
      </c>
      <c r="G293" s="10" t="s">
        <v>1359</v>
      </c>
      <c r="H293" s="10" t="s">
        <v>55</v>
      </c>
      <c r="I293" s="10" t="s">
        <v>2142</v>
      </c>
      <c r="J293" s="10"/>
      <c r="K293" s="10" t="s">
        <v>90</v>
      </c>
      <c r="L293" s="10"/>
      <c r="M293" s="24">
        <f t="shared" si="8"/>
        <v>1</v>
      </c>
      <c r="N293" s="10">
        <v>2019</v>
      </c>
      <c r="O293" s="10">
        <v>2021</v>
      </c>
      <c r="P293" s="19">
        <v>12500000</v>
      </c>
      <c r="Q293" s="19"/>
      <c r="R293" s="19"/>
      <c r="S293" s="19">
        <v>15500000</v>
      </c>
      <c r="T293" s="19"/>
      <c r="U293" s="19"/>
      <c r="V293" s="19"/>
      <c r="W293" s="19"/>
      <c r="X293" s="10" t="s">
        <v>397</v>
      </c>
      <c r="Y293" s="10" t="s">
        <v>1344</v>
      </c>
      <c r="Z293" s="10" t="s">
        <v>251</v>
      </c>
      <c r="AA293" s="10" t="s">
        <v>389</v>
      </c>
      <c r="AB293" s="19"/>
      <c r="AC293" s="10"/>
      <c r="AD293" s="10" t="s">
        <v>310</v>
      </c>
      <c r="AE293" s="10" t="s">
        <v>65</v>
      </c>
      <c r="AF293" s="10" t="s">
        <v>65</v>
      </c>
      <c r="AG293" s="10"/>
      <c r="AH293" s="10"/>
      <c r="AI293" s="10"/>
      <c r="AJ293" s="10"/>
      <c r="AK293" s="10"/>
      <c r="AL293" s="10"/>
      <c r="AM293" s="10"/>
      <c r="AN293" s="10"/>
      <c r="AO293" s="10"/>
      <c r="AP293" s="10"/>
      <c r="AQ293" s="10"/>
      <c r="AR293" s="10"/>
      <c r="AS293" s="10"/>
      <c r="AT293" s="10"/>
      <c r="AU293" s="10"/>
      <c r="AV293" s="10"/>
      <c r="AW293" s="10"/>
      <c r="AX293" s="10"/>
      <c r="AY293" s="10"/>
      <c r="AZ293" s="10"/>
      <c r="BA293" s="10"/>
      <c r="BB293" s="10"/>
      <c r="BC293" s="10"/>
      <c r="BD293" s="10"/>
      <c r="BE293" s="10"/>
      <c r="BF293" s="10"/>
    </row>
    <row r="294" spans="1:58" ht="31.2">
      <c r="A294" s="10" t="s">
        <v>813</v>
      </c>
      <c r="B294" s="18" t="s">
        <v>1365</v>
      </c>
      <c r="C294" s="10" t="s">
        <v>1366</v>
      </c>
      <c r="D294" s="10"/>
      <c r="E294" s="10" t="s">
        <v>53</v>
      </c>
      <c r="F294" s="10" t="s">
        <v>54</v>
      </c>
      <c r="G294" s="10" t="s">
        <v>1367</v>
      </c>
      <c r="H294" s="10" t="s">
        <v>55</v>
      </c>
      <c r="I294" s="10" t="s">
        <v>88</v>
      </c>
      <c r="J294" s="10"/>
      <c r="K294" s="10" t="s">
        <v>57</v>
      </c>
      <c r="L294" s="10"/>
      <c r="M294" s="24">
        <f t="shared" si="8"/>
        <v>0</v>
      </c>
      <c r="N294" s="10">
        <v>2019</v>
      </c>
      <c r="O294" s="10"/>
      <c r="P294" s="19" t="s">
        <v>58</v>
      </c>
      <c r="Q294" s="19"/>
      <c r="R294" s="19"/>
      <c r="S294" s="19"/>
      <c r="T294" s="19"/>
      <c r="U294" s="19"/>
      <c r="V294" s="19"/>
      <c r="W294" s="19"/>
      <c r="X294" s="10" t="s">
        <v>1070</v>
      </c>
      <c r="Y294" s="10" t="s">
        <v>478</v>
      </c>
      <c r="Z294" s="10" t="s">
        <v>405</v>
      </c>
      <c r="AA294" s="10" t="s">
        <v>389</v>
      </c>
      <c r="AB294" s="19"/>
      <c r="AC294" s="10"/>
      <c r="AD294" s="10" t="s">
        <v>535</v>
      </c>
      <c r="AE294" s="10" t="s">
        <v>65</v>
      </c>
      <c r="AF294" s="10" t="s">
        <v>106</v>
      </c>
      <c r="AG294" s="10" t="s">
        <v>66</v>
      </c>
      <c r="AH294" s="10"/>
      <c r="AI294" s="10"/>
      <c r="AJ294" s="10"/>
      <c r="AK294" s="10" t="s">
        <v>66</v>
      </c>
      <c r="AL294" s="10"/>
      <c r="AM294" s="10"/>
      <c r="AN294" s="10"/>
      <c r="AO294" s="10" t="s">
        <v>66</v>
      </c>
      <c r="AP294" s="10"/>
      <c r="AQ294" s="10"/>
      <c r="AR294" s="10"/>
      <c r="AS294" s="10" t="s">
        <v>66</v>
      </c>
      <c r="AT294" s="10"/>
      <c r="AU294" s="10" t="s">
        <v>66</v>
      </c>
      <c r="AV294" s="10"/>
      <c r="AW294" s="10"/>
      <c r="AX294" s="10"/>
      <c r="AY294" s="10" t="s">
        <v>66</v>
      </c>
      <c r="AZ294" s="10"/>
      <c r="BA294" s="10"/>
      <c r="BB294" s="10"/>
      <c r="BC294" s="10"/>
      <c r="BD294" s="10"/>
      <c r="BE294" s="10" t="s">
        <v>2228</v>
      </c>
      <c r="BF294" s="10"/>
    </row>
    <row r="295" spans="1:58" ht="46.8">
      <c r="A295" s="10" t="s">
        <v>813</v>
      </c>
      <c r="B295" s="18" t="s">
        <v>1368</v>
      </c>
      <c r="C295" s="10" t="s">
        <v>1369</v>
      </c>
      <c r="D295" s="10"/>
      <c r="E295" s="10" t="s">
        <v>767</v>
      </c>
      <c r="F295" s="10" t="s">
        <v>1370</v>
      </c>
      <c r="G295" s="10" t="s">
        <v>1371</v>
      </c>
      <c r="H295" s="10" t="s">
        <v>55</v>
      </c>
      <c r="I295" s="10" t="s">
        <v>71</v>
      </c>
      <c r="J295" s="10"/>
      <c r="K295" s="10" t="s">
        <v>133</v>
      </c>
      <c r="L295" s="10" t="s">
        <v>4</v>
      </c>
      <c r="M295" s="24">
        <f t="shared" si="8"/>
        <v>0</v>
      </c>
      <c r="N295" s="10">
        <v>2019</v>
      </c>
      <c r="O295" s="10">
        <v>2022</v>
      </c>
      <c r="P295" s="19">
        <v>93800000</v>
      </c>
      <c r="Q295" s="19"/>
      <c r="R295" s="19"/>
      <c r="S295" s="19"/>
      <c r="T295" s="19"/>
      <c r="U295" s="19"/>
      <c r="V295" s="19"/>
      <c r="W295" s="19"/>
      <c r="X295" s="10" t="s">
        <v>463</v>
      </c>
      <c r="Y295" s="10" t="s">
        <v>1372</v>
      </c>
      <c r="Z295" s="10" t="s">
        <v>1373</v>
      </c>
      <c r="AA295" s="10" t="s">
        <v>62</v>
      </c>
      <c r="AB295" s="19"/>
      <c r="AC295" s="10"/>
      <c r="AD295" s="10" t="s">
        <v>1374</v>
      </c>
      <c r="AE295" s="10" t="s">
        <v>105</v>
      </c>
      <c r="AF295" s="10" t="s">
        <v>106</v>
      </c>
      <c r="AG295" s="10"/>
      <c r="AH295" s="10"/>
      <c r="AI295" s="10"/>
      <c r="AJ295" s="10"/>
      <c r="AK295" s="10"/>
      <c r="AL295" s="10"/>
      <c r="AM295" s="10"/>
      <c r="AN295" s="10"/>
      <c r="AO295" s="10"/>
      <c r="AP295" s="10"/>
      <c r="AQ295" s="10"/>
      <c r="AR295" s="10"/>
      <c r="AS295" s="10"/>
      <c r="AT295" s="10"/>
      <c r="AU295" s="10"/>
      <c r="AV295" s="10"/>
      <c r="AW295" s="10"/>
      <c r="AX295" s="10"/>
      <c r="AY295" s="10"/>
      <c r="AZ295" s="10"/>
      <c r="BA295" s="10"/>
      <c r="BB295" s="10"/>
      <c r="BC295" s="10"/>
      <c r="BD295" s="10"/>
      <c r="BE295" s="10" t="s">
        <v>2190</v>
      </c>
      <c r="BF295" s="10"/>
    </row>
    <row r="296" spans="1:58" ht="46.8">
      <c r="A296" s="10" t="s">
        <v>417</v>
      </c>
      <c r="B296" s="140" t="s">
        <v>1515</v>
      </c>
      <c r="C296" s="10" t="s">
        <v>1516</v>
      </c>
      <c r="D296" s="10" t="s">
        <v>1517</v>
      </c>
      <c r="E296" s="10" t="s">
        <v>427</v>
      </c>
      <c r="F296" s="10" t="s">
        <v>54</v>
      </c>
      <c r="G296" s="10" t="s">
        <v>1518</v>
      </c>
      <c r="H296" s="10" t="s">
        <v>55</v>
      </c>
      <c r="I296" s="10" t="s">
        <v>571</v>
      </c>
      <c r="J296" s="10"/>
      <c r="K296" s="10" t="s">
        <v>133</v>
      </c>
      <c r="L296" s="10" t="s">
        <v>4</v>
      </c>
      <c r="M296" s="10">
        <f t="shared" si="8"/>
        <v>0</v>
      </c>
      <c r="N296" s="10">
        <v>2019</v>
      </c>
      <c r="O296" s="10">
        <v>2024</v>
      </c>
      <c r="P296" s="19">
        <v>460000000</v>
      </c>
      <c r="Q296" s="19"/>
      <c r="R296" s="19"/>
      <c r="S296" s="19"/>
      <c r="T296" s="19"/>
      <c r="U296" s="19"/>
      <c r="V296" s="19"/>
      <c r="W296" s="19"/>
      <c r="X296" s="10" t="s">
        <v>437</v>
      </c>
      <c r="Y296" s="10" t="s">
        <v>1519</v>
      </c>
      <c r="Z296" s="10" t="s">
        <v>784</v>
      </c>
      <c r="AA296" s="10" t="s">
        <v>389</v>
      </c>
      <c r="AB296" s="19"/>
      <c r="AC296" s="10"/>
      <c r="AD296" s="10" t="s">
        <v>1520</v>
      </c>
      <c r="AE296" s="10" t="s">
        <v>105</v>
      </c>
      <c r="AF296" s="10" t="s">
        <v>106</v>
      </c>
      <c r="AG296" s="10"/>
      <c r="AH296" s="10"/>
      <c r="AI296" s="10"/>
      <c r="AJ296" s="10"/>
      <c r="AK296" s="10"/>
      <c r="AL296" s="10"/>
      <c r="AM296" s="10"/>
      <c r="AN296" s="10"/>
      <c r="AO296" s="10"/>
      <c r="AP296" s="10"/>
      <c r="AQ296" s="10"/>
      <c r="AR296" s="10"/>
      <c r="AS296" s="10"/>
      <c r="AT296" s="10"/>
      <c r="AU296" s="10"/>
      <c r="AV296" s="10"/>
      <c r="AW296" s="10"/>
      <c r="AX296" s="10"/>
      <c r="AY296" s="10"/>
      <c r="AZ296" s="10"/>
      <c r="BA296" s="10"/>
      <c r="BB296" s="10"/>
      <c r="BC296" s="10"/>
      <c r="BD296" s="10"/>
      <c r="BE296" s="10"/>
      <c r="BF296" s="10"/>
    </row>
    <row r="297" spans="1:58" ht="31.2">
      <c r="A297" s="10" t="s">
        <v>417</v>
      </c>
      <c r="B297" s="140" t="s">
        <v>1521</v>
      </c>
      <c r="C297" s="10" t="s">
        <v>1522</v>
      </c>
      <c r="D297" s="10"/>
      <c r="E297" s="10" t="s">
        <v>79</v>
      </c>
      <c r="F297" s="10" t="s">
        <v>80</v>
      </c>
      <c r="G297" s="10" t="s">
        <v>1523</v>
      </c>
      <c r="H297" s="10" t="s">
        <v>531</v>
      </c>
      <c r="I297" s="10" t="s">
        <v>127</v>
      </c>
      <c r="J297" s="10"/>
      <c r="K297" s="10" t="s">
        <v>57</v>
      </c>
      <c r="L297" s="10"/>
      <c r="M297" s="10">
        <f t="shared" si="8"/>
        <v>0</v>
      </c>
      <c r="N297" s="10">
        <v>2019</v>
      </c>
      <c r="O297" s="10"/>
      <c r="P297" s="19" t="s">
        <v>58</v>
      </c>
      <c r="Q297" s="19"/>
      <c r="R297" s="19"/>
      <c r="S297" s="19"/>
      <c r="T297" s="19"/>
      <c r="U297" s="19"/>
      <c r="V297" s="19"/>
      <c r="W297" s="19"/>
      <c r="X297" s="10" t="s">
        <v>1524</v>
      </c>
      <c r="Y297" s="10" t="s">
        <v>478</v>
      </c>
      <c r="Z297" s="10" t="s">
        <v>886</v>
      </c>
      <c r="AA297" s="10" t="s">
        <v>1525</v>
      </c>
      <c r="AB297" s="19"/>
      <c r="AC297" s="10"/>
      <c r="AD297" s="10" t="s">
        <v>115</v>
      </c>
      <c r="AE297" s="10" t="s">
        <v>105</v>
      </c>
      <c r="AF297" s="10" t="s">
        <v>106</v>
      </c>
      <c r="AG297" s="10" t="s">
        <v>66</v>
      </c>
      <c r="AH297" s="10"/>
      <c r="AI297" s="10"/>
      <c r="AJ297" s="10"/>
      <c r="AK297" s="10" t="s">
        <v>66</v>
      </c>
      <c r="AL297" s="10"/>
      <c r="AM297" s="10"/>
      <c r="AN297" s="10"/>
      <c r="AO297" s="10"/>
      <c r="AP297" s="10"/>
      <c r="AQ297" s="10"/>
      <c r="AR297" s="10"/>
      <c r="AS297" s="10"/>
      <c r="AT297" s="10"/>
      <c r="AU297" s="10"/>
      <c r="AV297" s="10"/>
      <c r="AW297" s="10"/>
      <c r="AX297" s="10"/>
      <c r="AY297" s="10"/>
      <c r="AZ297" s="10"/>
      <c r="BA297" s="10"/>
      <c r="BB297" s="10"/>
      <c r="BC297" s="10"/>
      <c r="BD297" s="10"/>
      <c r="BE297" s="10"/>
      <c r="BF297" s="10"/>
    </row>
    <row r="298" spans="1:58" ht="46.8">
      <c r="A298" s="10" t="s">
        <v>417</v>
      </c>
      <c r="B298" s="18" t="s">
        <v>1526</v>
      </c>
      <c r="C298" s="10" t="s">
        <v>1527</v>
      </c>
      <c r="D298" s="10" t="s">
        <v>1528</v>
      </c>
      <c r="E298" s="10" t="s">
        <v>2209</v>
      </c>
      <c r="F298" s="10" t="s">
        <v>485</v>
      </c>
      <c r="G298" s="10" t="s">
        <v>1523</v>
      </c>
      <c r="H298" s="10" t="s">
        <v>531</v>
      </c>
      <c r="I298" s="10" t="s">
        <v>2142</v>
      </c>
      <c r="J298" s="10"/>
      <c r="K298" s="10" t="s">
        <v>133</v>
      </c>
      <c r="L298" s="10" t="s">
        <v>4</v>
      </c>
      <c r="M298" s="10">
        <f t="shared" si="8"/>
        <v>0</v>
      </c>
      <c r="N298" s="10">
        <v>2019</v>
      </c>
      <c r="O298" s="10">
        <v>2023</v>
      </c>
      <c r="P298" s="19">
        <v>30000000</v>
      </c>
      <c r="Q298" s="19"/>
      <c r="R298" s="19"/>
      <c r="S298" s="19"/>
      <c r="T298" s="19"/>
      <c r="U298" s="19"/>
      <c r="V298" s="19"/>
      <c r="W298" s="19"/>
      <c r="X298" s="10" t="s">
        <v>487</v>
      </c>
      <c r="Y298" s="10" t="s">
        <v>448</v>
      </c>
      <c r="Z298" s="10" t="s">
        <v>2146</v>
      </c>
      <c r="AA298" s="10" t="s">
        <v>389</v>
      </c>
      <c r="AB298" s="19"/>
      <c r="AC298" s="10"/>
      <c r="AD298" s="10" t="s">
        <v>1529</v>
      </c>
      <c r="AE298" s="10" t="s">
        <v>65</v>
      </c>
      <c r="AF298" s="10" t="s">
        <v>65</v>
      </c>
      <c r="AG298" s="10" t="s">
        <v>66</v>
      </c>
      <c r="AH298" s="10"/>
      <c r="AI298" s="10"/>
      <c r="AJ298" s="10"/>
      <c r="AK298" s="10" t="s">
        <v>66</v>
      </c>
      <c r="AL298" s="10"/>
      <c r="AM298" s="10"/>
      <c r="AN298" s="10"/>
      <c r="AO298" s="10"/>
      <c r="AP298" s="10"/>
      <c r="AQ298" s="10" t="s">
        <v>66</v>
      </c>
      <c r="AR298" s="10"/>
      <c r="AS298" s="10" t="s">
        <v>66</v>
      </c>
      <c r="AT298" s="10"/>
      <c r="AU298" s="10"/>
      <c r="AV298" s="10"/>
      <c r="AW298" s="10"/>
      <c r="AX298" s="10"/>
      <c r="AY298" s="10"/>
      <c r="AZ298" s="10"/>
      <c r="BA298" s="10"/>
      <c r="BB298" s="10"/>
      <c r="BC298" s="10"/>
      <c r="BD298" s="10"/>
      <c r="BE298" s="10" t="s">
        <v>2196</v>
      </c>
      <c r="BF298" s="10"/>
    </row>
    <row r="299" spans="1:58" ht="46.8">
      <c r="A299" s="10" t="s">
        <v>417</v>
      </c>
      <c r="B299" s="18" t="s">
        <v>1530</v>
      </c>
      <c r="C299" s="10" t="s">
        <v>1531</v>
      </c>
      <c r="D299" s="10"/>
      <c r="E299" s="10" t="s">
        <v>1186</v>
      </c>
      <c r="F299" s="10" t="s">
        <v>565</v>
      </c>
      <c r="G299" s="10" t="s">
        <v>1532</v>
      </c>
      <c r="H299" s="10" t="s">
        <v>531</v>
      </c>
      <c r="I299" s="10" t="s">
        <v>2142</v>
      </c>
      <c r="J299" s="10"/>
      <c r="K299" s="10" t="s">
        <v>133</v>
      </c>
      <c r="L299" s="10"/>
      <c r="M299" s="10">
        <f t="shared" si="8"/>
        <v>0</v>
      </c>
      <c r="N299" s="10">
        <v>2019</v>
      </c>
      <c r="O299" s="10">
        <v>2024</v>
      </c>
      <c r="P299" s="19">
        <v>150000000</v>
      </c>
      <c r="Q299" s="19"/>
      <c r="R299" s="19">
        <v>110700000</v>
      </c>
      <c r="S299" s="19"/>
      <c r="T299" s="19"/>
      <c r="U299" s="19"/>
      <c r="V299" s="19"/>
      <c r="W299" s="19"/>
      <c r="X299" s="10" t="s">
        <v>335</v>
      </c>
      <c r="Y299" s="10" t="s">
        <v>60</v>
      </c>
      <c r="Z299" s="10" t="s">
        <v>675</v>
      </c>
      <c r="AA299" s="10" t="s">
        <v>1533</v>
      </c>
      <c r="AB299" s="19"/>
      <c r="AC299" s="10"/>
      <c r="AD299" s="10" t="s">
        <v>95</v>
      </c>
      <c r="AE299" s="10" t="s">
        <v>65</v>
      </c>
      <c r="AF299" s="10" t="s">
        <v>65</v>
      </c>
      <c r="AG299" s="10" t="s">
        <v>66</v>
      </c>
      <c r="AH299" s="10" t="s">
        <v>145</v>
      </c>
      <c r="AI299" s="10"/>
      <c r="AJ299" s="10"/>
      <c r="AK299" s="10"/>
      <c r="AL299" s="10"/>
      <c r="AM299" s="10"/>
      <c r="AN299" s="10"/>
      <c r="AO299" s="10"/>
      <c r="AP299" s="10"/>
      <c r="AQ299" s="10"/>
      <c r="AR299" s="10"/>
      <c r="AS299" s="10" t="s">
        <v>66</v>
      </c>
      <c r="AT299" s="10" t="s">
        <v>145</v>
      </c>
      <c r="AU299" s="10"/>
      <c r="AV299" s="10"/>
      <c r="AW299" s="10"/>
      <c r="AX299" s="10"/>
      <c r="AY299" s="10"/>
      <c r="AZ299" s="10"/>
      <c r="BA299" s="10"/>
      <c r="BB299" s="10"/>
      <c r="BC299" s="10"/>
      <c r="BD299" s="10"/>
      <c r="BE299" s="10" t="s">
        <v>2197</v>
      </c>
      <c r="BF299" s="10"/>
    </row>
    <row r="300" spans="1:58" ht="62.4">
      <c r="A300" s="10" t="s">
        <v>1647</v>
      </c>
      <c r="B300" s="18" t="s">
        <v>1648</v>
      </c>
      <c r="C300" s="10" t="s">
        <v>1649</v>
      </c>
      <c r="D300" s="10"/>
      <c r="E300" s="10" t="s">
        <v>813</v>
      </c>
      <c r="F300" s="10" t="s">
        <v>759</v>
      </c>
      <c r="G300" s="10" t="s">
        <v>1650</v>
      </c>
      <c r="H300" s="10" t="s">
        <v>55</v>
      </c>
      <c r="I300" s="10" t="s">
        <v>2144</v>
      </c>
      <c r="J300" s="10" t="s">
        <v>141</v>
      </c>
      <c r="K300" s="10" t="s">
        <v>133</v>
      </c>
      <c r="L300" s="10" t="s">
        <v>6</v>
      </c>
      <c r="M300" s="24">
        <f t="shared" si="8"/>
        <v>1</v>
      </c>
      <c r="N300" s="10">
        <v>2019</v>
      </c>
      <c r="O300" s="10">
        <v>2024</v>
      </c>
      <c r="P300" s="19">
        <v>485000000</v>
      </c>
      <c r="Q300" s="19"/>
      <c r="R300" s="19">
        <v>30000000</v>
      </c>
      <c r="S300" s="19"/>
      <c r="T300" s="19"/>
      <c r="U300" s="19" t="e">
        <f>[1]!Table1[[#This Row],[Amount Awarded]]+5000000+15000000+10000000</f>
        <v>#REF!</v>
      </c>
      <c r="V300" s="19"/>
      <c r="W300" s="19"/>
      <c r="X300" s="10" t="s">
        <v>335</v>
      </c>
      <c r="Y300" s="10" t="s">
        <v>474</v>
      </c>
      <c r="Z300" s="10" t="s">
        <v>580</v>
      </c>
      <c r="AA300" s="10" t="s">
        <v>510</v>
      </c>
      <c r="AB300" s="19"/>
      <c r="AC300" s="10"/>
      <c r="AD300" s="10" t="s">
        <v>1651</v>
      </c>
      <c r="AE300" s="10" t="s">
        <v>65</v>
      </c>
      <c r="AF300" s="10" t="s">
        <v>65</v>
      </c>
      <c r="AG300" s="10" t="s">
        <v>66</v>
      </c>
      <c r="AH300" s="10" t="s">
        <v>145</v>
      </c>
      <c r="AI300" s="10"/>
      <c r="AJ300" s="10"/>
      <c r="AK300" s="10" t="s">
        <v>66</v>
      </c>
      <c r="AL300" s="10" t="s">
        <v>145</v>
      </c>
      <c r="AM300" s="10"/>
      <c r="AN300" s="10"/>
      <c r="AO300" s="10"/>
      <c r="AP300" s="10"/>
      <c r="AQ300" s="10"/>
      <c r="AR300" s="10"/>
      <c r="AS300" s="10"/>
      <c r="AT300" s="10"/>
      <c r="AU300" s="10"/>
      <c r="AV300" s="10"/>
      <c r="AW300" s="10"/>
      <c r="AX300" s="10"/>
      <c r="AY300" s="10"/>
      <c r="AZ300" s="10"/>
      <c r="BA300" s="10"/>
      <c r="BB300" s="10"/>
      <c r="BC300" s="10"/>
      <c r="BD300" s="10"/>
      <c r="BE300" s="10" t="s">
        <v>2205</v>
      </c>
      <c r="BF300" s="10"/>
    </row>
    <row r="301" spans="1:58" ht="62.4">
      <c r="A301" s="10" t="s">
        <v>693</v>
      </c>
      <c r="B301" s="18" t="s">
        <v>1707</v>
      </c>
      <c r="C301" s="10" t="s">
        <v>1708</v>
      </c>
      <c r="D301" s="10"/>
      <c r="E301" s="10" t="s">
        <v>1709</v>
      </c>
      <c r="F301" s="10" t="s">
        <v>485</v>
      </c>
      <c r="G301" s="10" t="s">
        <v>1710</v>
      </c>
      <c r="H301" s="10" t="s">
        <v>55</v>
      </c>
      <c r="I301" s="10" t="s">
        <v>1307</v>
      </c>
      <c r="J301" s="10"/>
      <c r="K301" s="10" t="s">
        <v>57</v>
      </c>
      <c r="L301" s="10"/>
      <c r="M301" s="10">
        <f t="shared" si="8"/>
        <v>0</v>
      </c>
      <c r="N301" s="10">
        <v>2019</v>
      </c>
      <c r="O301" s="10"/>
      <c r="P301" s="19">
        <v>100000000</v>
      </c>
      <c r="Q301" s="19"/>
      <c r="R301" s="19"/>
      <c r="S301" s="19"/>
      <c r="T301" s="19"/>
      <c r="U301" s="19"/>
      <c r="V301" s="19"/>
      <c r="W301" s="19"/>
      <c r="X301" s="10" t="s">
        <v>646</v>
      </c>
      <c r="Y301" s="10" t="s">
        <v>638</v>
      </c>
      <c r="Z301" s="10" t="s">
        <v>422</v>
      </c>
      <c r="AA301" s="10" t="s">
        <v>440</v>
      </c>
      <c r="AB301" s="19"/>
      <c r="AC301" s="10"/>
      <c r="AD301" s="10" t="s">
        <v>1338</v>
      </c>
      <c r="AE301" s="10" t="s">
        <v>105</v>
      </c>
      <c r="AF301" s="10" t="s">
        <v>106</v>
      </c>
      <c r="AG301" s="10"/>
      <c r="AH301" s="10"/>
      <c r="AI301" s="10"/>
      <c r="AJ301" s="10"/>
      <c r="AK301" s="10"/>
      <c r="AL301" s="10"/>
      <c r="AM301" s="10"/>
      <c r="AN301" s="10"/>
      <c r="AO301" s="10"/>
      <c r="AP301" s="10"/>
      <c r="AQ301" s="10"/>
      <c r="AR301" s="10"/>
      <c r="AS301" s="10"/>
      <c r="AT301" s="10"/>
      <c r="AU301" s="10"/>
      <c r="AV301" s="10"/>
      <c r="AW301" s="10"/>
      <c r="AX301" s="10"/>
      <c r="AY301" s="10"/>
      <c r="AZ301" s="10"/>
      <c r="BA301" s="10"/>
      <c r="BB301" s="10"/>
      <c r="BC301" s="10"/>
      <c r="BD301" s="10"/>
      <c r="BE301" s="10" t="s">
        <v>1695</v>
      </c>
      <c r="BF301" s="10"/>
    </row>
    <row r="302" spans="1:58" ht="46.8">
      <c r="A302" s="10" t="s">
        <v>693</v>
      </c>
      <c r="B302" s="18" t="s">
        <v>1711</v>
      </c>
      <c r="C302" s="10" t="s">
        <v>1712</v>
      </c>
      <c r="D302" s="10"/>
      <c r="E302" s="10" t="s">
        <v>1647</v>
      </c>
      <c r="F302" s="10" t="s">
        <v>206</v>
      </c>
      <c r="G302" s="10" t="s">
        <v>1713</v>
      </c>
      <c r="H302" s="10" t="s">
        <v>55</v>
      </c>
      <c r="I302" s="10" t="s">
        <v>557</v>
      </c>
      <c r="J302" s="10" t="s">
        <v>1714</v>
      </c>
      <c r="K302" s="10" t="s">
        <v>57</v>
      </c>
      <c r="L302" s="10"/>
      <c r="M302" s="10">
        <f t="shared" si="8"/>
        <v>0</v>
      </c>
      <c r="N302" s="10">
        <v>2019</v>
      </c>
      <c r="O302" s="10"/>
      <c r="P302" s="19" t="s">
        <v>58</v>
      </c>
      <c r="Q302" s="19"/>
      <c r="R302" s="19"/>
      <c r="S302" s="19"/>
      <c r="T302" s="19"/>
      <c r="U302" s="19"/>
      <c r="V302" s="19"/>
      <c r="W302" s="19"/>
      <c r="X302" s="10" t="s">
        <v>431</v>
      </c>
      <c r="Y302" s="10" t="s">
        <v>478</v>
      </c>
      <c r="Z302" s="10" t="s">
        <v>1715</v>
      </c>
      <c r="AA302" s="10" t="s">
        <v>440</v>
      </c>
      <c r="AB302" s="19"/>
      <c r="AC302" s="10"/>
      <c r="AD302" s="10" t="s">
        <v>1716</v>
      </c>
      <c r="AE302" s="10" t="s">
        <v>65</v>
      </c>
      <c r="AF302" s="10" t="s">
        <v>442</v>
      </c>
      <c r="AG302" s="10"/>
      <c r="AH302" s="10"/>
      <c r="AI302" s="10"/>
      <c r="AJ302" s="10"/>
      <c r="AK302" s="10"/>
      <c r="AL302" s="10"/>
      <c r="AM302" s="10"/>
      <c r="AN302" s="10"/>
      <c r="AO302" s="10"/>
      <c r="AP302" s="10"/>
      <c r="AQ302" s="10"/>
      <c r="AR302" s="10"/>
      <c r="AS302" s="10"/>
      <c r="AT302" s="10"/>
      <c r="AU302" s="10"/>
      <c r="AV302" s="10"/>
      <c r="AW302" s="10"/>
      <c r="AX302" s="10"/>
      <c r="AY302" s="10"/>
      <c r="AZ302" s="10"/>
      <c r="BA302" s="10"/>
      <c r="BB302" s="10"/>
      <c r="BC302" s="10"/>
      <c r="BD302" s="10"/>
      <c r="BE302" s="10" t="s">
        <v>2229</v>
      </c>
      <c r="BF302" s="10"/>
    </row>
    <row r="303" spans="1:58" ht="109.2">
      <c r="A303" s="10" t="s">
        <v>693</v>
      </c>
      <c r="B303" s="18" t="s">
        <v>1717</v>
      </c>
      <c r="C303" s="10" t="s">
        <v>1718</v>
      </c>
      <c r="D303" s="10" t="s">
        <v>1719</v>
      </c>
      <c r="E303" s="10" t="s">
        <v>70</v>
      </c>
      <c r="F303" s="10" t="s">
        <v>54</v>
      </c>
      <c r="G303" s="10" t="s">
        <v>1720</v>
      </c>
      <c r="H303" s="10" t="s">
        <v>55</v>
      </c>
      <c r="I303" s="10" t="s">
        <v>226</v>
      </c>
      <c r="J303" s="10"/>
      <c r="K303" s="10" t="s">
        <v>57</v>
      </c>
      <c r="L303" s="10"/>
      <c r="M303" s="10">
        <f t="shared" si="8"/>
        <v>0</v>
      </c>
      <c r="N303" s="10">
        <v>2019</v>
      </c>
      <c r="O303" s="10"/>
      <c r="P303" s="19" t="s">
        <v>58</v>
      </c>
      <c r="Q303" s="19"/>
      <c r="R303" s="19"/>
      <c r="S303" s="19"/>
      <c r="T303" s="19"/>
      <c r="U303" s="19"/>
      <c r="V303" s="19"/>
      <c r="W303" s="19"/>
      <c r="X303" s="10" t="s">
        <v>1721</v>
      </c>
      <c r="Y303" s="10" t="s">
        <v>1722</v>
      </c>
      <c r="Z303" s="10" t="s">
        <v>2140</v>
      </c>
      <c r="AA303" s="10" t="s">
        <v>62</v>
      </c>
      <c r="AB303" s="19"/>
      <c r="AC303" s="10"/>
      <c r="AD303" s="10" t="s">
        <v>115</v>
      </c>
      <c r="AE303" s="10" t="s">
        <v>65</v>
      </c>
      <c r="AF303" s="10" t="s">
        <v>442</v>
      </c>
      <c r="AG303" s="10"/>
      <c r="AH303" s="10"/>
      <c r="AI303" s="10"/>
      <c r="AJ303" s="10"/>
      <c r="AK303" s="10"/>
      <c r="AL303" s="10"/>
      <c r="AM303" s="10"/>
      <c r="AN303" s="10"/>
      <c r="AO303" s="10"/>
      <c r="AP303" s="10"/>
      <c r="AQ303" s="10"/>
      <c r="AR303" s="10"/>
      <c r="AS303" s="10"/>
      <c r="AT303" s="10"/>
      <c r="AU303" s="10"/>
      <c r="AV303" s="10"/>
      <c r="AW303" s="10"/>
      <c r="AX303" s="10"/>
      <c r="AY303" s="10"/>
      <c r="AZ303" s="10"/>
      <c r="BA303" s="10"/>
      <c r="BB303" s="10"/>
      <c r="BC303" s="10"/>
      <c r="BD303" s="10"/>
      <c r="BE303" s="10" t="s">
        <v>2230</v>
      </c>
      <c r="BF303" s="10"/>
    </row>
    <row r="304" spans="1:58" ht="46.8">
      <c r="A304" s="10" t="s">
        <v>693</v>
      </c>
      <c r="B304" s="18" t="s">
        <v>1723</v>
      </c>
      <c r="C304" s="10" t="s">
        <v>1724</v>
      </c>
      <c r="D304" s="10"/>
      <c r="E304" s="10" t="s">
        <v>53</v>
      </c>
      <c r="F304" s="10" t="s">
        <v>54</v>
      </c>
      <c r="G304" s="10" t="s">
        <v>1777</v>
      </c>
      <c r="H304" s="10" t="s">
        <v>55</v>
      </c>
      <c r="I304" s="10" t="s">
        <v>571</v>
      </c>
      <c r="J304" s="10"/>
      <c r="K304" s="10" t="s">
        <v>133</v>
      </c>
      <c r="L304" s="10" t="s">
        <v>4</v>
      </c>
      <c r="M304" s="10">
        <v>0</v>
      </c>
      <c r="N304" s="10">
        <v>2019</v>
      </c>
      <c r="O304" s="10">
        <v>2022</v>
      </c>
      <c r="P304" s="19">
        <v>800000000</v>
      </c>
      <c r="Q304" s="19"/>
      <c r="R304" s="19"/>
      <c r="S304" s="19"/>
      <c r="T304" s="19"/>
      <c r="U304" s="19"/>
      <c r="V304" s="19"/>
      <c r="W304" s="19"/>
      <c r="X304" s="10" t="s">
        <v>487</v>
      </c>
      <c r="Y304" s="10" t="s">
        <v>580</v>
      </c>
      <c r="Z304" s="10" t="s">
        <v>1547</v>
      </c>
      <c r="AA304" s="10" t="s">
        <v>1759</v>
      </c>
      <c r="AB304" s="19"/>
      <c r="AC304" s="10" t="s">
        <v>1725</v>
      </c>
      <c r="AD304" s="10" t="s">
        <v>1726</v>
      </c>
      <c r="AE304" s="10" t="s">
        <v>105</v>
      </c>
      <c r="AF304" s="10" t="s">
        <v>1727</v>
      </c>
      <c r="AG304" s="10"/>
      <c r="AH304" s="10"/>
      <c r="AI304" s="10"/>
      <c r="AJ304" s="10"/>
      <c r="AK304" s="10"/>
      <c r="AL304" s="10"/>
      <c r="AM304" s="10"/>
      <c r="AN304" s="10"/>
      <c r="AO304" s="10"/>
      <c r="AP304" s="10"/>
      <c r="AQ304" s="10"/>
      <c r="AR304" s="10"/>
      <c r="AS304" s="10"/>
      <c r="AT304" s="10"/>
      <c r="AU304" s="10"/>
      <c r="AV304" s="10"/>
      <c r="AW304" s="10"/>
      <c r="AX304" s="10"/>
      <c r="AY304" s="10"/>
      <c r="AZ304" s="10"/>
      <c r="BA304" s="10"/>
      <c r="BB304" s="10"/>
      <c r="BC304" s="10"/>
      <c r="BD304" s="10"/>
      <c r="BE304" s="10" t="s">
        <v>1728</v>
      </c>
      <c r="BF304" s="10"/>
    </row>
    <row r="305" spans="1:77" ht="46.8">
      <c r="A305" s="10" t="s">
        <v>693</v>
      </c>
      <c r="B305" s="18" t="s">
        <v>1729</v>
      </c>
      <c r="C305" s="10" t="s">
        <v>1730</v>
      </c>
      <c r="D305" s="10" t="s">
        <v>1731</v>
      </c>
      <c r="E305" s="10" t="s">
        <v>172</v>
      </c>
      <c r="F305" s="10" t="s">
        <v>54</v>
      </c>
      <c r="G305" s="10" t="s">
        <v>1692</v>
      </c>
      <c r="H305" s="10" t="s">
        <v>55</v>
      </c>
      <c r="I305" s="10" t="s">
        <v>2145</v>
      </c>
      <c r="J305" s="10"/>
      <c r="K305" s="10" t="s">
        <v>133</v>
      </c>
      <c r="L305" s="10" t="s">
        <v>4</v>
      </c>
      <c r="M305" s="10">
        <v>0</v>
      </c>
      <c r="N305" s="10">
        <v>2019</v>
      </c>
      <c r="O305" s="10">
        <v>2019</v>
      </c>
      <c r="P305" s="19">
        <v>369700000</v>
      </c>
      <c r="Q305" s="19"/>
      <c r="R305" s="19"/>
      <c r="S305" s="19"/>
      <c r="T305" s="19"/>
      <c r="U305" s="19"/>
      <c r="V305" s="19"/>
      <c r="W305" s="19"/>
      <c r="X305" s="10" t="s">
        <v>128</v>
      </c>
      <c r="Y305" s="10" t="s">
        <v>282</v>
      </c>
      <c r="Z305" s="10" t="s">
        <v>437</v>
      </c>
      <c r="AA305" s="10" t="s">
        <v>1759</v>
      </c>
      <c r="AB305" s="19"/>
      <c r="AC305" s="10"/>
      <c r="AD305" s="10" t="s">
        <v>821</v>
      </c>
      <c r="AE305" s="10" t="s">
        <v>105</v>
      </c>
      <c r="AF305" s="10" t="s">
        <v>1727</v>
      </c>
      <c r="AG305" s="10"/>
      <c r="AH305" s="10"/>
      <c r="AI305" s="10"/>
      <c r="AJ305" s="10"/>
      <c r="AK305" s="10"/>
      <c r="AL305" s="10"/>
      <c r="AM305" s="10"/>
      <c r="AN305" s="10"/>
      <c r="AO305" s="10"/>
      <c r="AP305" s="10"/>
      <c r="AQ305" s="10"/>
      <c r="AR305" s="10"/>
      <c r="AS305" s="10"/>
      <c r="AT305" s="10"/>
      <c r="AU305" s="10"/>
      <c r="AV305" s="10"/>
      <c r="AW305" s="10"/>
      <c r="AX305" s="10"/>
      <c r="AY305" s="10"/>
      <c r="AZ305" s="10"/>
      <c r="BA305" s="10"/>
      <c r="BB305" s="10"/>
      <c r="BC305" s="10"/>
      <c r="BD305" s="10"/>
      <c r="BE305" s="10" t="s">
        <v>1732</v>
      </c>
      <c r="BF305" s="10"/>
    </row>
    <row r="306" spans="1:77" ht="109.2">
      <c r="A306" s="10" t="s">
        <v>413</v>
      </c>
      <c r="B306" s="146" t="s">
        <v>414</v>
      </c>
      <c r="C306" s="24" t="s">
        <v>415</v>
      </c>
      <c r="D306" s="24" t="s">
        <v>416</v>
      </c>
      <c r="E306" s="24" t="s">
        <v>417</v>
      </c>
      <c r="F306" s="24" t="s">
        <v>206</v>
      </c>
      <c r="G306" s="24" t="s">
        <v>418</v>
      </c>
      <c r="H306" s="24" t="s">
        <v>55</v>
      </c>
      <c r="I306" s="24" t="s">
        <v>419</v>
      </c>
      <c r="J306" s="24"/>
      <c r="K306" s="24" t="s">
        <v>133</v>
      </c>
      <c r="L306" s="24" t="s">
        <v>4</v>
      </c>
      <c r="M306" s="10">
        <f>COUNTIF(K306,"Settled")+COUNTIF(L306,"Investor")</f>
        <v>0</v>
      </c>
      <c r="N306" s="24">
        <v>2020</v>
      </c>
      <c r="O306" s="24">
        <v>2024</v>
      </c>
      <c r="P306" s="26" t="s">
        <v>58</v>
      </c>
      <c r="Q306" s="24"/>
      <c r="R306" s="26"/>
      <c r="S306" s="26"/>
      <c r="T306" s="26"/>
      <c r="U306" s="26"/>
      <c r="V306" s="26"/>
      <c r="W306" s="26"/>
      <c r="X306" s="24" t="s">
        <v>420</v>
      </c>
      <c r="Y306" s="24" t="s">
        <v>421</v>
      </c>
      <c r="Z306" s="24" t="s">
        <v>422</v>
      </c>
      <c r="AA306" s="10" t="s">
        <v>440</v>
      </c>
      <c r="AB306" s="26"/>
      <c r="AC306" s="24" t="s">
        <v>423</v>
      </c>
      <c r="AD306" s="28" t="s">
        <v>424</v>
      </c>
      <c r="AE306" s="24" t="s">
        <v>105</v>
      </c>
      <c r="AF306" s="24" t="s">
        <v>106</v>
      </c>
      <c r="AG306" s="24"/>
      <c r="AH306" s="24"/>
      <c r="AI306" s="24"/>
      <c r="AJ306" s="24"/>
      <c r="AK306" s="24"/>
      <c r="AL306" s="24"/>
      <c r="AM306" s="24"/>
      <c r="AN306" s="24"/>
      <c r="AO306" s="24"/>
      <c r="AP306" s="24"/>
      <c r="AQ306" s="24"/>
      <c r="AR306" s="24"/>
      <c r="AS306" s="24"/>
      <c r="AT306" s="24"/>
      <c r="AU306" s="24"/>
      <c r="AV306" s="24"/>
      <c r="AW306" s="24"/>
      <c r="AX306" s="24"/>
      <c r="AY306" s="24"/>
      <c r="AZ306" s="24"/>
      <c r="BA306" s="24"/>
      <c r="BB306" s="24"/>
      <c r="BC306" s="24"/>
      <c r="BD306" s="24"/>
      <c r="BE306" s="24" t="s">
        <v>2156</v>
      </c>
      <c r="BF306" s="10"/>
    </row>
    <row r="307" spans="1:77" ht="138" customHeight="1">
      <c r="A307" s="10" t="s">
        <v>413</v>
      </c>
      <c r="B307" s="21" t="s">
        <v>425</v>
      </c>
      <c r="C307" s="10" t="s">
        <v>426</v>
      </c>
      <c r="D307" s="10"/>
      <c r="E307" s="10" t="s">
        <v>427</v>
      </c>
      <c r="F307" s="10" t="s">
        <v>54</v>
      </c>
      <c r="G307" s="10" t="s">
        <v>428</v>
      </c>
      <c r="H307" s="10" t="s">
        <v>55</v>
      </c>
      <c r="I307" s="10" t="s">
        <v>71</v>
      </c>
      <c r="J307" s="10"/>
      <c r="K307" s="10" t="s">
        <v>57</v>
      </c>
      <c r="L307" s="10"/>
      <c r="M307" s="10">
        <f>COUNTIF(K307,"Settled")+COUNTIF(L307,"Investor")</f>
        <v>0</v>
      </c>
      <c r="N307" s="10">
        <v>2020</v>
      </c>
      <c r="O307" s="10"/>
      <c r="P307" s="19" t="s">
        <v>58</v>
      </c>
      <c r="Q307" s="10"/>
      <c r="R307" s="19"/>
      <c r="S307" s="19"/>
      <c r="T307" s="19"/>
      <c r="U307" s="19"/>
      <c r="V307" s="19"/>
      <c r="W307" s="19"/>
      <c r="X307" s="10" t="s">
        <v>429</v>
      </c>
      <c r="Y307" s="10" t="s">
        <v>430</v>
      </c>
      <c r="Z307" s="10" t="s">
        <v>431</v>
      </c>
      <c r="AA307" s="10" t="s">
        <v>440</v>
      </c>
      <c r="AB307" s="19"/>
      <c r="AC307" s="10" t="s">
        <v>432</v>
      </c>
      <c r="AD307" s="10" t="s">
        <v>433</v>
      </c>
      <c r="AE307" s="10" t="s">
        <v>105</v>
      </c>
      <c r="AF307" s="10" t="s">
        <v>106</v>
      </c>
      <c r="AG307" s="10"/>
      <c r="AH307" s="10"/>
      <c r="AI307" s="10"/>
      <c r="AJ307" s="10"/>
      <c r="AK307" s="10"/>
      <c r="AL307" s="10"/>
      <c r="AM307" s="10"/>
      <c r="AN307" s="10"/>
      <c r="AO307" s="10"/>
      <c r="AP307" s="10"/>
      <c r="AQ307" s="10"/>
      <c r="AR307" s="10"/>
      <c r="AS307" s="10"/>
      <c r="AT307" s="10"/>
      <c r="AU307" s="10"/>
      <c r="AV307" s="10"/>
      <c r="AW307" s="10"/>
      <c r="AX307" s="10"/>
      <c r="AY307" s="10"/>
      <c r="AZ307" s="10"/>
      <c r="BA307" s="10"/>
      <c r="BB307" s="10"/>
      <c r="BC307" s="10"/>
      <c r="BD307" s="10"/>
      <c r="BE307" s="10"/>
      <c r="BF307" s="10"/>
    </row>
    <row r="308" spans="1:77" ht="62.4">
      <c r="A308" s="10" t="s">
        <v>530</v>
      </c>
      <c r="B308" s="21" t="s">
        <v>589</v>
      </c>
      <c r="C308" s="10" t="s">
        <v>590</v>
      </c>
      <c r="D308" s="10"/>
      <c r="E308" s="10" t="s">
        <v>98</v>
      </c>
      <c r="F308" s="10" t="s">
        <v>54</v>
      </c>
      <c r="G308" s="10" t="s">
        <v>579</v>
      </c>
      <c r="H308" s="10" t="s">
        <v>55</v>
      </c>
      <c r="I308" s="10" t="s">
        <v>127</v>
      </c>
      <c r="J308" s="10" t="s">
        <v>317</v>
      </c>
      <c r="K308" s="10" t="s">
        <v>133</v>
      </c>
      <c r="L308" s="10" t="s">
        <v>6</v>
      </c>
      <c r="M308" s="10"/>
      <c r="N308" s="10">
        <v>2020</v>
      </c>
      <c r="O308" s="10">
        <v>2024</v>
      </c>
      <c r="P308" s="19">
        <v>93600000</v>
      </c>
      <c r="Q308" s="20"/>
      <c r="R308" s="19">
        <v>4519417</v>
      </c>
      <c r="S308" s="19"/>
      <c r="T308" s="19"/>
      <c r="U308" s="19"/>
      <c r="V308" s="19"/>
      <c r="W308" s="19"/>
      <c r="X308" s="10" t="s">
        <v>1476</v>
      </c>
      <c r="Y308" s="10" t="s">
        <v>448</v>
      </c>
      <c r="Z308" s="10" t="s">
        <v>1373</v>
      </c>
      <c r="AA308" s="10" t="s">
        <v>591</v>
      </c>
      <c r="AB308" s="19"/>
      <c r="AC308" s="10" t="s">
        <v>592</v>
      </c>
      <c r="AD308" s="10" t="s">
        <v>593</v>
      </c>
      <c r="AE308" s="10" t="s">
        <v>65</v>
      </c>
      <c r="AF308" s="10" t="s">
        <v>65</v>
      </c>
      <c r="AG308" s="10"/>
      <c r="AH308" s="10"/>
      <c r="AI308" s="10"/>
      <c r="AJ308" s="10"/>
      <c r="AK308" s="10"/>
      <c r="AL308" s="10"/>
      <c r="AM308" s="10"/>
      <c r="AN308" s="10"/>
      <c r="AO308" s="10"/>
      <c r="AP308" s="10"/>
      <c r="AQ308" s="10"/>
      <c r="AR308" s="10"/>
      <c r="AS308" s="10"/>
      <c r="AT308" s="10"/>
      <c r="AU308" s="10"/>
      <c r="AV308" s="10"/>
      <c r="AW308" s="10"/>
      <c r="AX308" s="10"/>
      <c r="AY308" s="10"/>
      <c r="AZ308" s="10"/>
      <c r="BA308" s="10"/>
      <c r="BB308" s="10"/>
      <c r="BC308" s="10"/>
      <c r="BD308" s="10"/>
      <c r="BE308" s="10" t="s">
        <v>2231</v>
      </c>
      <c r="BF308" s="10"/>
    </row>
    <row r="309" spans="1:77" ht="46.8">
      <c r="A309" s="137" t="s">
        <v>530</v>
      </c>
      <c r="B309" s="147" t="s">
        <v>594</v>
      </c>
      <c r="C309" s="137" t="s">
        <v>595</v>
      </c>
      <c r="D309" s="137"/>
      <c r="E309" s="137" t="s">
        <v>79</v>
      </c>
      <c r="F309" s="137" t="s">
        <v>80</v>
      </c>
      <c r="G309" s="137" t="s">
        <v>662</v>
      </c>
      <c r="H309" s="137" t="s">
        <v>531</v>
      </c>
      <c r="I309" s="137" t="s">
        <v>571</v>
      </c>
      <c r="J309" s="137"/>
      <c r="K309" s="137" t="s">
        <v>133</v>
      </c>
      <c r="L309" s="137" t="s">
        <v>4</v>
      </c>
      <c r="M309" s="137"/>
      <c r="N309" s="137">
        <v>2020</v>
      </c>
      <c r="O309" s="137">
        <v>2024</v>
      </c>
      <c r="P309" s="139">
        <v>350000000</v>
      </c>
      <c r="Q309" s="144"/>
      <c r="R309" s="139"/>
      <c r="S309" s="139"/>
      <c r="T309" s="139"/>
      <c r="U309" s="139"/>
      <c r="V309" s="139"/>
      <c r="W309" s="139"/>
      <c r="X309" s="137" t="s">
        <v>437</v>
      </c>
      <c r="Y309" s="137" t="s">
        <v>113</v>
      </c>
      <c r="Z309" s="137" t="s">
        <v>596</v>
      </c>
      <c r="AA309" s="137" t="s">
        <v>466</v>
      </c>
      <c r="AB309" s="139"/>
      <c r="AC309" s="137"/>
      <c r="AD309" s="137" t="s">
        <v>597</v>
      </c>
      <c r="AE309" s="137" t="s">
        <v>65</v>
      </c>
      <c r="AF309" s="137" t="s">
        <v>65</v>
      </c>
      <c r="AG309" s="137"/>
      <c r="AH309" s="137"/>
      <c r="AI309" s="137"/>
      <c r="AJ309" s="137"/>
      <c r="AK309" s="137"/>
      <c r="AL309" s="137"/>
      <c r="AM309" s="137"/>
      <c r="AN309" s="137"/>
      <c r="AO309" s="137"/>
      <c r="AP309" s="137"/>
      <c r="AQ309" s="137"/>
      <c r="AR309" s="137"/>
      <c r="AS309" s="137"/>
      <c r="AT309" s="137"/>
      <c r="AU309" s="137"/>
      <c r="AV309" s="137"/>
      <c r="AW309" s="137"/>
      <c r="AX309" s="137"/>
      <c r="AY309" s="137"/>
      <c r="AZ309" s="137"/>
      <c r="BA309" s="137"/>
      <c r="BB309" s="137"/>
      <c r="BC309" s="137"/>
      <c r="BD309" s="137"/>
      <c r="BE309" s="137" t="s">
        <v>2232</v>
      </c>
      <c r="BF309" s="10"/>
    </row>
    <row r="310" spans="1:77" ht="50.4">
      <c r="A310" s="10" t="s">
        <v>530</v>
      </c>
      <c r="B310" s="21" t="s">
        <v>598</v>
      </c>
      <c r="C310" s="10" t="s">
        <v>599</v>
      </c>
      <c r="D310" s="10"/>
      <c r="E310" s="10" t="s">
        <v>53</v>
      </c>
      <c r="F310" s="10" t="s">
        <v>54</v>
      </c>
      <c r="G310" s="10" t="s">
        <v>600</v>
      </c>
      <c r="H310" s="10" t="s">
        <v>55</v>
      </c>
      <c r="I310" s="10" t="s">
        <v>71</v>
      </c>
      <c r="J310" s="10"/>
      <c r="K310" s="10" t="s">
        <v>133</v>
      </c>
      <c r="L310" s="10" t="s">
        <v>4</v>
      </c>
      <c r="M310" s="10">
        <v>0</v>
      </c>
      <c r="N310" s="10">
        <v>2020</v>
      </c>
      <c r="O310" s="10"/>
      <c r="P310" s="19" t="s">
        <v>58</v>
      </c>
      <c r="Q310" s="20"/>
      <c r="R310" s="19"/>
      <c r="S310" s="19"/>
      <c r="T310" s="19"/>
      <c r="U310" s="19"/>
      <c r="V310" s="19"/>
      <c r="W310" s="19"/>
      <c r="X310" s="10" t="s">
        <v>601</v>
      </c>
      <c r="Y310" s="10" t="s">
        <v>602</v>
      </c>
      <c r="Z310" s="10" t="s">
        <v>465</v>
      </c>
      <c r="AA310" s="10" t="s">
        <v>62</v>
      </c>
      <c r="AB310" s="19"/>
      <c r="AC310" s="10" t="s">
        <v>603</v>
      </c>
      <c r="AD310" s="10" t="s">
        <v>604</v>
      </c>
      <c r="AE310" s="10" t="s">
        <v>65</v>
      </c>
      <c r="AF310" s="10" t="s">
        <v>65</v>
      </c>
      <c r="AG310" s="10"/>
      <c r="AH310" s="10"/>
      <c r="AI310" s="10"/>
      <c r="AJ310" s="10"/>
      <c r="AK310" s="10"/>
      <c r="AL310" s="10"/>
      <c r="AM310" s="10"/>
      <c r="AN310" s="10"/>
      <c r="AO310" s="10"/>
      <c r="AP310" s="10"/>
      <c r="AQ310" s="10"/>
      <c r="AR310" s="10"/>
      <c r="AS310" s="10"/>
      <c r="AT310" s="10"/>
      <c r="AU310" s="10"/>
      <c r="AV310" s="10"/>
      <c r="AW310" s="10"/>
      <c r="AX310" s="10"/>
      <c r="AY310" s="10"/>
      <c r="AZ310" s="10"/>
      <c r="BA310" s="10"/>
      <c r="BB310" s="10"/>
      <c r="BC310" s="10"/>
      <c r="BD310" s="10"/>
      <c r="BE310" s="37" t="s">
        <v>605</v>
      </c>
      <c r="BF310" s="10"/>
    </row>
    <row r="311" spans="1:77" ht="46.8">
      <c r="A311" s="10" t="s">
        <v>685</v>
      </c>
      <c r="B311" s="18" t="s">
        <v>698</v>
      </c>
      <c r="C311" s="10" t="s">
        <v>699</v>
      </c>
      <c r="D311" s="10"/>
      <c r="E311" s="10" t="s">
        <v>693</v>
      </c>
      <c r="F311" s="10" t="s">
        <v>206</v>
      </c>
      <c r="G311" s="10" t="s">
        <v>694</v>
      </c>
      <c r="H311" s="10" t="s">
        <v>55</v>
      </c>
      <c r="I311" s="10" t="s">
        <v>571</v>
      </c>
      <c r="J311" s="10"/>
      <c r="K311" s="10" t="s">
        <v>149</v>
      </c>
      <c r="L311" s="10"/>
      <c r="M311" s="10">
        <f t="shared" ref="M311:M333" si="9">COUNTIF(K311,"Settled")+COUNTIF(L311,"Investor")</f>
        <v>0</v>
      </c>
      <c r="N311" s="10">
        <v>2020</v>
      </c>
      <c r="O311" s="10">
        <v>2022</v>
      </c>
      <c r="P311" s="19">
        <v>25000000</v>
      </c>
      <c r="Q311" s="20"/>
      <c r="R311" s="19"/>
      <c r="S311" s="19"/>
      <c r="T311" s="19"/>
      <c r="U311" s="19"/>
      <c r="V311" s="19"/>
      <c r="W311" s="19"/>
      <c r="X311" s="10" t="s">
        <v>431</v>
      </c>
      <c r="Y311" s="10" t="s">
        <v>700</v>
      </c>
      <c r="Z311" s="10" t="s">
        <v>701</v>
      </c>
      <c r="AA311" s="10" t="s">
        <v>389</v>
      </c>
      <c r="AB311" s="19"/>
      <c r="AC311" s="10"/>
      <c r="AD311" s="10" t="s">
        <v>702</v>
      </c>
      <c r="AE311" s="10" t="s">
        <v>65</v>
      </c>
      <c r="AF311" s="10" t="s">
        <v>442</v>
      </c>
      <c r="AG311" s="10" t="s">
        <v>66</v>
      </c>
      <c r="AH311" s="10"/>
      <c r="AI311" s="10"/>
      <c r="AJ311" s="10"/>
      <c r="AK311" s="10" t="s">
        <v>66</v>
      </c>
      <c r="AL311" s="10"/>
      <c r="AM311" s="10" t="s">
        <v>66</v>
      </c>
      <c r="AN311" s="10"/>
      <c r="AO311" s="10" t="s">
        <v>66</v>
      </c>
      <c r="AP311" s="10"/>
      <c r="AQ311" s="10"/>
      <c r="AR311" s="10"/>
      <c r="AS311" s="10"/>
      <c r="AT311" s="10"/>
      <c r="AU311" s="10"/>
      <c r="AV311" s="10"/>
      <c r="AW311" s="10"/>
      <c r="AX311" s="10"/>
      <c r="AY311" s="10"/>
      <c r="AZ311" s="10"/>
      <c r="BA311" s="10"/>
      <c r="BB311" s="10"/>
      <c r="BC311" s="10"/>
      <c r="BD311" s="10"/>
      <c r="BE311" s="10" t="s">
        <v>703</v>
      </c>
      <c r="BF311" s="10"/>
    </row>
    <row r="312" spans="1:77" ht="62.4">
      <c r="A312" s="30" t="s">
        <v>767</v>
      </c>
      <c r="B312" s="141" t="s">
        <v>778</v>
      </c>
      <c r="C312" s="10" t="s">
        <v>779</v>
      </c>
      <c r="D312" s="10"/>
      <c r="E312" s="10" t="s">
        <v>53</v>
      </c>
      <c r="F312" s="10" t="s">
        <v>54</v>
      </c>
      <c r="G312" s="10" t="s">
        <v>780</v>
      </c>
      <c r="H312" s="10" t="s">
        <v>55</v>
      </c>
      <c r="I312" s="10" t="s">
        <v>557</v>
      </c>
      <c r="J312" s="10" t="s">
        <v>781</v>
      </c>
      <c r="K312" s="10" t="s">
        <v>57</v>
      </c>
      <c r="L312" s="10"/>
      <c r="M312" s="10">
        <f t="shared" si="9"/>
        <v>0</v>
      </c>
      <c r="N312" s="10">
        <v>2020</v>
      </c>
      <c r="O312" s="10"/>
      <c r="P312" s="19">
        <v>46800000</v>
      </c>
      <c r="Q312" s="20"/>
      <c r="R312" s="19"/>
      <c r="S312" s="19"/>
      <c r="T312" s="19"/>
      <c r="U312" s="19"/>
      <c r="V312" s="19"/>
      <c r="W312" s="19"/>
      <c r="X312" s="10" t="s">
        <v>782</v>
      </c>
      <c r="Y312" s="10" t="s">
        <v>783</v>
      </c>
      <c r="Z312" s="10" t="s">
        <v>784</v>
      </c>
      <c r="AA312" s="10" t="s">
        <v>785</v>
      </c>
      <c r="AB312" s="19"/>
      <c r="AC312" s="10"/>
      <c r="AD312" s="10" t="s">
        <v>786</v>
      </c>
      <c r="AE312" s="10" t="s">
        <v>105</v>
      </c>
      <c r="AF312" s="10" t="s">
        <v>106</v>
      </c>
      <c r="AG312" s="10"/>
      <c r="AH312" s="10"/>
      <c r="AI312" s="10" t="s">
        <v>66</v>
      </c>
      <c r="AJ312" s="10"/>
      <c r="AK312" s="10"/>
      <c r="AL312" s="10"/>
      <c r="AM312" s="10"/>
      <c r="AN312" s="10"/>
      <c r="AO312" s="10"/>
      <c r="AP312" s="10"/>
      <c r="AQ312" s="10"/>
      <c r="AR312" s="10"/>
      <c r="AS312" s="10"/>
      <c r="AT312" s="10"/>
      <c r="AU312" s="10"/>
      <c r="AV312" s="10"/>
      <c r="AW312" s="10"/>
      <c r="AX312" s="10"/>
      <c r="AY312" s="10"/>
      <c r="AZ312" s="10"/>
      <c r="BA312" s="10" t="s">
        <v>66</v>
      </c>
      <c r="BB312" s="10"/>
      <c r="BC312" s="10"/>
      <c r="BD312" s="10"/>
      <c r="BE312" s="10" t="s">
        <v>777</v>
      </c>
      <c r="BF312" s="10"/>
    </row>
    <row r="313" spans="1:77" ht="52.95" customHeight="1">
      <c r="A313" s="30" t="s">
        <v>767</v>
      </c>
      <c r="B313" s="141" t="s">
        <v>787</v>
      </c>
      <c r="C313" s="10" t="s">
        <v>788</v>
      </c>
      <c r="D313" s="10"/>
      <c r="E313" s="10" t="s">
        <v>789</v>
      </c>
      <c r="F313" s="10" t="s">
        <v>790</v>
      </c>
      <c r="G313" s="23" t="s">
        <v>761</v>
      </c>
      <c r="H313" s="10" t="s">
        <v>761</v>
      </c>
      <c r="I313" s="10" t="s">
        <v>226</v>
      </c>
      <c r="J313" s="10"/>
      <c r="K313" s="10" t="s">
        <v>133</v>
      </c>
      <c r="L313" s="10"/>
      <c r="M313" s="10">
        <f t="shared" si="9"/>
        <v>0</v>
      </c>
      <c r="N313" s="10">
        <v>2020</v>
      </c>
      <c r="O313" s="10">
        <v>2024</v>
      </c>
      <c r="P313" s="19">
        <v>18000000</v>
      </c>
      <c r="Q313" s="20"/>
      <c r="R313" s="19">
        <v>3500000</v>
      </c>
      <c r="S313" s="19"/>
      <c r="T313" s="19"/>
      <c r="U313" s="19"/>
      <c r="V313" s="19"/>
      <c r="W313" s="19"/>
      <c r="X313" s="10" t="s">
        <v>448</v>
      </c>
      <c r="Y313" s="10" t="s">
        <v>791</v>
      </c>
      <c r="Z313" s="10" t="s">
        <v>792</v>
      </c>
      <c r="AA313" s="10" t="s">
        <v>591</v>
      </c>
      <c r="AB313" s="19"/>
      <c r="AC313" s="10"/>
      <c r="AD313" s="10" t="s">
        <v>793</v>
      </c>
      <c r="AE313" s="10" t="s">
        <v>65</v>
      </c>
      <c r="AF313" s="10" t="s">
        <v>442</v>
      </c>
      <c r="AG313" s="10"/>
      <c r="AH313" s="10"/>
      <c r="AI313" s="10"/>
      <c r="AJ313" s="10"/>
      <c r="AK313" s="10"/>
      <c r="AL313" s="10"/>
      <c r="AM313" s="10"/>
      <c r="AN313" s="10"/>
      <c r="AO313" s="10"/>
      <c r="AP313" s="10"/>
      <c r="AQ313" s="10"/>
      <c r="AR313" s="10"/>
      <c r="AS313" s="10"/>
      <c r="AT313" s="10"/>
      <c r="AU313" s="10"/>
      <c r="AV313" s="10"/>
      <c r="AW313" s="10"/>
      <c r="AX313" s="10"/>
      <c r="AY313" s="10"/>
      <c r="AZ313" s="10"/>
      <c r="BA313" s="10"/>
      <c r="BB313" s="10"/>
      <c r="BC313" s="10"/>
      <c r="BD313" s="10"/>
      <c r="BE313" s="10" t="s">
        <v>2169</v>
      </c>
      <c r="BF313" s="10"/>
      <c r="BG313" s="23"/>
      <c r="BH313" s="23"/>
      <c r="BI313" s="23"/>
      <c r="BJ313" s="23"/>
      <c r="BK313" s="23"/>
      <c r="BL313" s="23"/>
      <c r="BM313" s="23"/>
      <c r="BN313" s="23"/>
      <c r="BO313" s="23"/>
      <c r="BP313" s="23"/>
      <c r="BQ313" s="23"/>
      <c r="BR313" s="23"/>
      <c r="BS313" s="23"/>
      <c r="BT313" s="23"/>
      <c r="BU313" s="23"/>
      <c r="BV313" s="23"/>
      <c r="BW313" s="23"/>
      <c r="BX313" s="23"/>
      <c r="BY313" s="23"/>
    </row>
    <row r="314" spans="1:77" ht="54" customHeight="1">
      <c r="A314" s="30" t="s">
        <v>767</v>
      </c>
      <c r="B314" s="18" t="s">
        <v>794</v>
      </c>
      <c r="C314" s="10" t="s">
        <v>109</v>
      </c>
      <c r="D314" s="10"/>
      <c r="E314" s="10" t="s">
        <v>110</v>
      </c>
      <c r="F314" s="10" t="s">
        <v>54</v>
      </c>
      <c r="G314" s="10" t="s">
        <v>795</v>
      </c>
      <c r="H314" s="10" t="s">
        <v>55</v>
      </c>
      <c r="I314" s="10" t="s">
        <v>88</v>
      </c>
      <c r="J314" s="10" t="s">
        <v>89</v>
      </c>
      <c r="K314" s="10" t="s">
        <v>57</v>
      </c>
      <c r="L314" s="10"/>
      <c r="M314" s="10">
        <f t="shared" si="9"/>
        <v>0</v>
      </c>
      <c r="N314" s="10">
        <v>2020</v>
      </c>
      <c r="O314" s="10"/>
      <c r="P314" s="19">
        <v>29000000</v>
      </c>
      <c r="Q314" s="20"/>
      <c r="R314" s="19"/>
      <c r="S314" s="19"/>
      <c r="T314" s="19"/>
      <c r="U314" s="19"/>
      <c r="V314" s="19"/>
      <c r="W314" s="19"/>
      <c r="X314" s="10" t="s">
        <v>72</v>
      </c>
      <c r="Y314" s="10" t="s">
        <v>796</v>
      </c>
      <c r="Z314" s="10" t="s">
        <v>633</v>
      </c>
      <c r="AA314" s="10" t="s">
        <v>726</v>
      </c>
      <c r="AB314" s="19"/>
      <c r="AC314" s="10"/>
      <c r="AD314" s="10" t="s">
        <v>797</v>
      </c>
      <c r="AE314" s="10" t="s">
        <v>105</v>
      </c>
      <c r="AF314" s="10" t="s">
        <v>106</v>
      </c>
      <c r="AG314" s="10"/>
      <c r="AH314" s="10"/>
      <c r="AI314" s="10"/>
      <c r="AJ314" s="10"/>
      <c r="AK314" s="10"/>
      <c r="AL314" s="10"/>
      <c r="AM314" s="10"/>
      <c r="AN314" s="10"/>
      <c r="AO314" s="10"/>
      <c r="AP314" s="10"/>
      <c r="AQ314" s="10"/>
      <c r="AR314" s="10"/>
      <c r="AS314" s="10"/>
      <c r="AT314" s="10"/>
      <c r="AU314" s="10"/>
      <c r="AV314" s="10"/>
      <c r="AW314" s="10"/>
      <c r="AX314" s="10"/>
      <c r="AY314" s="10"/>
      <c r="AZ314" s="10"/>
      <c r="BA314" s="10"/>
      <c r="BB314" s="10"/>
      <c r="BC314" s="10"/>
      <c r="BD314" s="10"/>
      <c r="BE314" s="10" t="s">
        <v>798</v>
      </c>
      <c r="BF314" s="10"/>
      <c r="BG314" s="23"/>
      <c r="BH314" s="23"/>
      <c r="BI314" s="23"/>
      <c r="BJ314" s="23"/>
      <c r="BK314" s="23"/>
      <c r="BL314" s="23"/>
      <c r="BM314" s="23"/>
      <c r="BN314" s="23"/>
      <c r="BO314" s="23"/>
      <c r="BP314" s="23"/>
      <c r="BQ314" s="23"/>
      <c r="BR314" s="23"/>
      <c r="BS314" s="23"/>
      <c r="BT314" s="23"/>
      <c r="BU314" s="23"/>
      <c r="BV314" s="23"/>
      <c r="BW314" s="23"/>
      <c r="BX314" s="23"/>
      <c r="BY314" s="23"/>
    </row>
    <row r="315" spans="1:77" ht="31.2">
      <c r="A315" s="30" t="s">
        <v>836</v>
      </c>
      <c r="B315" s="40" t="s">
        <v>855</v>
      </c>
      <c r="C315" s="10" t="s">
        <v>856</v>
      </c>
      <c r="D315" s="10"/>
      <c r="E315" s="10" t="s">
        <v>214</v>
      </c>
      <c r="F315" s="10" t="s">
        <v>80</v>
      </c>
      <c r="G315" s="10" t="s">
        <v>857</v>
      </c>
      <c r="H315" s="10" t="s">
        <v>55</v>
      </c>
      <c r="I315" s="10" t="s">
        <v>88</v>
      </c>
      <c r="J315" s="10"/>
      <c r="K315" s="10" t="s">
        <v>57</v>
      </c>
      <c r="L315" s="10"/>
      <c r="M315" s="10">
        <f t="shared" si="9"/>
        <v>0</v>
      </c>
      <c r="N315" s="10">
        <v>2020</v>
      </c>
      <c r="O315" s="10"/>
      <c r="P315" s="19" t="s">
        <v>58</v>
      </c>
      <c r="Q315" s="19"/>
      <c r="R315" s="19"/>
      <c r="S315" s="19"/>
      <c r="T315" s="19"/>
      <c r="U315" s="19"/>
      <c r="V315" s="19"/>
      <c r="W315" s="19"/>
      <c r="X315" s="10" t="s">
        <v>135</v>
      </c>
      <c r="Y315" s="10" t="s">
        <v>448</v>
      </c>
      <c r="Z315" s="10" t="s">
        <v>858</v>
      </c>
      <c r="AA315" s="10" t="s">
        <v>62</v>
      </c>
      <c r="AB315" s="23"/>
      <c r="AC315" s="23"/>
      <c r="AD315" s="10" t="s">
        <v>859</v>
      </c>
      <c r="AE315" s="10" t="s">
        <v>105</v>
      </c>
      <c r="AF315" s="10" t="s">
        <v>106</v>
      </c>
      <c r="AG315" s="10"/>
      <c r="AH315" s="10"/>
      <c r="AI315" s="10"/>
      <c r="AJ315" s="10"/>
      <c r="AK315" s="10"/>
      <c r="AL315" s="10"/>
      <c r="AM315" s="10"/>
      <c r="AN315" s="10"/>
      <c r="AO315" s="10"/>
      <c r="AP315" s="10"/>
      <c r="AQ315" s="10"/>
      <c r="AR315" s="10"/>
      <c r="AS315" s="10"/>
      <c r="AT315" s="10"/>
      <c r="AU315" s="10"/>
      <c r="AV315" s="10"/>
      <c r="AW315" s="10"/>
      <c r="AX315" s="10"/>
      <c r="AY315" s="10" t="s">
        <v>860</v>
      </c>
      <c r="AZ315" s="10"/>
      <c r="BA315" s="10"/>
      <c r="BB315" s="10"/>
      <c r="BC315" s="10"/>
      <c r="BD315" s="10"/>
      <c r="BE315" s="10" t="s">
        <v>854</v>
      </c>
      <c r="BF315" s="10"/>
    </row>
    <row r="316" spans="1:77" ht="78">
      <c r="A316" s="10" t="s">
        <v>1055</v>
      </c>
      <c r="B316" s="141" t="s">
        <v>1065</v>
      </c>
      <c r="C316" s="24" t="s">
        <v>1066</v>
      </c>
      <c r="D316" s="24" t="s">
        <v>1062</v>
      </c>
      <c r="E316" s="10" t="s">
        <v>530</v>
      </c>
      <c r="F316" s="24" t="s">
        <v>206</v>
      </c>
      <c r="G316" s="24" t="s">
        <v>1063</v>
      </c>
      <c r="H316" s="24" t="s">
        <v>531</v>
      </c>
      <c r="I316" s="10" t="s">
        <v>2142</v>
      </c>
      <c r="J316" s="24"/>
      <c r="K316" s="24" t="s">
        <v>57</v>
      </c>
      <c r="L316" s="24"/>
      <c r="M316" s="24">
        <f t="shared" si="9"/>
        <v>0</v>
      </c>
      <c r="N316" s="24">
        <v>2020</v>
      </c>
      <c r="O316" s="24"/>
      <c r="P316" s="26">
        <v>230000000</v>
      </c>
      <c r="Q316" s="26"/>
      <c r="R316" s="26"/>
      <c r="S316" s="26"/>
      <c r="T316" s="26"/>
      <c r="U316" s="26"/>
      <c r="V316" s="26"/>
      <c r="W316" s="26"/>
      <c r="X316" s="24" t="s">
        <v>580</v>
      </c>
      <c r="Y316" s="10" t="s">
        <v>344</v>
      </c>
      <c r="Z316" s="10" t="s">
        <v>628</v>
      </c>
      <c r="AA316" s="24" t="s">
        <v>345</v>
      </c>
      <c r="AB316" s="26"/>
      <c r="AC316" s="24"/>
      <c r="AD316" s="24" t="s">
        <v>64</v>
      </c>
      <c r="AE316" s="24" t="s">
        <v>65</v>
      </c>
      <c r="AF316" s="24" t="s">
        <v>1060</v>
      </c>
      <c r="AG316" s="24" t="s">
        <v>66</v>
      </c>
      <c r="AH316" s="24"/>
      <c r="AI316" s="24"/>
      <c r="AJ316" s="24"/>
      <c r="AK316" s="24" t="s">
        <v>66</v>
      </c>
      <c r="AL316" s="24"/>
      <c r="AM316" s="24"/>
      <c r="AN316" s="24"/>
      <c r="AO316" s="24" t="s">
        <v>66</v>
      </c>
      <c r="AP316" s="24"/>
      <c r="AQ316" s="24" t="s">
        <v>66</v>
      </c>
      <c r="AR316" s="24"/>
      <c r="AS316" s="24" t="s">
        <v>66</v>
      </c>
      <c r="AT316" s="24"/>
      <c r="AU316" s="24"/>
      <c r="AV316" s="24"/>
      <c r="AW316" s="24"/>
      <c r="AX316" s="24"/>
      <c r="AY316" s="24"/>
      <c r="AZ316" s="24"/>
      <c r="BA316" s="24"/>
      <c r="BB316" s="24"/>
      <c r="BC316" s="24"/>
      <c r="BD316" s="24"/>
      <c r="BE316" s="24" t="s">
        <v>2233</v>
      </c>
      <c r="BF316" s="10"/>
    </row>
    <row r="317" spans="1:77" ht="46.8">
      <c r="A317" s="10" t="s">
        <v>673</v>
      </c>
      <c r="B317" s="18" t="s">
        <v>1150</v>
      </c>
      <c r="C317" s="10" t="s">
        <v>1151</v>
      </c>
      <c r="D317" s="10"/>
      <c r="E317" s="10" t="s">
        <v>70</v>
      </c>
      <c r="F317" s="10" t="s">
        <v>54</v>
      </c>
      <c r="G317" s="10" t="s">
        <v>1139</v>
      </c>
      <c r="H317" s="10" t="s">
        <v>55</v>
      </c>
      <c r="I317" s="10" t="s">
        <v>2144</v>
      </c>
      <c r="J317" s="10"/>
      <c r="K317" s="10" t="s">
        <v>149</v>
      </c>
      <c r="L317" s="10"/>
      <c r="M317" s="10">
        <f t="shared" si="9"/>
        <v>0</v>
      </c>
      <c r="N317" s="10">
        <v>2020</v>
      </c>
      <c r="O317" s="10">
        <v>2022</v>
      </c>
      <c r="P317" s="19" t="s">
        <v>58</v>
      </c>
      <c r="Q317" s="19"/>
      <c r="R317" s="19"/>
      <c r="S317" s="19"/>
      <c r="T317" s="19"/>
      <c r="U317" s="19"/>
      <c r="V317" s="19"/>
      <c r="W317" s="19"/>
      <c r="X317" s="10" t="s">
        <v>867</v>
      </c>
      <c r="Y317" s="10" t="s">
        <v>580</v>
      </c>
      <c r="Z317" s="10" t="s">
        <v>58</v>
      </c>
      <c r="AA317" s="10" t="s">
        <v>62</v>
      </c>
      <c r="AB317" s="19"/>
      <c r="AC317" s="10"/>
      <c r="AD317" s="10" t="s">
        <v>1152</v>
      </c>
      <c r="AE317" s="10" t="s">
        <v>65</v>
      </c>
      <c r="AF317" s="10" t="s">
        <v>65</v>
      </c>
      <c r="AG317" s="10" t="s">
        <v>66</v>
      </c>
      <c r="AH317" s="10"/>
      <c r="AI317" s="10"/>
      <c r="AJ317" s="10"/>
      <c r="AK317" s="10" t="s">
        <v>66</v>
      </c>
      <c r="AL317" s="10"/>
      <c r="AM317" s="10"/>
      <c r="AN317" s="10"/>
      <c r="AO317" s="10" t="s">
        <v>66</v>
      </c>
      <c r="AP317" s="10"/>
      <c r="AQ317" s="10"/>
      <c r="AR317" s="10"/>
      <c r="AS317" s="10"/>
      <c r="AT317" s="10"/>
      <c r="AU317" s="10"/>
      <c r="AV317" s="10"/>
      <c r="AW317" s="10"/>
      <c r="AX317" s="10"/>
      <c r="AY317" s="10"/>
      <c r="AZ317" s="10"/>
      <c r="BA317" s="10"/>
      <c r="BB317" s="10"/>
      <c r="BC317" s="10"/>
      <c r="BD317" s="10"/>
      <c r="BE317" s="10" t="s">
        <v>1153</v>
      </c>
      <c r="BF317" s="10"/>
    </row>
    <row r="318" spans="1:77" ht="46.8">
      <c r="A318" s="10" t="s">
        <v>673</v>
      </c>
      <c r="B318" s="18" t="s">
        <v>1154</v>
      </c>
      <c r="C318" s="10" t="s">
        <v>1155</v>
      </c>
      <c r="D318" s="10"/>
      <c r="E318" s="10" t="s">
        <v>214</v>
      </c>
      <c r="F318" s="10" t="s">
        <v>80</v>
      </c>
      <c r="G318" s="10" t="s">
        <v>1156</v>
      </c>
      <c r="H318" s="10" t="s">
        <v>531</v>
      </c>
      <c r="I318" s="10" t="s">
        <v>571</v>
      </c>
      <c r="J318" s="10"/>
      <c r="K318" s="10" t="s">
        <v>57</v>
      </c>
      <c r="L318" s="10"/>
      <c r="M318" s="10">
        <f t="shared" si="9"/>
        <v>0</v>
      </c>
      <c r="N318" s="10">
        <v>2020</v>
      </c>
      <c r="O318" s="10"/>
      <c r="P318" s="19">
        <v>2109000000</v>
      </c>
      <c r="Q318" s="19"/>
      <c r="R318" s="19"/>
      <c r="S318" s="19"/>
      <c r="T318" s="19"/>
      <c r="U318" s="19"/>
      <c r="V318" s="19"/>
      <c r="W318" s="19"/>
      <c r="X318" s="10" t="s">
        <v>487</v>
      </c>
      <c r="Y318" s="10" t="s">
        <v>613</v>
      </c>
      <c r="Z318" s="10" t="s">
        <v>474</v>
      </c>
      <c r="AA318" s="10" t="s">
        <v>62</v>
      </c>
      <c r="AB318" s="19"/>
      <c r="AC318" s="10"/>
      <c r="AD318" s="10" t="s">
        <v>1157</v>
      </c>
      <c r="AE318" s="10" t="s">
        <v>65</v>
      </c>
      <c r="AF318" s="10" t="s">
        <v>65</v>
      </c>
      <c r="AG318" s="10" t="s">
        <v>66</v>
      </c>
      <c r="AH318" s="10"/>
      <c r="AI318" s="10"/>
      <c r="AJ318" s="10"/>
      <c r="AK318" s="10" t="s">
        <v>66</v>
      </c>
      <c r="AL318" s="10"/>
      <c r="AM318" s="10" t="s">
        <v>66</v>
      </c>
      <c r="AN318" s="10"/>
      <c r="AO318" s="10" t="s">
        <v>66</v>
      </c>
      <c r="AP318" s="10"/>
      <c r="AQ318" s="10"/>
      <c r="AR318" s="10"/>
      <c r="AS318" s="10"/>
      <c r="AT318" s="10"/>
      <c r="AU318" s="10"/>
      <c r="AV318" s="10"/>
      <c r="AW318" s="10"/>
      <c r="AX318" s="10"/>
      <c r="AY318" s="10"/>
      <c r="AZ318" s="10"/>
      <c r="BA318" s="10" t="s">
        <v>66</v>
      </c>
      <c r="BB318" s="10"/>
      <c r="BC318" s="10"/>
      <c r="BD318" s="10"/>
      <c r="BE318" s="10" t="s">
        <v>2234</v>
      </c>
      <c r="BF318" s="10"/>
    </row>
    <row r="319" spans="1:77" ht="81.75" customHeight="1">
      <c r="A319" s="10" t="s">
        <v>673</v>
      </c>
      <c r="B319" s="18" t="s">
        <v>1158</v>
      </c>
      <c r="C319" s="10" t="s">
        <v>1159</v>
      </c>
      <c r="D319" s="10" t="s">
        <v>1160</v>
      </c>
      <c r="E319" s="10" t="s">
        <v>485</v>
      </c>
      <c r="F319" s="10" t="s">
        <v>485</v>
      </c>
      <c r="G319" s="10" t="s">
        <v>1161</v>
      </c>
      <c r="H319" s="10" t="s">
        <v>1162</v>
      </c>
      <c r="I319" s="10" t="s">
        <v>762</v>
      </c>
      <c r="J319" s="10"/>
      <c r="K319" s="10" t="s">
        <v>133</v>
      </c>
      <c r="L319" s="10" t="s">
        <v>4</v>
      </c>
      <c r="M319" s="10">
        <f t="shared" si="9"/>
        <v>0</v>
      </c>
      <c r="N319" s="10">
        <v>2020</v>
      </c>
      <c r="O319" s="10">
        <v>2022</v>
      </c>
      <c r="P319" s="19">
        <v>80000000</v>
      </c>
      <c r="Q319" s="19"/>
      <c r="R319" s="19"/>
      <c r="S319" s="19"/>
      <c r="T319" s="19"/>
      <c r="U319" s="19"/>
      <c r="V319" s="19"/>
      <c r="W319" s="19"/>
      <c r="X319" s="10" t="s">
        <v>645</v>
      </c>
      <c r="Y319" s="10" t="s">
        <v>613</v>
      </c>
      <c r="Z319" s="10" t="s">
        <v>474</v>
      </c>
      <c r="AA319" s="10" t="s">
        <v>1163</v>
      </c>
      <c r="AB319" s="19"/>
      <c r="AC319" s="10"/>
      <c r="AD319" s="10" t="s">
        <v>1164</v>
      </c>
      <c r="AE319" s="10" t="s">
        <v>65</v>
      </c>
      <c r="AF319" s="10" t="s">
        <v>106</v>
      </c>
      <c r="AG319" s="10" t="s">
        <v>66</v>
      </c>
      <c r="AH319" s="10"/>
      <c r="AI319" s="10" t="s">
        <v>66</v>
      </c>
      <c r="AJ319" s="10"/>
      <c r="AK319" s="10" t="s">
        <v>66</v>
      </c>
      <c r="AL319" s="10"/>
      <c r="AM319" s="10"/>
      <c r="AN319" s="10"/>
      <c r="AO319" s="10" t="s">
        <v>66</v>
      </c>
      <c r="AP319" s="10"/>
      <c r="AQ319" s="10"/>
      <c r="AR319" s="10"/>
      <c r="AS319" s="10"/>
      <c r="AT319" s="10"/>
      <c r="AU319" s="10" t="s">
        <v>66</v>
      </c>
      <c r="AV319" s="10"/>
      <c r="AW319" s="10"/>
      <c r="AX319" s="10"/>
      <c r="AY319" s="10"/>
      <c r="AZ319" s="10"/>
      <c r="BA319" s="10"/>
      <c r="BB319" s="10"/>
      <c r="BC319" s="10"/>
      <c r="BD319" s="10"/>
      <c r="BE319" s="10" t="s">
        <v>1165</v>
      </c>
      <c r="BF319" s="10"/>
    </row>
    <row r="320" spans="1:77" ht="46.8">
      <c r="A320" s="10" t="s">
        <v>813</v>
      </c>
      <c r="B320" s="18" t="s">
        <v>1353</v>
      </c>
      <c r="C320" s="10" t="s">
        <v>1354</v>
      </c>
      <c r="D320" s="10"/>
      <c r="E320" s="10" t="s">
        <v>79</v>
      </c>
      <c r="F320" s="10" t="s">
        <v>80</v>
      </c>
      <c r="G320" s="10" t="s">
        <v>1355</v>
      </c>
      <c r="H320" s="10" t="s">
        <v>531</v>
      </c>
      <c r="I320" s="10" t="s">
        <v>88</v>
      </c>
      <c r="J320" s="10"/>
      <c r="K320" s="10" t="s">
        <v>90</v>
      </c>
      <c r="L320" s="10"/>
      <c r="M320" s="24">
        <f t="shared" si="9"/>
        <v>1</v>
      </c>
      <c r="N320" s="10">
        <v>2020</v>
      </c>
      <c r="O320" s="10">
        <v>2022</v>
      </c>
      <c r="P320" s="19" t="s">
        <v>58</v>
      </c>
      <c r="Q320" s="19"/>
      <c r="R320" s="19"/>
      <c r="S320" s="19"/>
      <c r="T320" s="19"/>
      <c r="U320" s="19"/>
      <c r="V320" s="19"/>
      <c r="W320" s="19"/>
      <c r="X320" s="10" t="s">
        <v>540</v>
      </c>
      <c r="Y320" s="10" t="s">
        <v>448</v>
      </c>
      <c r="Z320" s="10" t="s">
        <v>1373</v>
      </c>
      <c r="AA320" s="10" t="s">
        <v>84</v>
      </c>
      <c r="AB320" s="19"/>
      <c r="AC320" s="10"/>
      <c r="AD320" s="10" t="s">
        <v>1352</v>
      </c>
      <c r="AE320" s="10" t="s">
        <v>65</v>
      </c>
      <c r="AF320" s="10" t="s">
        <v>65</v>
      </c>
      <c r="AG320" s="10"/>
      <c r="AH320" s="10"/>
      <c r="AI320" s="10"/>
      <c r="AJ320" s="10"/>
      <c r="AK320" s="10"/>
      <c r="AL320" s="10"/>
      <c r="AM320" s="10"/>
      <c r="AN320" s="10"/>
      <c r="AO320" s="10"/>
      <c r="AP320" s="10"/>
      <c r="AQ320" s="10"/>
      <c r="AR320" s="10"/>
      <c r="AS320" s="10"/>
      <c r="AT320" s="10"/>
      <c r="AU320" s="10"/>
      <c r="AV320" s="10"/>
      <c r="AW320" s="10"/>
      <c r="AX320" s="10"/>
      <c r="AY320" s="10"/>
      <c r="AZ320" s="10"/>
      <c r="BA320" s="10"/>
      <c r="BB320" s="10"/>
      <c r="BC320" s="10"/>
      <c r="BD320" s="10"/>
      <c r="BE320" s="10" t="s">
        <v>1356</v>
      </c>
      <c r="BF320" s="10"/>
    </row>
    <row r="321" spans="1:58" ht="46.8">
      <c r="A321" s="10" t="s">
        <v>813</v>
      </c>
      <c r="B321" s="18" t="s">
        <v>1357</v>
      </c>
      <c r="C321" s="10" t="s">
        <v>1358</v>
      </c>
      <c r="D321" s="10"/>
      <c r="E321" s="10" t="s">
        <v>110</v>
      </c>
      <c r="F321" s="10" t="s">
        <v>54</v>
      </c>
      <c r="G321" s="10" t="s">
        <v>1359</v>
      </c>
      <c r="H321" s="10" t="s">
        <v>55</v>
      </c>
      <c r="I321" s="10" t="s">
        <v>2142</v>
      </c>
      <c r="J321" s="10"/>
      <c r="K321" s="10" t="s">
        <v>133</v>
      </c>
      <c r="L321" s="10" t="s">
        <v>4</v>
      </c>
      <c r="M321" s="24">
        <f t="shared" si="9"/>
        <v>0</v>
      </c>
      <c r="N321" s="10">
        <v>2020</v>
      </c>
      <c r="O321" s="10">
        <v>2024</v>
      </c>
      <c r="P321" s="19">
        <v>100000000</v>
      </c>
      <c r="Q321" s="19"/>
      <c r="R321" s="19"/>
      <c r="S321" s="19"/>
      <c r="T321" s="19"/>
      <c r="U321" s="19"/>
      <c r="V321" s="19"/>
      <c r="W321" s="19"/>
      <c r="X321" s="10" t="s">
        <v>128</v>
      </c>
      <c r="Y321" s="10" t="s">
        <v>478</v>
      </c>
      <c r="Z321" s="10" t="s">
        <v>474</v>
      </c>
      <c r="AA321" s="10" t="s">
        <v>1059</v>
      </c>
      <c r="AB321" s="19"/>
      <c r="AC321" s="10"/>
      <c r="AD321" s="10" t="s">
        <v>1352</v>
      </c>
      <c r="AE321" s="10" t="s">
        <v>65</v>
      </c>
      <c r="AF321" s="10" t="s">
        <v>65</v>
      </c>
      <c r="AG321" s="10" t="s">
        <v>66</v>
      </c>
      <c r="AH321" s="10"/>
      <c r="AI321" s="10"/>
      <c r="AJ321" s="10"/>
      <c r="AK321" s="10" t="s">
        <v>66</v>
      </c>
      <c r="AL321" s="10"/>
      <c r="AM321" s="10"/>
      <c r="AN321" s="10"/>
      <c r="AO321" s="10"/>
      <c r="AP321" s="10"/>
      <c r="AQ321" s="10"/>
      <c r="AR321" s="10"/>
      <c r="AS321" s="10"/>
      <c r="AT321" s="10"/>
      <c r="AU321" s="10"/>
      <c r="AV321" s="10"/>
      <c r="AW321" s="10"/>
      <c r="AX321" s="10"/>
      <c r="AY321" s="10"/>
      <c r="AZ321" s="10"/>
      <c r="BA321" s="10"/>
      <c r="BB321" s="10"/>
      <c r="BC321" s="10"/>
      <c r="BD321" s="10"/>
      <c r="BE321" s="10" t="s">
        <v>2191</v>
      </c>
      <c r="BF321" s="10"/>
    </row>
    <row r="322" spans="1:58" ht="62.4">
      <c r="A322" s="10" t="s">
        <v>813</v>
      </c>
      <c r="B322" s="18" t="s">
        <v>1360</v>
      </c>
      <c r="C322" s="10" t="s">
        <v>109</v>
      </c>
      <c r="D322" s="10"/>
      <c r="E322" s="10" t="s">
        <v>110</v>
      </c>
      <c r="F322" s="10" t="s">
        <v>54</v>
      </c>
      <c r="G322" s="10" t="s">
        <v>1359</v>
      </c>
      <c r="H322" s="10" t="s">
        <v>55</v>
      </c>
      <c r="I322" s="10" t="s">
        <v>88</v>
      </c>
      <c r="J322" s="10"/>
      <c r="K322" s="10" t="s">
        <v>57</v>
      </c>
      <c r="L322" s="10"/>
      <c r="M322" s="24">
        <f t="shared" si="9"/>
        <v>0</v>
      </c>
      <c r="N322" s="10">
        <v>2020</v>
      </c>
      <c r="O322" s="10"/>
      <c r="P322" s="19">
        <v>2200000000</v>
      </c>
      <c r="Q322" s="19"/>
      <c r="R322" s="19"/>
      <c r="S322" s="19"/>
      <c r="T322" s="19"/>
      <c r="U322" s="19"/>
      <c r="V322" s="19"/>
      <c r="W322" s="19"/>
      <c r="X322" s="10" t="s">
        <v>1361</v>
      </c>
      <c r="Y322" s="10" t="s">
        <v>439</v>
      </c>
      <c r="Z322" s="10" t="s">
        <v>1362</v>
      </c>
      <c r="AA322" s="10" t="s">
        <v>389</v>
      </c>
      <c r="AB322" s="19"/>
      <c r="AC322" s="10"/>
      <c r="AD322" s="10" t="s">
        <v>64</v>
      </c>
      <c r="AE322" s="10" t="s">
        <v>65</v>
      </c>
      <c r="AF322" s="10" t="s">
        <v>65</v>
      </c>
      <c r="AG322" s="10" t="s">
        <v>66</v>
      </c>
      <c r="AH322" s="10"/>
      <c r="AI322" s="10"/>
      <c r="AJ322" s="10"/>
      <c r="AK322" s="10" t="s">
        <v>66</v>
      </c>
      <c r="AL322" s="10"/>
      <c r="AM322" s="10"/>
      <c r="AN322" s="10"/>
      <c r="AO322" s="10"/>
      <c r="AP322" s="10"/>
      <c r="AQ322" s="10" t="s">
        <v>66</v>
      </c>
      <c r="AR322" s="10"/>
      <c r="AS322" s="10" t="s">
        <v>66</v>
      </c>
      <c r="AT322" s="10"/>
      <c r="AU322" s="10" t="s">
        <v>66</v>
      </c>
      <c r="AV322" s="10"/>
      <c r="AW322" s="10"/>
      <c r="AX322" s="10"/>
      <c r="AY322" s="10"/>
      <c r="AZ322" s="10"/>
      <c r="BA322" s="10"/>
      <c r="BB322" s="10"/>
      <c r="BC322" s="10"/>
      <c r="BD322" s="10"/>
      <c r="BE322" s="10" t="s">
        <v>2235</v>
      </c>
      <c r="BF322" s="10"/>
    </row>
    <row r="323" spans="1:58" ht="62.4">
      <c r="A323" s="10" t="s">
        <v>417</v>
      </c>
      <c r="B323" s="18" t="s">
        <v>1486</v>
      </c>
      <c r="C323" s="10" t="s">
        <v>1487</v>
      </c>
      <c r="D323" s="10"/>
      <c r="E323" s="10" t="s">
        <v>79</v>
      </c>
      <c r="F323" s="10" t="s">
        <v>80</v>
      </c>
      <c r="G323" s="10" t="s">
        <v>1488</v>
      </c>
      <c r="H323" s="10" t="s">
        <v>531</v>
      </c>
      <c r="I323" s="10" t="s">
        <v>226</v>
      </c>
      <c r="J323" s="10"/>
      <c r="K323" s="10" t="s">
        <v>133</v>
      </c>
      <c r="L323" s="10" t="s">
        <v>4</v>
      </c>
      <c r="M323" s="10">
        <f t="shared" si="9"/>
        <v>0</v>
      </c>
      <c r="N323" s="10">
        <v>2020</v>
      </c>
      <c r="O323" s="10">
        <v>2022</v>
      </c>
      <c r="P323" s="19">
        <v>90000000</v>
      </c>
      <c r="Q323" s="19"/>
      <c r="R323" s="19"/>
      <c r="S323" s="19"/>
      <c r="T323" s="19"/>
      <c r="U323" s="19"/>
      <c r="V323" s="19"/>
      <c r="W323" s="19"/>
      <c r="X323" s="10" t="s">
        <v>1489</v>
      </c>
      <c r="Y323" s="10" t="s">
        <v>250</v>
      </c>
      <c r="Z323" s="10" t="s">
        <v>83</v>
      </c>
      <c r="AA323" s="10" t="s">
        <v>510</v>
      </c>
      <c r="AB323" s="19"/>
      <c r="AC323" s="10"/>
      <c r="AD323" s="10" t="s">
        <v>1490</v>
      </c>
      <c r="AE323" s="10" t="s">
        <v>105</v>
      </c>
      <c r="AF323" s="10" t="s">
        <v>106</v>
      </c>
      <c r="AG323" s="10" t="s">
        <v>66</v>
      </c>
      <c r="AH323" s="10"/>
      <c r="AI323" s="10"/>
      <c r="AJ323" s="10"/>
      <c r="AK323" s="10"/>
      <c r="AL323" s="10"/>
      <c r="AM323" s="10"/>
      <c r="AN323" s="10"/>
      <c r="AO323" s="10"/>
      <c r="AP323" s="10"/>
      <c r="AQ323" s="10"/>
      <c r="AR323" s="10"/>
      <c r="AS323" s="10"/>
      <c r="AT323" s="10"/>
      <c r="AU323" s="10"/>
      <c r="AV323" s="10"/>
      <c r="AW323" s="10"/>
      <c r="AX323" s="10"/>
      <c r="AY323" s="10" t="s">
        <v>1491</v>
      </c>
      <c r="AZ323" s="10"/>
      <c r="BA323" s="10"/>
      <c r="BB323" s="10"/>
      <c r="BC323" s="10"/>
      <c r="BD323" s="10"/>
      <c r="BE323" s="10" t="s">
        <v>2198</v>
      </c>
      <c r="BF323" s="10"/>
    </row>
    <row r="324" spans="1:58" ht="31.2">
      <c r="A324" s="10" t="s">
        <v>417</v>
      </c>
      <c r="B324" s="18" t="s">
        <v>1492</v>
      </c>
      <c r="C324" s="10" t="s">
        <v>1493</v>
      </c>
      <c r="D324" s="10"/>
      <c r="E324" s="10" t="s">
        <v>214</v>
      </c>
      <c r="F324" s="10" t="s">
        <v>80</v>
      </c>
      <c r="G324" s="10" t="s">
        <v>1437</v>
      </c>
      <c r="H324" s="10" t="s">
        <v>531</v>
      </c>
      <c r="I324" s="10" t="s">
        <v>127</v>
      </c>
      <c r="J324" s="10"/>
      <c r="K324" s="10" t="s">
        <v>57</v>
      </c>
      <c r="L324" s="10"/>
      <c r="M324" s="10">
        <f t="shared" si="9"/>
        <v>0</v>
      </c>
      <c r="N324" s="10">
        <v>2020</v>
      </c>
      <c r="O324" s="10"/>
      <c r="P324" s="19">
        <v>100000000</v>
      </c>
      <c r="Q324" s="19"/>
      <c r="R324" s="19"/>
      <c r="S324" s="19"/>
      <c r="T324" s="19"/>
      <c r="U324" s="19"/>
      <c r="V324" s="19"/>
      <c r="W324" s="19"/>
      <c r="X324" s="10" t="s">
        <v>397</v>
      </c>
      <c r="Y324" s="10" t="s">
        <v>1494</v>
      </c>
      <c r="Z324" s="10" t="s">
        <v>1451</v>
      </c>
      <c r="AA324" s="10" t="s">
        <v>389</v>
      </c>
      <c r="AB324" s="19"/>
      <c r="AC324" s="10"/>
      <c r="AD324" s="10" t="s">
        <v>793</v>
      </c>
      <c r="AE324" s="10" t="s">
        <v>65</v>
      </c>
      <c r="AF324" s="10" t="s">
        <v>65</v>
      </c>
      <c r="AG324" s="10"/>
      <c r="AH324" s="10"/>
      <c r="AI324" s="10"/>
      <c r="AJ324" s="10"/>
      <c r="AK324" s="10"/>
      <c r="AL324" s="10"/>
      <c r="AM324" s="10"/>
      <c r="AN324" s="10"/>
      <c r="AO324" s="10"/>
      <c r="AP324" s="10"/>
      <c r="AQ324" s="10"/>
      <c r="AR324" s="10"/>
      <c r="AS324" s="10"/>
      <c r="AT324" s="10"/>
      <c r="AU324" s="10"/>
      <c r="AV324" s="10"/>
      <c r="AW324" s="10"/>
      <c r="AX324" s="10"/>
      <c r="AY324" s="10"/>
      <c r="AZ324" s="10"/>
      <c r="BA324" s="10"/>
      <c r="BB324" s="10"/>
      <c r="BC324" s="10"/>
      <c r="BD324" s="10"/>
      <c r="BE324" s="10" t="s">
        <v>2134</v>
      </c>
      <c r="BF324" s="10"/>
    </row>
    <row r="325" spans="1:58" ht="46.8">
      <c r="A325" s="10" t="s">
        <v>417</v>
      </c>
      <c r="B325" s="18" t="s">
        <v>1495</v>
      </c>
      <c r="C325" s="10" t="s">
        <v>1496</v>
      </c>
      <c r="D325" s="10"/>
      <c r="E325" s="10" t="s">
        <v>1463</v>
      </c>
      <c r="F325" s="10" t="s">
        <v>206</v>
      </c>
      <c r="G325" s="10" t="s">
        <v>761</v>
      </c>
      <c r="H325" s="10" t="s">
        <v>761</v>
      </c>
      <c r="I325" s="10" t="s">
        <v>88</v>
      </c>
      <c r="J325" s="10"/>
      <c r="K325" s="10" t="s">
        <v>57</v>
      </c>
      <c r="L325" s="10"/>
      <c r="M325" s="10">
        <f t="shared" si="9"/>
        <v>0</v>
      </c>
      <c r="N325" s="10">
        <v>2020</v>
      </c>
      <c r="O325" s="10"/>
      <c r="P325" s="19" t="s">
        <v>58</v>
      </c>
      <c r="Q325" s="19"/>
      <c r="R325" s="19"/>
      <c r="S325" s="19"/>
      <c r="T325" s="19"/>
      <c r="U325" s="19"/>
      <c r="V325" s="19"/>
      <c r="W325" s="19"/>
      <c r="X325" s="10" t="s">
        <v>437</v>
      </c>
      <c r="Y325" s="10" t="s">
        <v>1497</v>
      </c>
      <c r="Z325" s="10" t="s">
        <v>1553</v>
      </c>
      <c r="AA325" s="10" t="s">
        <v>510</v>
      </c>
      <c r="AB325" s="19"/>
      <c r="AC325" s="10"/>
      <c r="AD325" s="10" t="s">
        <v>1498</v>
      </c>
      <c r="AE325" s="10" t="s">
        <v>65</v>
      </c>
      <c r="AF325" s="10" t="s">
        <v>65</v>
      </c>
      <c r="AG325" s="10"/>
      <c r="AH325" s="10"/>
      <c r="AI325" s="10"/>
      <c r="AJ325" s="10"/>
      <c r="AK325" s="10"/>
      <c r="AL325" s="10"/>
      <c r="AM325" s="10"/>
      <c r="AN325" s="10"/>
      <c r="AO325" s="10"/>
      <c r="AP325" s="10"/>
      <c r="AQ325" s="10"/>
      <c r="AR325" s="10"/>
      <c r="AS325" s="10"/>
      <c r="AT325" s="10"/>
      <c r="AU325" s="10"/>
      <c r="AV325" s="10"/>
      <c r="AW325" s="10"/>
      <c r="AX325" s="10"/>
      <c r="AY325" s="10"/>
      <c r="AZ325" s="10"/>
      <c r="BA325" s="10"/>
      <c r="BB325" s="10"/>
      <c r="BC325" s="10"/>
      <c r="BD325" s="10"/>
      <c r="BE325" s="10" t="s">
        <v>2236</v>
      </c>
      <c r="BF325" s="10"/>
    </row>
    <row r="326" spans="1:58" ht="62.4">
      <c r="A326" s="10" t="s">
        <v>417</v>
      </c>
      <c r="B326" s="18" t="s">
        <v>1499</v>
      </c>
      <c r="C326" s="10" t="s">
        <v>1500</v>
      </c>
      <c r="D326" s="10"/>
      <c r="E326" s="10" t="s">
        <v>70</v>
      </c>
      <c r="F326" s="10" t="s">
        <v>54</v>
      </c>
      <c r="G326" s="10" t="s">
        <v>1482</v>
      </c>
      <c r="H326" s="10" t="s">
        <v>55</v>
      </c>
      <c r="I326" s="10" t="s">
        <v>127</v>
      </c>
      <c r="J326" s="10"/>
      <c r="K326" s="10" t="s">
        <v>57</v>
      </c>
      <c r="L326" s="10"/>
      <c r="M326" s="10">
        <f t="shared" si="9"/>
        <v>0</v>
      </c>
      <c r="N326" s="10">
        <v>2020</v>
      </c>
      <c r="O326" s="10"/>
      <c r="P326" s="19" t="s">
        <v>58</v>
      </c>
      <c r="Q326" s="19"/>
      <c r="R326" s="19"/>
      <c r="S326" s="19"/>
      <c r="T326" s="19"/>
      <c r="U326" s="19"/>
      <c r="V326" s="19"/>
      <c r="W326" s="19"/>
      <c r="X326" s="10" t="s">
        <v>542</v>
      </c>
      <c r="Y326" s="10" t="s">
        <v>421</v>
      </c>
      <c r="Z326" s="10" t="s">
        <v>670</v>
      </c>
      <c r="AA326" s="10" t="s">
        <v>1501</v>
      </c>
      <c r="AB326" s="19"/>
      <c r="AC326" s="10"/>
      <c r="AD326" s="10" t="s">
        <v>1502</v>
      </c>
      <c r="AE326" s="10" t="s">
        <v>65</v>
      </c>
      <c r="AF326" s="10" t="s">
        <v>65</v>
      </c>
      <c r="AG326" s="10"/>
      <c r="AH326" s="10"/>
      <c r="AI326" s="10"/>
      <c r="AJ326" s="10"/>
      <c r="AK326" s="10"/>
      <c r="AL326" s="10"/>
      <c r="AM326" s="10"/>
      <c r="AN326" s="10"/>
      <c r="AO326" s="10"/>
      <c r="AP326" s="10"/>
      <c r="AQ326" s="10"/>
      <c r="AR326" s="10"/>
      <c r="AS326" s="10"/>
      <c r="AT326" s="10"/>
      <c r="AU326" s="10"/>
      <c r="AV326" s="10"/>
      <c r="AW326" s="10"/>
      <c r="AX326" s="10"/>
      <c r="AY326" s="10"/>
      <c r="AZ326" s="10"/>
      <c r="BA326" s="10"/>
      <c r="BB326" s="10"/>
      <c r="BC326" s="10"/>
      <c r="BD326" s="10"/>
      <c r="BE326" s="10" t="s">
        <v>2237</v>
      </c>
      <c r="BF326" s="10"/>
    </row>
    <row r="327" spans="1:58" ht="62.4">
      <c r="A327" s="10" t="s">
        <v>417</v>
      </c>
      <c r="B327" s="18" t="s">
        <v>1503</v>
      </c>
      <c r="C327" s="10" t="s">
        <v>1504</v>
      </c>
      <c r="D327" s="10"/>
      <c r="E327" s="10" t="s">
        <v>79</v>
      </c>
      <c r="F327" s="10" t="s">
        <v>80</v>
      </c>
      <c r="G327" s="10" t="s">
        <v>1523</v>
      </c>
      <c r="H327" s="10" t="s">
        <v>531</v>
      </c>
      <c r="I327" s="10" t="s">
        <v>127</v>
      </c>
      <c r="J327" s="10"/>
      <c r="K327" s="10" t="s">
        <v>122</v>
      </c>
      <c r="L327" s="10" t="s">
        <v>4</v>
      </c>
      <c r="M327" s="10">
        <f t="shared" si="9"/>
        <v>0</v>
      </c>
      <c r="N327" s="10">
        <v>2020</v>
      </c>
      <c r="O327" s="10">
        <v>2024</v>
      </c>
      <c r="P327" s="19">
        <v>330000000</v>
      </c>
      <c r="Q327" s="19"/>
      <c r="R327" s="19"/>
      <c r="S327" s="19"/>
      <c r="T327" s="19"/>
      <c r="U327" s="19"/>
      <c r="V327" s="19"/>
      <c r="W327" s="19"/>
      <c r="X327" s="10" t="s">
        <v>383</v>
      </c>
      <c r="Y327" s="10" t="s">
        <v>448</v>
      </c>
      <c r="Z327" s="10" t="s">
        <v>61</v>
      </c>
      <c r="AA327" s="10" t="s">
        <v>1501</v>
      </c>
      <c r="AB327" s="19"/>
      <c r="AC327" s="10"/>
      <c r="AD327" s="10" t="s">
        <v>1505</v>
      </c>
      <c r="AE327" s="10" t="s">
        <v>65</v>
      </c>
      <c r="AF327" s="10" t="s">
        <v>65</v>
      </c>
      <c r="AG327" s="10"/>
      <c r="AH327" s="10"/>
      <c r="AI327" s="10"/>
      <c r="AJ327" s="10"/>
      <c r="AK327" s="10"/>
      <c r="AL327" s="10"/>
      <c r="AM327" s="10"/>
      <c r="AN327" s="10"/>
      <c r="AO327" s="10"/>
      <c r="AP327" s="10"/>
      <c r="AQ327" s="10"/>
      <c r="AR327" s="10"/>
      <c r="AS327" s="10"/>
      <c r="AT327" s="10"/>
      <c r="AU327" s="10"/>
      <c r="AV327" s="10"/>
      <c r="AW327" s="10"/>
      <c r="AX327" s="10"/>
      <c r="AY327" s="10"/>
      <c r="AZ327" s="10"/>
      <c r="BA327" s="10"/>
      <c r="BB327" s="10"/>
      <c r="BC327" s="10"/>
      <c r="BD327" s="10"/>
      <c r="BE327" s="24" t="s">
        <v>2238</v>
      </c>
      <c r="BF327" s="10"/>
    </row>
    <row r="328" spans="1:58" ht="70.5" customHeight="1">
      <c r="A328" s="10" t="s">
        <v>417</v>
      </c>
      <c r="B328" s="18" t="s">
        <v>1506</v>
      </c>
      <c r="C328" s="10" t="s">
        <v>1507</v>
      </c>
      <c r="D328" s="10"/>
      <c r="E328" s="10" t="s">
        <v>276</v>
      </c>
      <c r="F328" s="10" t="s">
        <v>54</v>
      </c>
      <c r="G328" s="10" t="s">
        <v>1508</v>
      </c>
      <c r="H328" s="10" t="s">
        <v>55</v>
      </c>
      <c r="I328" s="10" t="s">
        <v>226</v>
      </c>
      <c r="J328" s="10"/>
      <c r="K328" s="10" t="s">
        <v>57</v>
      </c>
      <c r="L328" s="10"/>
      <c r="M328" s="10">
        <f t="shared" si="9"/>
        <v>0</v>
      </c>
      <c r="N328" s="10">
        <v>2020</v>
      </c>
      <c r="O328" s="10"/>
      <c r="P328" s="19">
        <v>1200000000</v>
      </c>
      <c r="Q328" s="19"/>
      <c r="R328" s="19"/>
      <c r="S328" s="19"/>
      <c r="T328" s="19"/>
      <c r="U328" s="19"/>
      <c r="V328" s="19"/>
      <c r="W328" s="19"/>
      <c r="X328" s="10" t="s">
        <v>1509</v>
      </c>
      <c r="Y328" s="10" t="s">
        <v>613</v>
      </c>
      <c r="Z328" s="10" t="s">
        <v>1510</v>
      </c>
      <c r="AA328" s="10" t="s">
        <v>389</v>
      </c>
      <c r="AB328" s="19"/>
      <c r="AC328" s="10"/>
      <c r="AD328" s="10" t="s">
        <v>310</v>
      </c>
      <c r="AE328" s="10" t="s">
        <v>65</v>
      </c>
      <c r="AF328" s="10" t="s">
        <v>65</v>
      </c>
      <c r="AG328" s="10"/>
      <c r="AH328" s="10"/>
      <c r="AI328" s="10"/>
      <c r="AJ328" s="10"/>
      <c r="AK328" s="10"/>
      <c r="AL328" s="10"/>
      <c r="AM328" s="10"/>
      <c r="AN328" s="10"/>
      <c r="AO328" s="10"/>
      <c r="AP328" s="10"/>
      <c r="AQ328" s="10"/>
      <c r="AR328" s="10"/>
      <c r="AS328" s="10"/>
      <c r="AT328" s="10"/>
      <c r="AU328" s="10"/>
      <c r="AV328" s="10"/>
      <c r="AW328" s="10"/>
      <c r="AX328" s="10"/>
      <c r="AY328" s="10"/>
      <c r="AZ328" s="10"/>
      <c r="BA328" s="10"/>
      <c r="BB328" s="10"/>
      <c r="BC328" s="10"/>
      <c r="BD328" s="10"/>
      <c r="BE328" s="24" t="s">
        <v>2239</v>
      </c>
      <c r="BF328" s="10"/>
    </row>
    <row r="329" spans="1:58" ht="46.8">
      <c r="A329" s="10" t="s">
        <v>417</v>
      </c>
      <c r="B329" s="18" t="s">
        <v>1511</v>
      </c>
      <c r="C329" s="10" t="s">
        <v>1512</v>
      </c>
      <c r="D329" s="10"/>
      <c r="E329" s="10" t="s">
        <v>79</v>
      </c>
      <c r="F329" s="10" t="s">
        <v>80</v>
      </c>
      <c r="G329" s="10" t="s">
        <v>1523</v>
      </c>
      <c r="H329" s="10" t="s">
        <v>531</v>
      </c>
      <c r="I329" s="10" t="s">
        <v>226</v>
      </c>
      <c r="J329" s="10"/>
      <c r="K329" s="10" t="s">
        <v>57</v>
      </c>
      <c r="L329" s="10"/>
      <c r="M329" s="10">
        <f t="shared" si="9"/>
        <v>0</v>
      </c>
      <c r="N329" s="10">
        <v>2020</v>
      </c>
      <c r="O329" s="10"/>
      <c r="P329" s="19">
        <v>590000000</v>
      </c>
      <c r="Q329" s="19"/>
      <c r="R329" s="19"/>
      <c r="S329" s="19"/>
      <c r="T329" s="19"/>
      <c r="U329" s="19"/>
      <c r="V329" s="19"/>
      <c r="W329" s="19"/>
      <c r="X329" s="10" t="s">
        <v>1513</v>
      </c>
      <c r="Y329" s="10" t="s">
        <v>478</v>
      </c>
      <c r="Z329" s="10" t="s">
        <v>670</v>
      </c>
      <c r="AA329" s="10" t="s">
        <v>389</v>
      </c>
      <c r="AB329" s="19"/>
      <c r="AC329" s="10"/>
      <c r="AD329" s="10" t="s">
        <v>1514</v>
      </c>
      <c r="AE329" s="10" t="s">
        <v>65</v>
      </c>
      <c r="AF329" s="10" t="s">
        <v>65</v>
      </c>
      <c r="AG329" s="10"/>
      <c r="AH329" s="10"/>
      <c r="AI329" s="10"/>
      <c r="AJ329" s="10"/>
      <c r="AK329" s="10"/>
      <c r="AL329" s="10"/>
      <c r="AM329" s="10"/>
      <c r="AN329" s="10"/>
      <c r="AO329" s="10"/>
      <c r="AP329" s="10"/>
      <c r="AQ329" s="10"/>
      <c r="AR329" s="10"/>
      <c r="AS329" s="10"/>
      <c r="AT329" s="10"/>
      <c r="AU329" s="10"/>
      <c r="AV329" s="10"/>
      <c r="AW329" s="10"/>
      <c r="AX329" s="10"/>
      <c r="AY329" s="10"/>
      <c r="AZ329" s="10"/>
      <c r="BA329" s="10"/>
      <c r="BB329" s="10"/>
      <c r="BC329" s="10"/>
      <c r="BD329" s="10"/>
      <c r="BE329" s="10" t="s">
        <v>2199</v>
      </c>
      <c r="BF329" s="10"/>
    </row>
    <row r="330" spans="1:58" ht="31.2">
      <c r="A330" s="10" t="s">
        <v>693</v>
      </c>
      <c r="B330" s="18" t="s">
        <v>1696</v>
      </c>
      <c r="C330" s="10" t="s">
        <v>1697</v>
      </c>
      <c r="D330" s="10"/>
      <c r="E330" s="10" t="s">
        <v>53</v>
      </c>
      <c r="F330" s="10" t="s">
        <v>54</v>
      </c>
      <c r="G330" s="10" t="s">
        <v>1777</v>
      </c>
      <c r="H330" s="10" t="s">
        <v>55</v>
      </c>
      <c r="I330" s="10" t="s">
        <v>1698</v>
      </c>
      <c r="J330" s="10" t="s">
        <v>317</v>
      </c>
      <c r="K330" s="10" t="s">
        <v>133</v>
      </c>
      <c r="L330" s="10" t="s">
        <v>4</v>
      </c>
      <c r="M330" s="10">
        <f t="shared" si="9"/>
        <v>0</v>
      </c>
      <c r="N330" s="10">
        <v>2020</v>
      </c>
      <c r="O330" s="10">
        <v>2023</v>
      </c>
      <c r="P330" s="19">
        <v>200000000</v>
      </c>
      <c r="Q330" s="19"/>
      <c r="R330" s="19"/>
      <c r="S330" s="19"/>
      <c r="T330" s="19"/>
      <c r="U330" s="19"/>
      <c r="V330" s="19"/>
      <c r="W330" s="19"/>
      <c r="X330" s="10" t="s">
        <v>620</v>
      </c>
      <c r="Y330" s="10" t="s">
        <v>628</v>
      </c>
      <c r="Z330" s="10" t="s">
        <v>130</v>
      </c>
      <c r="AA330" s="10" t="s">
        <v>62</v>
      </c>
      <c r="AB330" s="19"/>
      <c r="AC330" s="10"/>
      <c r="AD330" s="10" t="s">
        <v>1699</v>
      </c>
      <c r="AE330" s="10" t="s">
        <v>105</v>
      </c>
      <c r="AF330" s="10" t="s">
        <v>106</v>
      </c>
      <c r="AG330" s="10" t="s">
        <v>66</v>
      </c>
      <c r="AH330" s="10"/>
      <c r="AI330" s="10" t="s">
        <v>66</v>
      </c>
      <c r="AJ330" s="10"/>
      <c r="AK330" s="10"/>
      <c r="AL330" s="10"/>
      <c r="AM330" s="10"/>
      <c r="AN330" s="10"/>
      <c r="AO330" s="10"/>
      <c r="AP330" s="10"/>
      <c r="AQ330" s="10"/>
      <c r="AR330" s="10"/>
      <c r="AS330" s="10"/>
      <c r="AT330" s="10"/>
      <c r="AU330" s="10"/>
      <c r="AV330" s="10"/>
      <c r="AW330" s="10"/>
      <c r="AX330" s="10"/>
      <c r="AY330" s="10"/>
      <c r="AZ330" s="10"/>
      <c r="BA330" s="10"/>
      <c r="BB330" s="10"/>
      <c r="BC330" s="10"/>
      <c r="BD330" s="10"/>
      <c r="BE330" s="10" t="s">
        <v>2206</v>
      </c>
      <c r="BF330" s="10"/>
    </row>
    <row r="331" spans="1:58" ht="93.6">
      <c r="A331" s="10" t="s">
        <v>693</v>
      </c>
      <c r="B331" s="18" t="s">
        <v>1700</v>
      </c>
      <c r="C331" s="10" t="s">
        <v>1701</v>
      </c>
      <c r="D331" s="10" t="s">
        <v>1702</v>
      </c>
      <c r="E331" s="10" t="s">
        <v>1703</v>
      </c>
      <c r="F331" s="10" t="s">
        <v>485</v>
      </c>
      <c r="G331" s="10" t="s">
        <v>1704</v>
      </c>
      <c r="H331" s="10" t="s">
        <v>55</v>
      </c>
      <c r="I331" s="10" t="s">
        <v>71</v>
      </c>
      <c r="J331" s="10"/>
      <c r="K331" s="10" t="s">
        <v>133</v>
      </c>
      <c r="L331" s="10"/>
      <c r="M331" s="10">
        <f t="shared" si="9"/>
        <v>0</v>
      </c>
      <c r="N331" s="10">
        <v>2020</v>
      </c>
      <c r="O331" s="10">
        <v>2024</v>
      </c>
      <c r="P331" s="19" t="s">
        <v>58</v>
      </c>
      <c r="Q331" s="19"/>
      <c r="R331" s="19"/>
      <c r="S331" s="19"/>
      <c r="T331" s="19"/>
      <c r="U331" s="19"/>
      <c r="V331" s="19"/>
      <c r="W331" s="19"/>
      <c r="X331" s="10" t="s">
        <v>431</v>
      </c>
      <c r="Y331" s="10" t="s">
        <v>343</v>
      </c>
      <c r="Z331" s="10" t="s">
        <v>602</v>
      </c>
      <c r="AA331" s="10" t="s">
        <v>1705</v>
      </c>
      <c r="AB331" s="19"/>
      <c r="AC331" s="10"/>
      <c r="AD331" s="10" t="s">
        <v>1706</v>
      </c>
      <c r="AE331" s="10" t="s">
        <v>65</v>
      </c>
      <c r="AF331" s="10" t="s">
        <v>442</v>
      </c>
      <c r="AG331" s="10"/>
      <c r="AH331" s="10"/>
      <c r="AI331" s="10"/>
      <c r="AJ331" s="10"/>
      <c r="AK331" s="10"/>
      <c r="AL331" s="10"/>
      <c r="AM331" s="10"/>
      <c r="AN331" s="10"/>
      <c r="AO331" s="10"/>
      <c r="AP331" s="10"/>
      <c r="AQ331" s="10"/>
      <c r="AR331" s="10"/>
      <c r="AS331" s="10"/>
      <c r="AT331" s="10"/>
      <c r="AU331" s="10"/>
      <c r="AV331" s="10"/>
      <c r="AW331" s="10"/>
      <c r="AX331" s="10"/>
      <c r="AY331" s="10"/>
      <c r="AZ331" s="10"/>
      <c r="BA331" s="10"/>
      <c r="BB331" s="10"/>
      <c r="BC331" s="10"/>
      <c r="BD331" s="10"/>
      <c r="BE331" s="10" t="s">
        <v>2207</v>
      </c>
      <c r="BF331" s="10"/>
    </row>
    <row r="332" spans="1:58" ht="46.8">
      <c r="A332" s="10" t="s">
        <v>205</v>
      </c>
      <c r="B332" s="21" t="s">
        <v>528</v>
      </c>
      <c r="C332" s="10" t="s">
        <v>529</v>
      </c>
      <c r="D332" s="10"/>
      <c r="E332" s="10" t="s">
        <v>530</v>
      </c>
      <c r="F332" s="10" t="s">
        <v>206</v>
      </c>
      <c r="G332" s="10" t="s">
        <v>2091</v>
      </c>
      <c r="H332" s="10" t="s">
        <v>531</v>
      </c>
      <c r="I332" s="10" t="s">
        <v>2142</v>
      </c>
      <c r="J332" s="10"/>
      <c r="K332" s="10" t="s">
        <v>57</v>
      </c>
      <c r="L332" s="10"/>
      <c r="M332" s="10">
        <f t="shared" si="9"/>
        <v>0</v>
      </c>
      <c r="N332" s="10">
        <v>2021</v>
      </c>
      <c r="O332" s="10"/>
      <c r="P332" s="19">
        <v>200000000</v>
      </c>
      <c r="Q332" s="10"/>
      <c r="R332" s="19"/>
      <c r="S332" s="19"/>
      <c r="T332" s="19"/>
      <c r="U332" s="19"/>
      <c r="V332" s="19"/>
      <c r="W332" s="19"/>
      <c r="X332" s="10" t="s">
        <v>532</v>
      </c>
      <c r="Y332" s="10" t="s">
        <v>533</v>
      </c>
      <c r="Z332" s="10" t="s">
        <v>534</v>
      </c>
      <c r="AA332" s="10" t="s">
        <v>535</v>
      </c>
      <c r="AB332" s="19"/>
      <c r="AC332" s="10"/>
      <c r="AD332" s="10" t="s">
        <v>536</v>
      </c>
      <c r="AE332" s="10" t="s">
        <v>65</v>
      </c>
      <c r="AF332" s="10" t="s">
        <v>65</v>
      </c>
      <c r="AG332" s="10"/>
      <c r="AH332" s="10"/>
      <c r="AI332" s="10"/>
      <c r="AJ332" s="10"/>
      <c r="AK332" s="10"/>
      <c r="AL332" s="10"/>
      <c r="AM332" s="10"/>
      <c r="AN332" s="10"/>
      <c r="AO332" s="10"/>
      <c r="AP332" s="10"/>
      <c r="AQ332" s="10"/>
      <c r="AR332" s="10"/>
      <c r="AS332" s="10"/>
      <c r="AT332" s="10"/>
      <c r="AU332" s="10"/>
      <c r="AV332" s="10"/>
      <c r="AW332" s="10"/>
      <c r="AX332" s="10"/>
      <c r="AY332" s="10"/>
      <c r="AZ332" s="10"/>
      <c r="BA332" s="10"/>
      <c r="BB332" s="10"/>
      <c r="BC332" s="10"/>
      <c r="BD332" s="10"/>
      <c r="BE332" s="42" t="s">
        <v>2240</v>
      </c>
      <c r="BF332" s="10"/>
    </row>
    <row r="333" spans="1:58" ht="46.8">
      <c r="A333" s="10" t="s">
        <v>205</v>
      </c>
      <c r="B333" s="21" t="s">
        <v>537</v>
      </c>
      <c r="C333" s="10" t="s">
        <v>538</v>
      </c>
      <c r="D333" s="10"/>
      <c r="E333" s="10" t="s">
        <v>234</v>
      </c>
      <c r="F333" s="10" t="s">
        <v>54</v>
      </c>
      <c r="G333" s="10" t="s">
        <v>539</v>
      </c>
      <c r="H333" s="10" t="s">
        <v>55</v>
      </c>
      <c r="I333" s="10" t="s">
        <v>88</v>
      </c>
      <c r="J333" s="10"/>
      <c r="K333" s="10" t="s">
        <v>57</v>
      </c>
      <c r="L333" s="10"/>
      <c r="M333" s="10">
        <f t="shared" si="9"/>
        <v>0</v>
      </c>
      <c r="N333" s="10">
        <v>2021</v>
      </c>
      <c r="O333" s="10"/>
      <c r="P333" s="19" t="s">
        <v>58</v>
      </c>
      <c r="Q333" s="10"/>
      <c r="R333" s="19"/>
      <c r="S333" s="19"/>
      <c r="T333" s="19"/>
      <c r="U333" s="19"/>
      <c r="V333" s="19"/>
      <c r="W333" s="19"/>
      <c r="X333" s="10" t="s">
        <v>540</v>
      </c>
      <c r="Y333" s="10" t="s">
        <v>541</v>
      </c>
      <c r="Z333" s="10" t="s">
        <v>542</v>
      </c>
      <c r="AA333" s="10" t="s">
        <v>510</v>
      </c>
      <c r="AB333" s="19"/>
      <c r="AC333" s="10"/>
      <c r="AD333" s="10" t="s">
        <v>95</v>
      </c>
      <c r="AE333" s="10" t="s">
        <v>65</v>
      </c>
      <c r="AF333" s="10" t="s">
        <v>65</v>
      </c>
      <c r="AG333" s="10" t="s">
        <v>66</v>
      </c>
      <c r="AH333" s="10"/>
      <c r="AI333" s="10" t="s">
        <v>66</v>
      </c>
      <c r="AJ333" s="10"/>
      <c r="AK333" s="10"/>
      <c r="AL333" s="10"/>
      <c r="AM333" s="10" t="s">
        <v>66</v>
      </c>
      <c r="AN333" s="10"/>
      <c r="AO333" s="10"/>
      <c r="AP333" s="10"/>
      <c r="AQ333" s="10"/>
      <c r="AR333" s="10"/>
      <c r="AS333" s="10"/>
      <c r="AT333" s="10"/>
      <c r="AU333" s="10"/>
      <c r="AV333" s="10"/>
      <c r="AW333" s="10"/>
      <c r="AX333" s="10"/>
      <c r="AY333" s="10"/>
      <c r="AZ333" s="10"/>
      <c r="BA333" s="10"/>
      <c r="BB333" s="10"/>
      <c r="BC333" s="10"/>
      <c r="BD333" s="10"/>
      <c r="BE333" s="24" t="s">
        <v>2241</v>
      </c>
      <c r="BF333" s="10"/>
    </row>
    <row r="334" spans="1:58" ht="62.4">
      <c r="A334" s="10" t="s">
        <v>530</v>
      </c>
      <c r="B334" s="146" t="s">
        <v>582</v>
      </c>
      <c r="C334" s="10" t="s">
        <v>583</v>
      </c>
      <c r="D334" s="10"/>
      <c r="E334" s="10" t="s">
        <v>98</v>
      </c>
      <c r="F334" s="10" t="s">
        <v>54</v>
      </c>
      <c r="G334" s="10" t="s">
        <v>579</v>
      </c>
      <c r="H334" s="10" t="s">
        <v>55</v>
      </c>
      <c r="I334" s="10" t="s">
        <v>127</v>
      </c>
      <c r="J334" s="10" t="s">
        <v>584</v>
      </c>
      <c r="K334" s="10" t="s">
        <v>149</v>
      </c>
      <c r="L334" s="10"/>
      <c r="M334" s="10"/>
      <c r="N334" s="10">
        <v>2021</v>
      </c>
      <c r="O334" s="10">
        <v>2022</v>
      </c>
      <c r="P334" s="19" t="s">
        <v>58</v>
      </c>
      <c r="Q334" s="10"/>
      <c r="R334" s="19"/>
      <c r="S334" s="19" t="s">
        <v>58</v>
      </c>
      <c r="T334" s="19"/>
      <c r="U334" s="19"/>
      <c r="V334" s="19"/>
      <c r="W334" s="19"/>
      <c r="X334" s="10" t="s">
        <v>269</v>
      </c>
      <c r="Y334" s="10" t="s">
        <v>250</v>
      </c>
      <c r="Z334" s="10" t="s">
        <v>58</v>
      </c>
      <c r="AA334" s="10" t="s">
        <v>62</v>
      </c>
      <c r="AB334" s="19"/>
      <c r="AC334" s="10"/>
      <c r="AD334" s="10" t="s">
        <v>585</v>
      </c>
      <c r="AE334" s="10" t="s">
        <v>65</v>
      </c>
      <c r="AF334" s="10" t="s">
        <v>65</v>
      </c>
      <c r="AG334" s="10"/>
      <c r="AH334" s="10"/>
      <c r="AI334" s="10"/>
      <c r="AJ334" s="10"/>
      <c r="AK334" s="10"/>
      <c r="AL334" s="10"/>
      <c r="AM334" s="10"/>
      <c r="AN334" s="10"/>
      <c r="AO334" s="10"/>
      <c r="AP334" s="10"/>
      <c r="AQ334" s="10"/>
      <c r="AR334" s="10"/>
      <c r="AS334" s="10"/>
      <c r="AT334" s="10"/>
      <c r="AU334" s="10"/>
      <c r="AV334" s="10"/>
      <c r="AW334" s="10"/>
      <c r="AX334" s="10"/>
      <c r="AY334" s="10"/>
      <c r="AZ334" s="10"/>
      <c r="BA334" s="10"/>
      <c r="BB334" s="10"/>
      <c r="BC334" s="10"/>
      <c r="BD334" s="10"/>
      <c r="BE334" s="10" t="s">
        <v>586</v>
      </c>
      <c r="BF334" s="10"/>
    </row>
    <row r="335" spans="1:58" ht="62.4">
      <c r="A335" s="10" t="s">
        <v>530</v>
      </c>
      <c r="B335" s="146" t="s">
        <v>587</v>
      </c>
      <c r="C335" s="10" t="s">
        <v>680</v>
      </c>
      <c r="D335" s="10"/>
      <c r="E335" s="10" t="s">
        <v>427</v>
      </c>
      <c r="F335" s="10" t="s">
        <v>54</v>
      </c>
      <c r="G335" s="10" t="s">
        <v>588</v>
      </c>
      <c r="H335" s="10" t="s">
        <v>55</v>
      </c>
      <c r="I335" s="10" t="s">
        <v>127</v>
      </c>
      <c r="J335" s="10" t="s">
        <v>2050</v>
      </c>
      <c r="K335" s="10" t="s">
        <v>57</v>
      </c>
      <c r="L335" s="10"/>
      <c r="M335" s="10"/>
      <c r="N335" s="10">
        <v>2021</v>
      </c>
      <c r="O335" s="10"/>
      <c r="P335" s="19" t="s">
        <v>58</v>
      </c>
      <c r="Q335" s="10"/>
      <c r="R335" s="19"/>
      <c r="S335" s="19"/>
      <c r="T335" s="19"/>
      <c r="U335" s="19"/>
      <c r="V335" s="19"/>
      <c r="W335" s="19"/>
      <c r="X335" s="10" t="s">
        <v>269</v>
      </c>
      <c r="Y335" s="10" t="s">
        <v>250</v>
      </c>
      <c r="Z335" s="10" t="s">
        <v>602</v>
      </c>
      <c r="AA335" s="10" t="s">
        <v>2051</v>
      </c>
      <c r="AB335" s="19"/>
      <c r="AC335" s="10"/>
      <c r="AD335" s="10" t="s">
        <v>585</v>
      </c>
      <c r="AE335" s="10" t="s">
        <v>65</v>
      </c>
      <c r="AF335" s="10" t="s">
        <v>65</v>
      </c>
      <c r="AG335" s="10"/>
      <c r="AH335" s="10"/>
      <c r="AI335" s="10"/>
      <c r="AJ335" s="10"/>
      <c r="AK335" s="10"/>
      <c r="AL335" s="10"/>
      <c r="AM335" s="10"/>
      <c r="AN335" s="10"/>
      <c r="AO335" s="10"/>
      <c r="AP335" s="10"/>
      <c r="AQ335" s="10"/>
      <c r="AR335" s="10"/>
      <c r="AS335" s="10"/>
      <c r="AT335" s="10"/>
      <c r="AU335" s="10"/>
      <c r="AV335" s="10"/>
      <c r="AW335" s="10"/>
      <c r="AX335" s="10"/>
      <c r="AY335" s="10"/>
      <c r="AZ335" s="10"/>
      <c r="BA335" s="10"/>
      <c r="BB335" s="10"/>
      <c r="BC335" s="10"/>
      <c r="BD335" s="10"/>
      <c r="BE335" s="10" t="s">
        <v>2242</v>
      </c>
      <c r="BF335" s="10"/>
    </row>
    <row r="336" spans="1:58" ht="62.4">
      <c r="A336" s="10" t="s">
        <v>685</v>
      </c>
      <c r="B336" s="18" t="s">
        <v>686</v>
      </c>
      <c r="C336" s="24" t="s">
        <v>687</v>
      </c>
      <c r="D336" s="24" t="s">
        <v>688</v>
      </c>
      <c r="E336" s="10" t="s">
        <v>205</v>
      </c>
      <c r="F336" s="24" t="s">
        <v>206</v>
      </c>
      <c r="G336" s="24" t="s">
        <v>689</v>
      </c>
      <c r="H336" s="24" t="s">
        <v>55</v>
      </c>
      <c r="I336" s="10" t="s">
        <v>2142</v>
      </c>
      <c r="J336" s="10" t="s">
        <v>690</v>
      </c>
      <c r="K336" s="24" t="s">
        <v>149</v>
      </c>
      <c r="L336" s="24"/>
      <c r="M336" s="10">
        <f t="shared" ref="M336:M356" si="10">COUNTIF(K336,"Settled")+COUNTIF(L336,"Investor")</f>
        <v>0</v>
      </c>
      <c r="N336" s="24">
        <v>2021</v>
      </c>
      <c r="O336" s="24">
        <v>2023</v>
      </c>
      <c r="P336" s="26" t="s">
        <v>58</v>
      </c>
      <c r="Q336" s="24"/>
      <c r="R336" s="26"/>
      <c r="S336" s="26"/>
      <c r="T336" s="26"/>
      <c r="U336" s="26"/>
      <c r="V336" s="26"/>
      <c r="W336" s="26"/>
      <c r="X336" s="24" t="s">
        <v>487</v>
      </c>
      <c r="Y336" s="24" t="s">
        <v>691</v>
      </c>
      <c r="Z336" s="10" t="s">
        <v>2146</v>
      </c>
      <c r="AA336" s="24" t="s">
        <v>389</v>
      </c>
      <c r="AB336" s="26"/>
      <c r="AC336" s="24"/>
      <c r="AD336" s="24" t="s">
        <v>310</v>
      </c>
      <c r="AE336" s="24" t="s">
        <v>65</v>
      </c>
      <c r="AF336" s="24" t="s">
        <v>65</v>
      </c>
      <c r="AG336" s="24"/>
      <c r="AH336" s="24"/>
      <c r="AI336" s="24"/>
      <c r="AJ336" s="24"/>
      <c r="AK336" s="24"/>
      <c r="AL336" s="24"/>
      <c r="AM336" s="24"/>
      <c r="AN336" s="24"/>
      <c r="AO336" s="24"/>
      <c r="AP336" s="24"/>
      <c r="AQ336" s="24"/>
      <c r="AR336" s="24"/>
      <c r="AS336" s="24"/>
      <c r="AT336" s="24"/>
      <c r="AU336" s="24"/>
      <c r="AV336" s="24"/>
      <c r="AW336" s="24"/>
      <c r="AX336" s="24"/>
      <c r="AY336" s="24"/>
      <c r="AZ336" s="24"/>
      <c r="BA336" s="24"/>
      <c r="BB336" s="24"/>
      <c r="BC336" s="24"/>
      <c r="BD336" s="24"/>
      <c r="BE336" s="24" t="s">
        <v>2048</v>
      </c>
      <c r="BF336" s="10"/>
    </row>
    <row r="337" spans="1:77" ht="31.2">
      <c r="A337" s="30" t="s">
        <v>767</v>
      </c>
      <c r="B337" s="18" t="s">
        <v>772</v>
      </c>
      <c r="C337" s="10" t="s">
        <v>773</v>
      </c>
      <c r="D337" s="10"/>
      <c r="E337" s="10" t="s">
        <v>234</v>
      </c>
      <c r="F337" s="10" t="s">
        <v>54</v>
      </c>
      <c r="G337" s="10" t="s">
        <v>828</v>
      </c>
      <c r="H337" s="10" t="s">
        <v>55</v>
      </c>
      <c r="I337" s="19" t="s">
        <v>2143</v>
      </c>
      <c r="J337" s="10"/>
      <c r="K337" s="10" t="s">
        <v>57</v>
      </c>
      <c r="L337" s="10"/>
      <c r="M337" s="10">
        <f t="shared" si="10"/>
        <v>0</v>
      </c>
      <c r="N337" s="10">
        <v>2021</v>
      </c>
      <c r="O337" s="10"/>
      <c r="P337" s="19" t="s">
        <v>58</v>
      </c>
      <c r="Q337" s="10"/>
      <c r="R337" s="19"/>
      <c r="S337" s="19"/>
      <c r="T337" s="19"/>
      <c r="U337" s="19"/>
      <c r="V337" s="19"/>
      <c r="W337" s="19"/>
      <c r="X337" s="24" t="s">
        <v>487</v>
      </c>
      <c r="Y337" s="10" t="s">
        <v>774</v>
      </c>
      <c r="Z337" s="10" t="s">
        <v>775</v>
      </c>
      <c r="AA337" s="10" t="s">
        <v>510</v>
      </c>
      <c r="AB337" s="19"/>
      <c r="AC337" s="10" t="s">
        <v>2086</v>
      </c>
      <c r="AD337" s="10" t="s">
        <v>776</v>
      </c>
      <c r="AE337" s="10" t="s">
        <v>105</v>
      </c>
      <c r="AF337" s="10" t="s">
        <v>106</v>
      </c>
      <c r="AG337" s="10"/>
      <c r="AH337" s="10"/>
      <c r="AI337" s="10"/>
      <c r="AJ337" s="10"/>
      <c r="AK337" s="10"/>
      <c r="AL337" s="10"/>
      <c r="AM337" s="10"/>
      <c r="AN337" s="10"/>
      <c r="AO337" s="10"/>
      <c r="AP337" s="10"/>
      <c r="AQ337" s="10"/>
      <c r="AR337" s="10"/>
      <c r="AS337" s="10"/>
      <c r="AT337" s="10"/>
      <c r="AU337" s="10"/>
      <c r="AV337" s="10"/>
      <c r="AW337" s="10"/>
      <c r="AX337" s="10"/>
      <c r="AY337" s="10"/>
      <c r="AZ337" s="10"/>
      <c r="BA337" s="10"/>
      <c r="BB337" s="10"/>
      <c r="BC337" s="10"/>
      <c r="BD337" s="10"/>
      <c r="BE337" s="10" t="s">
        <v>777</v>
      </c>
      <c r="BF337" s="10"/>
    </row>
    <row r="338" spans="1:77" ht="78">
      <c r="A338" s="30" t="s">
        <v>836</v>
      </c>
      <c r="B338" s="29" t="s">
        <v>843</v>
      </c>
      <c r="C338" s="24" t="s">
        <v>844</v>
      </c>
      <c r="D338" s="24" t="s">
        <v>845</v>
      </c>
      <c r="E338" s="10" t="s">
        <v>205</v>
      </c>
      <c r="F338" s="24" t="s">
        <v>206</v>
      </c>
      <c r="G338" s="24" t="s">
        <v>846</v>
      </c>
      <c r="H338" s="24" t="s">
        <v>55</v>
      </c>
      <c r="I338" s="10" t="s">
        <v>226</v>
      </c>
      <c r="J338" s="24"/>
      <c r="K338" s="24" t="s">
        <v>57</v>
      </c>
      <c r="L338" s="24"/>
      <c r="M338" s="10">
        <f t="shared" si="10"/>
        <v>0</v>
      </c>
      <c r="N338" s="24">
        <v>2021</v>
      </c>
      <c r="O338" s="24"/>
      <c r="P338" s="26" t="s">
        <v>58</v>
      </c>
      <c r="Q338" s="26"/>
      <c r="R338" s="26"/>
      <c r="S338" s="26"/>
      <c r="T338" s="26"/>
      <c r="U338" s="26"/>
      <c r="V338" s="26"/>
      <c r="W338" s="26"/>
      <c r="X338" s="24" t="s">
        <v>1070</v>
      </c>
      <c r="Y338" s="24" t="s">
        <v>638</v>
      </c>
      <c r="Z338" s="24" t="s">
        <v>405</v>
      </c>
      <c r="AA338" s="24" t="s">
        <v>62</v>
      </c>
      <c r="AB338" s="24"/>
      <c r="AC338" s="24" t="s">
        <v>847</v>
      </c>
      <c r="AD338" s="24" t="s">
        <v>848</v>
      </c>
      <c r="AE338" s="24" t="s">
        <v>65</v>
      </c>
      <c r="AF338" s="24" t="s">
        <v>65</v>
      </c>
      <c r="AG338" s="24"/>
      <c r="AH338" s="24"/>
      <c r="AI338" s="24"/>
      <c r="AJ338" s="24"/>
      <c r="AK338" s="24"/>
      <c r="AL338" s="24"/>
      <c r="AM338" s="24"/>
      <c r="AN338" s="24"/>
      <c r="AO338" s="24"/>
      <c r="AP338" s="24"/>
      <c r="AQ338" s="24"/>
      <c r="AR338" s="24"/>
      <c r="AS338" s="24"/>
      <c r="AT338" s="24"/>
      <c r="AU338" s="24"/>
      <c r="AV338" s="24"/>
      <c r="AW338" s="24"/>
      <c r="AX338" s="24"/>
      <c r="AY338" s="24"/>
      <c r="AZ338" s="24"/>
      <c r="BA338" s="24"/>
      <c r="BB338" s="24"/>
      <c r="BC338" s="24"/>
      <c r="BD338" s="24"/>
      <c r="BE338" s="24" t="s">
        <v>2102</v>
      </c>
      <c r="BF338" s="10"/>
    </row>
    <row r="339" spans="1:77" ht="78">
      <c r="A339" s="30" t="s">
        <v>836</v>
      </c>
      <c r="B339" s="43" t="s">
        <v>849</v>
      </c>
      <c r="C339" s="10" t="s">
        <v>850</v>
      </c>
      <c r="D339" s="10"/>
      <c r="E339" s="10" t="s">
        <v>53</v>
      </c>
      <c r="F339" s="10" t="s">
        <v>54</v>
      </c>
      <c r="G339" s="10" t="s">
        <v>851</v>
      </c>
      <c r="H339" s="10" t="s">
        <v>55</v>
      </c>
      <c r="I339" s="10" t="s">
        <v>419</v>
      </c>
      <c r="J339" s="10"/>
      <c r="K339" s="10" t="s">
        <v>57</v>
      </c>
      <c r="L339" s="10"/>
      <c r="M339" s="10">
        <f t="shared" si="10"/>
        <v>0</v>
      </c>
      <c r="N339" s="10">
        <v>2021</v>
      </c>
      <c r="O339" s="10"/>
      <c r="P339" s="19">
        <v>6090000</v>
      </c>
      <c r="Q339" s="19"/>
      <c r="R339" s="19"/>
      <c r="S339" s="19"/>
      <c r="T339" s="19"/>
      <c r="U339" s="19"/>
      <c r="V339" s="19"/>
      <c r="W339" s="19"/>
      <c r="X339" s="10" t="s">
        <v>620</v>
      </c>
      <c r="Y339" s="10" t="s">
        <v>478</v>
      </c>
      <c r="Z339" s="10" t="s">
        <v>628</v>
      </c>
      <c r="AA339" s="10" t="s">
        <v>62</v>
      </c>
      <c r="AB339" s="10"/>
      <c r="AC339" s="10" t="s">
        <v>852</v>
      </c>
      <c r="AD339" s="10" t="s">
        <v>853</v>
      </c>
      <c r="AE339" s="10" t="s">
        <v>105</v>
      </c>
      <c r="AF339" s="10" t="s">
        <v>106</v>
      </c>
      <c r="AG339" s="10" t="s">
        <v>66</v>
      </c>
      <c r="AH339" s="10"/>
      <c r="AI339" s="10"/>
      <c r="AJ339" s="10"/>
      <c r="AK339" s="10"/>
      <c r="AL339" s="10"/>
      <c r="AM339" s="10" t="s">
        <v>66</v>
      </c>
      <c r="AN339" s="10"/>
      <c r="AO339" s="10" t="s">
        <v>66</v>
      </c>
      <c r="AP339" s="10"/>
      <c r="AQ339" s="10"/>
      <c r="AR339" s="10"/>
      <c r="AS339" s="10"/>
      <c r="AT339" s="10"/>
      <c r="AU339" s="10" t="s">
        <v>66</v>
      </c>
      <c r="AV339" s="10"/>
      <c r="AW339" s="10"/>
      <c r="AX339" s="10"/>
      <c r="AY339" s="10"/>
      <c r="AZ339" s="10"/>
      <c r="BA339" s="10"/>
      <c r="BB339" s="10"/>
      <c r="BC339" s="10"/>
      <c r="BD339" s="10"/>
      <c r="BE339" s="10" t="s">
        <v>854</v>
      </c>
      <c r="BF339" s="10"/>
    </row>
    <row r="340" spans="1:77" ht="62.4">
      <c r="A340" s="10" t="s">
        <v>996</v>
      </c>
      <c r="B340" s="18" t="s">
        <v>997</v>
      </c>
      <c r="C340" s="10" t="s">
        <v>998</v>
      </c>
      <c r="D340" s="10"/>
      <c r="E340" s="10" t="s">
        <v>98</v>
      </c>
      <c r="F340" s="10" t="s">
        <v>54</v>
      </c>
      <c r="G340" s="10" t="s">
        <v>999</v>
      </c>
      <c r="H340" s="10" t="s">
        <v>55</v>
      </c>
      <c r="I340" s="10" t="s">
        <v>71</v>
      </c>
      <c r="J340" s="10"/>
      <c r="K340" s="10" t="s">
        <v>57</v>
      </c>
      <c r="L340" s="10"/>
      <c r="M340" s="10">
        <f t="shared" si="10"/>
        <v>0</v>
      </c>
      <c r="N340" s="10">
        <v>2021</v>
      </c>
      <c r="O340" s="10"/>
      <c r="P340" s="19">
        <v>49300000</v>
      </c>
      <c r="Q340" s="19"/>
      <c r="R340" s="19"/>
      <c r="S340" s="19"/>
      <c r="T340" s="19"/>
      <c r="U340" s="19"/>
      <c r="V340" s="19"/>
      <c r="W340" s="19"/>
      <c r="X340" s="10" t="s">
        <v>2103</v>
      </c>
      <c r="Y340" s="10" t="s">
        <v>1476</v>
      </c>
      <c r="Z340" s="10" t="s">
        <v>2012</v>
      </c>
      <c r="AA340" s="10" t="s">
        <v>1000</v>
      </c>
      <c r="AB340" s="19"/>
      <c r="AC340" s="10"/>
      <c r="AD340" s="10" t="s">
        <v>1001</v>
      </c>
      <c r="AE340" s="10" t="s">
        <v>65</v>
      </c>
      <c r="AF340" s="10" t="s">
        <v>65</v>
      </c>
      <c r="AG340" s="10" t="s">
        <v>1754</v>
      </c>
      <c r="AH340" s="10"/>
      <c r="AI340" s="10"/>
      <c r="AJ340" s="10"/>
      <c r="AK340" s="10"/>
      <c r="AL340" s="10"/>
      <c r="AM340" s="10"/>
      <c r="AN340" s="10"/>
      <c r="AO340" s="10"/>
      <c r="AP340" s="10"/>
      <c r="AQ340" s="10"/>
      <c r="AR340" s="10"/>
      <c r="AS340" s="10"/>
      <c r="AT340" s="10"/>
      <c r="AU340" s="10" t="s">
        <v>1754</v>
      </c>
      <c r="AV340" s="10"/>
      <c r="AW340" s="10"/>
      <c r="AX340" s="10"/>
      <c r="AY340" s="10"/>
      <c r="AZ340" s="10"/>
      <c r="BA340" s="10"/>
      <c r="BB340" s="10"/>
      <c r="BC340" s="10"/>
      <c r="BD340" s="10"/>
      <c r="BE340" s="10" t="s">
        <v>2243</v>
      </c>
      <c r="BF340" s="10"/>
    </row>
    <row r="341" spans="1:77" ht="46.8">
      <c r="A341" s="10" t="s">
        <v>1020</v>
      </c>
      <c r="B341" s="141" t="s">
        <v>1021</v>
      </c>
      <c r="C341" s="24" t="s">
        <v>1022</v>
      </c>
      <c r="D341" s="24" t="s">
        <v>1023</v>
      </c>
      <c r="E341" s="24" t="s">
        <v>79</v>
      </c>
      <c r="F341" s="24" t="s">
        <v>80</v>
      </c>
      <c r="G341" s="24" t="s">
        <v>1024</v>
      </c>
      <c r="H341" s="24" t="s">
        <v>55</v>
      </c>
      <c r="I341" s="24" t="s">
        <v>762</v>
      </c>
      <c r="J341" s="24"/>
      <c r="K341" s="24" t="s">
        <v>149</v>
      </c>
      <c r="L341" s="24" t="s">
        <v>1064</v>
      </c>
      <c r="M341" s="24">
        <f t="shared" si="10"/>
        <v>0</v>
      </c>
      <c r="N341" s="24">
        <v>2021</v>
      </c>
      <c r="O341" s="24">
        <v>2023</v>
      </c>
      <c r="P341" s="26"/>
      <c r="Q341" s="26"/>
      <c r="R341" s="26"/>
      <c r="S341" s="26"/>
      <c r="T341" s="26"/>
      <c r="U341" s="26"/>
      <c r="V341" s="26"/>
      <c r="W341" s="26"/>
      <c r="X341" s="24" t="s">
        <v>1025</v>
      </c>
      <c r="Y341" s="10" t="s">
        <v>478</v>
      </c>
      <c r="Z341" s="24" t="s">
        <v>1026</v>
      </c>
      <c r="AA341" s="24" t="s">
        <v>398</v>
      </c>
      <c r="AB341" s="24"/>
      <c r="AC341" s="24" t="s">
        <v>1027</v>
      </c>
      <c r="AD341" s="24" t="s">
        <v>1028</v>
      </c>
      <c r="AE341" s="24" t="s">
        <v>65</v>
      </c>
      <c r="AF341" s="24" t="s">
        <v>1029</v>
      </c>
      <c r="AG341" s="24" t="s">
        <v>66</v>
      </c>
      <c r="AH341" s="24"/>
      <c r="AI341" s="24"/>
      <c r="AJ341" s="24"/>
      <c r="AK341" s="24" t="s">
        <v>66</v>
      </c>
      <c r="AL341" s="24"/>
      <c r="AM341" s="24" t="s">
        <v>66</v>
      </c>
      <c r="AN341" s="24"/>
      <c r="AO341" s="24" t="s">
        <v>66</v>
      </c>
      <c r="AP341" s="24"/>
      <c r="AQ341" s="24"/>
      <c r="AR341" s="24"/>
      <c r="AS341" s="24" t="s">
        <v>66</v>
      </c>
      <c r="AT341" s="24"/>
      <c r="AU341" s="24"/>
      <c r="AV341" s="24"/>
      <c r="AW341" s="24"/>
      <c r="AX341" s="24"/>
      <c r="AY341" s="24"/>
      <c r="AZ341" s="24"/>
      <c r="BA341" s="24"/>
      <c r="BB341" s="24"/>
      <c r="BC341" s="24"/>
      <c r="BD341" s="24"/>
      <c r="BE341" s="24" t="s">
        <v>2049</v>
      </c>
      <c r="BF341" s="10"/>
    </row>
    <row r="342" spans="1:77" ht="46.8">
      <c r="A342" s="10" t="s">
        <v>1055</v>
      </c>
      <c r="B342" s="29" t="s">
        <v>1056</v>
      </c>
      <c r="C342" s="24" t="s">
        <v>1057</v>
      </c>
      <c r="D342" s="24"/>
      <c r="E342" s="24" t="s">
        <v>813</v>
      </c>
      <c r="F342" s="10" t="s">
        <v>1370</v>
      </c>
      <c r="G342" s="24" t="s">
        <v>1058</v>
      </c>
      <c r="H342" s="24" t="s">
        <v>531</v>
      </c>
      <c r="I342" s="10" t="s">
        <v>2142</v>
      </c>
      <c r="J342" s="24"/>
      <c r="K342" s="24" t="s">
        <v>57</v>
      </c>
      <c r="L342" s="24"/>
      <c r="M342" s="24">
        <f t="shared" si="10"/>
        <v>0</v>
      </c>
      <c r="N342" s="24">
        <v>2021</v>
      </c>
      <c r="O342" s="24"/>
      <c r="P342" s="26" t="s">
        <v>58</v>
      </c>
      <c r="Q342" s="26"/>
      <c r="R342" s="26"/>
      <c r="S342" s="26"/>
      <c r="T342" s="26"/>
      <c r="U342" s="26"/>
      <c r="V342" s="26"/>
      <c r="W342" s="26"/>
      <c r="X342" s="24" t="s">
        <v>487</v>
      </c>
      <c r="Y342" s="10" t="s">
        <v>448</v>
      </c>
      <c r="Z342" s="24" t="s">
        <v>422</v>
      </c>
      <c r="AA342" s="24" t="s">
        <v>1059</v>
      </c>
      <c r="AB342" s="26"/>
      <c r="AC342" s="24"/>
      <c r="AD342" s="24" t="s">
        <v>247</v>
      </c>
      <c r="AE342" s="24" t="s">
        <v>65</v>
      </c>
      <c r="AF342" s="24" t="s">
        <v>1060</v>
      </c>
      <c r="AG342" s="24"/>
      <c r="AH342" s="24"/>
      <c r="AI342" s="24"/>
      <c r="AJ342" s="24"/>
      <c r="AK342" s="24"/>
      <c r="AL342" s="24"/>
      <c r="AM342" s="24"/>
      <c r="AN342" s="24"/>
      <c r="AO342" s="24"/>
      <c r="AP342" s="24"/>
      <c r="AQ342" s="24"/>
      <c r="AR342" s="24"/>
      <c r="AS342" s="24"/>
      <c r="AT342" s="24"/>
      <c r="AU342" s="24"/>
      <c r="AV342" s="24"/>
      <c r="AW342" s="24"/>
      <c r="AX342" s="24"/>
      <c r="AY342" s="24"/>
      <c r="AZ342" s="24"/>
      <c r="BA342" s="24"/>
      <c r="BB342" s="24"/>
      <c r="BC342" s="24"/>
      <c r="BD342" s="24"/>
      <c r="BE342" s="24" t="s">
        <v>2244</v>
      </c>
      <c r="BF342" s="10"/>
    </row>
    <row r="343" spans="1:77" ht="78">
      <c r="A343" s="10" t="s">
        <v>1055</v>
      </c>
      <c r="B343" s="29" t="s">
        <v>1061</v>
      </c>
      <c r="C343" s="24" t="s">
        <v>1066</v>
      </c>
      <c r="D343" s="24" t="s">
        <v>1062</v>
      </c>
      <c r="E343" s="10" t="s">
        <v>530</v>
      </c>
      <c r="F343" s="24" t="s">
        <v>206</v>
      </c>
      <c r="G343" s="24" t="s">
        <v>1063</v>
      </c>
      <c r="H343" s="24" t="s">
        <v>531</v>
      </c>
      <c r="I343" s="10" t="s">
        <v>2142</v>
      </c>
      <c r="J343" s="24"/>
      <c r="K343" s="24" t="s">
        <v>133</v>
      </c>
      <c r="L343" s="24" t="s">
        <v>1064</v>
      </c>
      <c r="M343" s="24">
        <f t="shared" si="10"/>
        <v>0</v>
      </c>
      <c r="N343" s="24">
        <v>2021</v>
      </c>
      <c r="O343" s="24">
        <v>2022</v>
      </c>
      <c r="P343" s="26" t="s">
        <v>58</v>
      </c>
      <c r="Q343" s="26"/>
      <c r="R343" s="26"/>
      <c r="S343" s="26" t="s">
        <v>58</v>
      </c>
      <c r="T343" s="26"/>
      <c r="U343" s="26"/>
      <c r="V343" s="26"/>
      <c r="W343" s="26"/>
      <c r="X343" s="24" t="s">
        <v>580</v>
      </c>
      <c r="Y343" s="10" t="s">
        <v>344</v>
      </c>
      <c r="Z343" s="24" t="s">
        <v>58</v>
      </c>
      <c r="AA343" s="24" t="s">
        <v>345</v>
      </c>
      <c r="AB343" s="26"/>
      <c r="AC343" s="24"/>
      <c r="AD343" s="24" t="s">
        <v>64</v>
      </c>
      <c r="AE343" s="24" t="s">
        <v>65</v>
      </c>
      <c r="AF343" s="24" t="s">
        <v>65</v>
      </c>
      <c r="AG343" s="24"/>
      <c r="AH343" s="24"/>
      <c r="AI343" s="24"/>
      <c r="AJ343" s="24"/>
      <c r="AK343" s="24"/>
      <c r="AL343" s="24"/>
      <c r="AM343" s="24"/>
      <c r="AN343" s="24"/>
      <c r="AO343" s="24"/>
      <c r="AP343" s="24"/>
      <c r="AQ343" s="24"/>
      <c r="AR343" s="24"/>
      <c r="AS343" s="24"/>
      <c r="AT343" s="24"/>
      <c r="AU343" s="24"/>
      <c r="AV343" s="24"/>
      <c r="AW343" s="24"/>
      <c r="AX343" s="24"/>
      <c r="AY343" s="24"/>
      <c r="AZ343" s="24"/>
      <c r="BA343" s="24"/>
      <c r="BB343" s="24"/>
      <c r="BC343" s="24"/>
      <c r="BD343" s="24"/>
      <c r="BE343" s="24"/>
      <c r="BF343" s="10"/>
    </row>
    <row r="344" spans="1:77" ht="69.75" customHeight="1">
      <c r="A344" s="24" t="s">
        <v>1090</v>
      </c>
      <c r="B344" s="141" t="s">
        <v>1091</v>
      </c>
      <c r="C344" s="24" t="s">
        <v>1092</v>
      </c>
      <c r="D344" s="24"/>
      <c r="E344" s="24" t="s">
        <v>79</v>
      </c>
      <c r="F344" s="24" t="s">
        <v>80</v>
      </c>
      <c r="G344" s="24" t="s">
        <v>1093</v>
      </c>
      <c r="H344" s="24" t="s">
        <v>1005</v>
      </c>
      <c r="I344" s="10" t="s">
        <v>2144</v>
      </c>
      <c r="J344" s="24"/>
      <c r="K344" s="24" t="s">
        <v>57</v>
      </c>
      <c r="L344" s="24"/>
      <c r="M344" s="24">
        <f t="shared" si="10"/>
        <v>0</v>
      </c>
      <c r="N344" s="24">
        <v>2021</v>
      </c>
      <c r="O344" s="24"/>
      <c r="P344" s="26"/>
      <c r="Q344" s="26"/>
      <c r="R344" s="26"/>
      <c r="S344" s="26"/>
      <c r="T344" s="26"/>
      <c r="U344" s="26"/>
      <c r="V344" s="26"/>
      <c r="W344" s="26"/>
      <c r="X344" s="10" t="s">
        <v>620</v>
      </c>
      <c r="Y344" s="24" t="s">
        <v>541</v>
      </c>
      <c r="Z344" s="24" t="s">
        <v>1094</v>
      </c>
      <c r="AA344" s="24" t="s">
        <v>62</v>
      </c>
      <c r="AB344" s="24"/>
      <c r="AC344" s="24"/>
      <c r="AD344" s="24" t="s">
        <v>1095</v>
      </c>
      <c r="AE344" s="24" t="s">
        <v>65</v>
      </c>
      <c r="AF344" s="24" t="s">
        <v>65</v>
      </c>
      <c r="AG344" s="24"/>
      <c r="AH344" s="24"/>
      <c r="AI344" s="24"/>
      <c r="AJ344" s="24"/>
      <c r="AK344" s="24"/>
      <c r="AL344" s="24"/>
      <c r="AM344" s="24"/>
      <c r="AN344" s="24"/>
      <c r="AO344" s="24"/>
      <c r="AP344" s="24"/>
      <c r="AQ344" s="24"/>
      <c r="AR344" s="24"/>
      <c r="AS344" s="24"/>
      <c r="AT344" s="24"/>
      <c r="AU344" s="24"/>
      <c r="AV344" s="24"/>
      <c r="AW344" s="24"/>
      <c r="AX344" s="24"/>
      <c r="AY344" s="24"/>
      <c r="AZ344" s="24"/>
      <c r="BA344" s="24"/>
      <c r="BB344" s="24"/>
      <c r="BC344" s="24"/>
      <c r="BD344" s="24"/>
      <c r="BE344" s="24" t="s">
        <v>2245</v>
      </c>
      <c r="BF344" s="10"/>
    </row>
    <row r="345" spans="1:77" ht="78">
      <c r="A345" s="10" t="s">
        <v>673</v>
      </c>
      <c r="B345" s="18" t="s">
        <v>1140</v>
      </c>
      <c r="C345" s="10" t="s">
        <v>1141</v>
      </c>
      <c r="D345" s="10"/>
      <c r="E345" s="10" t="s">
        <v>79</v>
      </c>
      <c r="F345" s="10" t="s">
        <v>80</v>
      </c>
      <c r="G345" s="10" t="s">
        <v>1135</v>
      </c>
      <c r="H345" s="10" t="s">
        <v>531</v>
      </c>
      <c r="I345" s="10" t="s">
        <v>226</v>
      </c>
      <c r="J345" s="10"/>
      <c r="K345" s="10" t="s">
        <v>57</v>
      </c>
      <c r="L345" s="10"/>
      <c r="M345" s="10">
        <f t="shared" si="10"/>
        <v>0</v>
      </c>
      <c r="N345" s="10">
        <v>2021</v>
      </c>
      <c r="O345" s="10"/>
      <c r="P345" s="19">
        <v>200000000</v>
      </c>
      <c r="Q345" s="19"/>
      <c r="R345" s="19"/>
      <c r="S345" s="19"/>
      <c r="T345" s="19"/>
      <c r="U345" s="19"/>
      <c r="V345" s="19"/>
      <c r="W345" s="19"/>
      <c r="X345" s="10" t="s">
        <v>59</v>
      </c>
      <c r="Y345" s="10" t="s">
        <v>1142</v>
      </c>
      <c r="Z345" s="10" t="s">
        <v>1143</v>
      </c>
      <c r="AA345" s="10" t="s">
        <v>1144</v>
      </c>
      <c r="AB345" s="19"/>
      <c r="AC345" s="10"/>
      <c r="AD345" s="10" t="s">
        <v>581</v>
      </c>
      <c r="AE345" s="10" t="s">
        <v>65</v>
      </c>
      <c r="AF345" s="10" t="s">
        <v>65</v>
      </c>
      <c r="AG345" s="10" t="s">
        <v>66</v>
      </c>
      <c r="AH345" s="10"/>
      <c r="AI345" s="10"/>
      <c r="AJ345" s="10"/>
      <c r="AK345" s="10"/>
      <c r="AL345" s="10"/>
      <c r="AM345" s="10" t="s">
        <v>66</v>
      </c>
      <c r="AN345" s="10"/>
      <c r="AO345" s="10"/>
      <c r="AP345" s="10"/>
      <c r="AQ345" s="10"/>
      <c r="AR345" s="10"/>
      <c r="AS345" s="10"/>
      <c r="AT345" s="10"/>
      <c r="AU345" s="10" t="s">
        <v>66</v>
      </c>
      <c r="AV345" s="10"/>
      <c r="AW345" s="10"/>
      <c r="AX345" s="10"/>
      <c r="AY345" s="10"/>
      <c r="AZ345" s="10"/>
      <c r="BA345" s="10" t="s">
        <v>66</v>
      </c>
      <c r="BB345" s="10"/>
      <c r="BC345" s="10"/>
      <c r="BD345" s="10"/>
      <c r="BE345" s="24" t="s">
        <v>2246</v>
      </c>
      <c r="BF345" s="10"/>
    </row>
    <row r="346" spans="1:77" ht="78">
      <c r="A346" s="10" t="s">
        <v>673</v>
      </c>
      <c r="B346" s="18" t="s">
        <v>1145</v>
      </c>
      <c r="C346" s="10" t="s">
        <v>1146</v>
      </c>
      <c r="D346" s="10"/>
      <c r="E346" s="10" t="s">
        <v>214</v>
      </c>
      <c r="F346" s="10" t="s">
        <v>80</v>
      </c>
      <c r="G346" s="10" t="s">
        <v>1135</v>
      </c>
      <c r="H346" s="10" t="s">
        <v>531</v>
      </c>
      <c r="I346" s="10" t="s">
        <v>127</v>
      </c>
      <c r="J346" s="10"/>
      <c r="K346" s="10" t="s">
        <v>57</v>
      </c>
      <c r="L346" s="10"/>
      <c r="M346" s="10">
        <f t="shared" si="10"/>
        <v>0</v>
      </c>
      <c r="N346" s="10">
        <v>2021</v>
      </c>
      <c r="O346" s="10"/>
      <c r="P346" s="19" t="s">
        <v>58</v>
      </c>
      <c r="Q346" s="19"/>
      <c r="R346" s="19"/>
      <c r="S346" s="19"/>
      <c r="T346" s="19"/>
      <c r="U346" s="19"/>
      <c r="V346" s="19"/>
      <c r="W346" s="19"/>
      <c r="X346" s="10" t="s">
        <v>437</v>
      </c>
      <c r="Y346" s="10" t="s">
        <v>439</v>
      </c>
      <c r="Z346" s="10" t="s">
        <v>1147</v>
      </c>
      <c r="AA346" s="10" t="s">
        <v>1148</v>
      </c>
      <c r="AB346" s="19"/>
      <c r="AC346" s="10"/>
      <c r="AD346" s="10" t="s">
        <v>1149</v>
      </c>
      <c r="AE346" s="10" t="s">
        <v>65</v>
      </c>
      <c r="AF346" s="10" t="s">
        <v>65</v>
      </c>
      <c r="AG346" s="10" t="s">
        <v>66</v>
      </c>
      <c r="AH346" s="10"/>
      <c r="AI346" s="10"/>
      <c r="AJ346" s="10"/>
      <c r="AK346" s="10" t="s">
        <v>66</v>
      </c>
      <c r="AL346" s="10"/>
      <c r="AM346" s="10" t="s">
        <v>66</v>
      </c>
      <c r="AN346" s="10"/>
      <c r="AO346" s="10" t="s">
        <v>66</v>
      </c>
      <c r="AP346" s="10"/>
      <c r="AQ346" s="10"/>
      <c r="AR346" s="10"/>
      <c r="AS346" s="10"/>
      <c r="AT346" s="10"/>
      <c r="AU346" s="10" t="s">
        <v>66</v>
      </c>
      <c r="AV346" s="10"/>
      <c r="AW346" s="10" t="s">
        <v>66</v>
      </c>
      <c r="AX346" s="10"/>
      <c r="AY346" s="10"/>
      <c r="AZ346" s="10"/>
      <c r="BA346" s="10"/>
      <c r="BB346" s="10"/>
      <c r="BC346" s="10"/>
      <c r="BD346" s="10"/>
      <c r="BE346" s="10" t="s">
        <v>2247</v>
      </c>
      <c r="BF346" s="10"/>
    </row>
    <row r="347" spans="1:77" ht="46.8">
      <c r="A347" s="10" t="s">
        <v>673</v>
      </c>
      <c r="B347" s="140" t="s">
        <v>1291</v>
      </c>
      <c r="C347" s="10" t="s">
        <v>1292</v>
      </c>
      <c r="D347" s="10"/>
      <c r="E347" s="10" t="s">
        <v>79</v>
      </c>
      <c r="F347" s="10" t="s">
        <v>80</v>
      </c>
      <c r="G347" s="10" t="s">
        <v>1293</v>
      </c>
      <c r="H347" s="10" t="s">
        <v>531</v>
      </c>
      <c r="I347" s="10" t="s">
        <v>571</v>
      </c>
      <c r="J347" s="10"/>
      <c r="K347" s="10" t="s">
        <v>149</v>
      </c>
      <c r="L347" s="10"/>
      <c r="M347" s="10">
        <f t="shared" si="10"/>
        <v>0</v>
      </c>
      <c r="N347" s="10">
        <v>2021</v>
      </c>
      <c r="O347" s="10">
        <v>2022</v>
      </c>
      <c r="P347" s="19" t="s">
        <v>1188</v>
      </c>
      <c r="Q347" s="19"/>
      <c r="R347" s="19"/>
      <c r="S347" s="19"/>
      <c r="T347" s="19"/>
      <c r="U347" s="19"/>
      <c r="V347" s="19"/>
      <c r="W347" s="19"/>
      <c r="X347" s="10" t="s">
        <v>58</v>
      </c>
      <c r="Y347" s="10" t="s">
        <v>58</v>
      </c>
      <c r="Z347" s="10" t="s">
        <v>58</v>
      </c>
      <c r="AA347" s="10" t="s">
        <v>62</v>
      </c>
      <c r="AB347" s="19"/>
      <c r="AC347" s="10"/>
      <c r="AD347" s="10" t="s">
        <v>1294</v>
      </c>
      <c r="AE347" s="10" t="s">
        <v>65</v>
      </c>
      <c r="AF347" s="10" t="s">
        <v>65</v>
      </c>
      <c r="AG347" s="10"/>
      <c r="AH347" s="10"/>
      <c r="AI347" s="10"/>
      <c r="AJ347" s="10"/>
      <c r="AK347" s="10"/>
      <c r="AL347" s="10"/>
      <c r="AM347" s="10"/>
      <c r="AN347" s="10"/>
      <c r="AO347" s="10"/>
      <c r="AP347" s="10"/>
      <c r="AQ347" s="10"/>
      <c r="AR347" s="10"/>
      <c r="AS347" s="10"/>
      <c r="AT347" s="10"/>
      <c r="AU347" s="10"/>
      <c r="AV347" s="10"/>
      <c r="AW347" s="10"/>
      <c r="AX347" s="10"/>
      <c r="AY347" s="10"/>
      <c r="AZ347" s="10"/>
      <c r="BA347" s="10"/>
      <c r="BB347" s="10"/>
      <c r="BC347" s="10"/>
      <c r="BD347" s="10"/>
      <c r="BE347" s="10" t="s">
        <v>1295</v>
      </c>
      <c r="BF347" s="10"/>
    </row>
    <row r="348" spans="1:77" ht="46.8">
      <c r="A348" s="10" t="s">
        <v>1323</v>
      </c>
      <c r="B348" s="18" t="s">
        <v>1324</v>
      </c>
      <c r="C348" s="10" t="s">
        <v>1325</v>
      </c>
      <c r="D348" s="10"/>
      <c r="E348" s="10" t="s">
        <v>79</v>
      </c>
      <c r="F348" s="10" t="s">
        <v>80</v>
      </c>
      <c r="G348" s="10" t="s">
        <v>714</v>
      </c>
      <c r="H348" s="10" t="s">
        <v>531</v>
      </c>
      <c r="I348" s="10" t="s">
        <v>557</v>
      </c>
      <c r="J348" s="10"/>
      <c r="K348" s="10" t="s">
        <v>57</v>
      </c>
      <c r="L348" s="10"/>
      <c r="M348" s="10">
        <f t="shared" si="10"/>
        <v>0</v>
      </c>
      <c r="N348" s="10">
        <v>2021</v>
      </c>
      <c r="O348" s="10"/>
      <c r="P348" s="19">
        <v>590000000</v>
      </c>
      <c r="Q348" s="19"/>
      <c r="R348" s="19"/>
      <c r="S348" s="19"/>
      <c r="T348" s="19"/>
      <c r="U348" s="19"/>
      <c r="V348" s="19"/>
      <c r="W348" s="19"/>
      <c r="X348" s="10" t="s">
        <v>1326</v>
      </c>
      <c r="Y348" s="10" t="s">
        <v>1327</v>
      </c>
      <c r="Z348" s="10" t="s">
        <v>2052</v>
      </c>
      <c r="AA348" s="10" t="s">
        <v>510</v>
      </c>
      <c r="AB348" s="10"/>
      <c r="AC348" s="10"/>
      <c r="AD348" s="10" t="s">
        <v>293</v>
      </c>
      <c r="AE348" s="10" t="s">
        <v>65</v>
      </c>
      <c r="AF348" s="10" t="s">
        <v>65</v>
      </c>
      <c r="AG348" s="10"/>
      <c r="AH348" s="10"/>
      <c r="AI348" s="10"/>
      <c r="AJ348" s="10"/>
      <c r="AK348" s="10"/>
      <c r="AL348" s="10"/>
      <c r="AM348" s="10"/>
      <c r="AN348" s="10"/>
      <c r="AO348" s="10"/>
      <c r="AP348" s="10"/>
      <c r="AQ348" s="10"/>
      <c r="AR348" s="10"/>
      <c r="AS348" s="10"/>
      <c r="AT348" s="10"/>
      <c r="AU348" s="10"/>
      <c r="AV348" s="10"/>
      <c r="AW348" s="10"/>
      <c r="AX348" s="10"/>
      <c r="AY348" s="10"/>
      <c r="AZ348" s="10"/>
      <c r="BA348" s="10"/>
      <c r="BB348" s="10"/>
      <c r="BC348" s="10"/>
      <c r="BD348" s="10"/>
      <c r="BE348" s="24" t="s">
        <v>2248</v>
      </c>
      <c r="BF348" s="10"/>
    </row>
    <row r="349" spans="1:77" ht="78">
      <c r="A349" s="10" t="s">
        <v>813</v>
      </c>
      <c r="B349" s="141" t="s">
        <v>1347</v>
      </c>
      <c r="C349" s="24" t="s">
        <v>1348</v>
      </c>
      <c r="D349" s="24" t="s">
        <v>1349</v>
      </c>
      <c r="E349" s="24" t="s">
        <v>1350</v>
      </c>
      <c r="F349" s="10" t="s">
        <v>485</v>
      </c>
      <c r="G349" s="24" t="s">
        <v>1351</v>
      </c>
      <c r="H349" s="24" t="s">
        <v>1162</v>
      </c>
      <c r="I349" s="24" t="s">
        <v>88</v>
      </c>
      <c r="J349" s="24"/>
      <c r="K349" s="24" t="s">
        <v>1342</v>
      </c>
      <c r="L349" s="24"/>
      <c r="M349" s="24">
        <f t="shared" si="10"/>
        <v>0</v>
      </c>
      <c r="N349" s="24">
        <v>2021</v>
      </c>
      <c r="O349" s="24"/>
      <c r="P349" s="26" t="s">
        <v>58</v>
      </c>
      <c r="Q349" s="26"/>
      <c r="R349" s="26"/>
      <c r="S349" s="26"/>
      <c r="T349" s="26"/>
      <c r="U349" s="26"/>
      <c r="V349" s="26"/>
      <c r="W349" s="26"/>
      <c r="X349" s="24" t="s">
        <v>58</v>
      </c>
      <c r="Y349" s="24" t="s">
        <v>58</v>
      </c>
      <c r="Z349" s="24" t="s">
        <v>58</v>
      </c>
      <c r="AA349" s="24" t="s">
        <v>62</v>
      </c>
      <c r="AB349" s="26"/>
      <c r="AC349" s="24"/>
      <c r="AD349" s="24" t="s">
        <v>1352</v>
      </c>
      <c r="AE349" s="24" t="s">
        <v>65</v>
      </c>
      <c r="AF349" s="24" t="s">
        <v>65</v>
      </c>
      <c r="AG349" s="24"/>
      <c r="AH349" s="24"/>
      <c r="AI349" s="24"/>
      <c r="AJ349" s="24"/>
      <c r="AK349" s="24"/>
      <c r="AL349" s="24"/>
      <c r="AM349" s="24"/>
      <c r="AN349" s="24"/>
      <c r="AO349" s="24"/>
      <c r="AP349" s="24"/>
      <c r="AQ349" s="24"/>
      <c r="AR349" s="24"/>
      <c r="AS349" s="24"/>
      <c r="AT349" s="24"/>
      <c r="AU349" s="24"/>
      <c r="AV349" s="24"/>
      <c r="AW349" s="24"/>
      <c r="AX349" s="24"/>
      <c r="AY349" s="24"/>
      <c r="AZ349" s="24"/>
      <c r="BA349" s="24"/>
      <c r="BB349" s="24"/>
      <c r="BC349" s="24"/>
      <c r="BD349" s="24"/>
      <c r="BE349" s="24" t="s">
        <v>2249</v>
      </c>
      <c r="BF349" s="10"/>
    </row>
    <row r="350" spans="1:77" ht="62.4">
      <c r="A350" s="10" t="s">
        <v>417</v>
      </c>
      <c r="B350" s="140" t="s">
        <v>1441</v>
      </c>
      <c r="C350" s="10" t="s">
        <v>1442</v>
      </c>
      <c r="D350" s="10"/>
      <c r="E350" s="10" t="s">
        <v>53</v>
      </c>
      <c r="F350" s="10" t="s">
        <v>54</v>
      </c>
      <c r="G350" s="10" t="s">
        <v>1443</v>
      </c>
      <c r="H350" s="10" t="s">
        <v>55</v>
      </c>
      <c r="I350" s="10" t="s">
        <v>226</v>
      </c>
      <c r="J350" s="10"/>
      <c r="K350" s="10" t="s">
        <v>57</v>
      </c>
      <c r="L350" s="10"/>
      <c r="M350" s="10">
        <f t="shared" si="10"/>
        <v>0</v>
      </c>
      <c r="N350" s="10">
        <v>2021</v>
      </c>
      <c r="O350" s="10"/>
      <c r="P350" s="19" t="s">
        <v>58</v>
      </c>
      <c r="Q350" s="19"/>
      <c r="R350" s="19"/>
      <c r="S350" s="19"/>
      <c r="T350" s="19"/>
      <c r="U350" s="19"/>
      <c r="V350" s="19"/>
      <c r="W350" s="19"/>
      <c r="X350" s="10" t="s">
        <v>540</v>
      </c>
      <c r="Y350" s="10" t="s">
        <v>448</v>
      </c>
      <c r="Z350" s="10" t="s">
        <v>2085</v>
      </c>
      <c r="AA350" s="10" t="s">
        <v>1444</v>
      </c>
      <c r="AB350" s="19"/>
      <c r="AC350" s="10"/>
      <c r="AD350" s="10" t="s">
        <v>1445</v>
      </c>
      <c r="AE350" s="10" t="s">
        <v>65</v>
      </c>
      <c r="AF350" s="10" t="s">
        <v>65</v>
      </c>
      <c r="AG350" s="10"/>
      <c r="AH350" s="10"/>
      <c r="AI350" s="10"/>
      <c r="AJ350" s="10"/>
      <c r="AK350" s="10"/>
      <c r="AL350" s="10"/>
      <c r="AM350" s="10"/>
      <c r="AN350" s="10"/>
      <c r="AO350" s="10"/>
      <c r="AP350" s="10"/>
      <c r="AQ350" s="10"/>
      <c r="AR350" s="10"/>
      <c r="AS350" s="10"/>
      <c r="AT350" s="10"/>
      <c r="AU350" s="10"/>
      <c r="AV350" s="10"/>
      <c r="AW350" s="10"/>
      <c r="AX350" s="10"/>
      <c r="AY350" s="10"/>
      <c r="AZ350" s="10"/>
      <c r="BA350" s="10"/>
      <c r="BB350" s="10"/>
      <c r="BC350" s="10"/>
      <c r="BD350" s="10"/>
      <c r="BE350" s="24" t="s">
        <v>2250</v>
      </c>
      <c r="BF350" s="10"/>
    </row>
    <row r="351" spans="1:77" ht="46.8">
      <c r="A351" s="10" t="s">
        <v>417</v>
      </c>
      <c r="B351" s="140" t="s">
        <v>1446</v>
      </c>
      <c r="C351" s="10" t="s">
        <v>1447</v>
      </c>
      <c r="D351" s="10" t="s">
        <v>1448</v>
      </c>
      <c r="E351" s="10" t="s">
        <v>234</v>
      </c>
      <c r="F351" s="10" t="s">
        <v>54</v>
      </c>
      <c r="G351" s="10" t="s">
        <v>1449</v>
      </c>
      <c r="H351" s="10" t="s">
        <v>55</v>
      </c>
      <c r="I351" s="10" t="s">
        <v>88</v>
      </c>
      <c r="J351" s="10"/>
      <c r="K351" s="10" t="s">
        <v>57</v>
      </c>
      <c r="L351" s="10"/>
      <c r="M351" s="10">
        <f t="shared" si="10"/>
        <v>0</v>
      </c>
      <c r="N351" s="10">
        <v>2021</v>
      </c>
      <c r="O351" s="10"/>
      <c r="P351" s="19" t="s">
        <v>58</v>
      </c>
      <c r="Q351" s="19"/>
      <c r="R351" s="19"/>
      <c r="S351" s="19"/>
      <c r="T351" s="19"/>
      <c r="U351" s="19"/>
      <c r="V351" s="19"/>
      <c r="W351" s="19"/>
      <c r="X351" s="10" t="s">
        <v>1450</v>
      </c>
      <c r="Y351" s="10" t="s">
        <v>478</v>
      </c>
      <c r="Z351" s="10" t="s">
        <v>1451</v>
      </c>
      <c r="AA351" s="10" t="s">
        <v>656</v>
      </c>
      <c r="AB351" s="19"/>
      <c r="AC351" s="10"/>
      <c r="AD351" s="10" t="s">
        <v>1452</v>
      </c>
      <c r="AE351" s="10" t="s">
        <v>65</v>
      </c>
      <c r="AF351" s="10" t="s">
        <v>65</v>
      </c>
      <c r="AG351" s="10"/>
      <c r="AH351" s="10"/>
      <c r="AI351" s="10"/>
      <c r="AJ351" s="10"/>
      <c r="AK351" s="10"/>
      <c r="AL351" s="10"/>
      <c r="AM351" s="10"/>
      <c r="AN351" s="10"/>
      <c r="AO351" s="10"/>
      <c r="AP351" s="10"/>
      <c r="AQ351" s="10"/>
      <c r="AR351" s="10"/>
      <c r="AS351" s="10"/>
      <c r="AT351" s="10"/>
      <c r="AU351" s="10"/>
      <c r="AV351" s="10"/>
      <c r="AW351" s="10"/>
      <c r="AX351" s="10"/>
      <c r="AY351" s="10"/>
      <c r="AZ351" s="10"/>
      <c r="BA351" s="10"/>
      <c r="BB351" s="10"/>
      <c r="BC351" s="10"/>
      <c r="BD351" s="10"/>
      <c r="BE351" s="10" t="s">
        <v>2251</v>
      </c>
      <c r="BF351" s="10"/>
      <c r="BG351" s="23"/>
      <c r="BH351" s="23"/>
      <c r="BI351" s="23"/>
      <c r="BJ351" s="23"/>
      <c r="BK351" s="23"/>
      <c r="BL351" s="23"/>
      <c r="BM351" s="23"/>
      <c r="BN351" s="23"/>
      <c r="BO351" s="23"/>
      <c r="BP351" s="23"/>
      <c r="BQ351" s="23"/>
      <c r="BR351" s="23"/>
      <c r="BS351" s="23"/>
      <c r="BT351" s="23"/>
      <c r="BU351" s="23"/>
      <c r="BV351" s="23"/>
      <c r="BW351" s="23"/>
      <c r="BX351" s="23"/>
      <c r="BY351" s="23"/>
    </row>
    <row r="352" spans="1:77" ht="46.8">
      <c r="A352" s="10" t="s">
        <v>417</v>
      </c>
      <c r="B352" s="140" t="s">
        <v>1453</v>
      </c>
      <c r="C352" s="10" t="s">
        <v>1467</v>
      </c>
      <c r="D352" s="10"/>
      <c r="E352" s="10" t="s">
        <v>417</v>
      </c>
      <c r="F352" s="10" t="s">
        <v>206</v>
      </c>
      <c r="G352" s="10" t="s">
        <v>761</v>
      </c>
      <c r="H352" s="10" t="s">
        <v>761</v>
      </c>
      <c r="I352" s="10" t="s">
        <v>2144</v>
      </c>
      <c r="J352" s="10"/>
      <c r="K352" s="10" t="s">
        <v>57</v>
      </c>
      <c r="L352" s="10"/>
      <c r="M352" s="10">
        <f t="shared" si="10"/>
        <v>0</v>
      </c>
      <c r="N352" s="10">
        <v>2021</v>
      </c>
      <c r="O352" s="10"/>
      <c r="P352" s="19" t="s">
        <v>58</v>
      </c>
      <c r="Q352" s="19"/>
      <c r="R352" s="19"/>
      <c r="S352" s="19"/>
      <c r="T352" s="19"/>
      <c r="U352" s="19"/>
      <c r="V352" s="19"/>
      <c r="W352" s="19"/>
      <c r="X352" s="10" t="s">
        <v>130</v>
      </c>
      <c r="Y352" s="10" t="s">
        <v>1454</v>
      </c>
      <c r="Z352" s="10" t="s">
        <v>2031</v>
      </c>
      <c r="AA352" s="10" t="s">
        <v>62</v>
      </c>
      <c r="AB352" s="19"/>
      <c r="AC352" s="10"/>
      <c r="AD352" s="10" t="s">
        <v>1455</v>
      </c>
      <c r="AE352" s="10" t="s">
        <v>65</v>
      </c>
      <c r="AF352" s="10" t="s">
        <v>65</v>
      </c>
      <c r="AG352" s="10"/>
      <c r="AH352" s="10"/>
      <c r="AI352" s="10"/>
      <c r="AJ352" s="10"/>
      <c r="AK352" s="10"/>
      <c r="AL352" s="10"/>
      <c r="AM352" s="10"/>
      <c r="AN352" s="10"/>
      <c r="AO352" s="10"/>
      <c r="AP352" s="10"/>
      <c r="AQ352" s="10"/>
      <c r="AR352" s="10"/>
      <c r="AS352" s="10"/>
      <c r="AT352" s="10"/>
      <c r="AU352" s="10"/>
      <c r="AV352" s="10"/>
      <c r="AW352" s="10"/>
      <c r="AX352" s="10"/>
      <c r="AY352" s="10"/>
      <c r="AZ352" s="10"/>
      <c r="BA352" s="10"/>
      <c r="BB352" s="10"/>
      <c r="BC352" s="10"/>
      <c r="BD352" s="10"/>
      <c r="BE352" s="10" t="s">
        <v>2252</v>
      </c>
      <c r="BF352" s="10"/>
    </row>
    <row r="353" spans="1:58" ht="31.2">
      <c r="A353" s="10" t="s">
        <v>417</v>
      </c>
      <c r="B353" s="140" t="s">
        <v>1456</v>
      </c>
      <c r="C353" s="10" t="s">
        <v>1457</v>
      </c>
      <c r="D353" s="10"/>
      <c r="E353" s="10" t="s">
        <v>110</v>
      </c>
      <c r="F353" s="10" t="s">
        <v>54</v>
      </c>
      <c r="G353" s="10" t="s">
        <v>1458</v>
      </c>
      <c r="H353" s="10" t="s">
        <v>55</v>
      </c>
      <c r="I353" s="10" t="s">
        <v>127</v>
      </c>
      <c r="J353" s="10"/>
      <c r="K353" s="10" t="s">
        <v>1342</v>
      </c>
      <c r="L353" s="10"/>
      <c r="M353" s="10">
        <f t="shared" si="10"/>
        <v>0</v>
      </c>
      <c r="N353" s="10">
        <v>2021</v>
      </c>
      <c r="O353" s="10"/>
      <c r="P353" s="19" t="s">
        <v>58</v>
      </c>
      <c r="Q353" s="19"/>
      <c r="R353" s="19"/>
      <c r="S353" s="19"/>
      <c r="T353" s="19"/>
      <c r="U353" s="19"/>
      <c r="V353" s="19"/>
      <c r="W353" s="19"/>
      <c r="X353" s="10" t="s">
        <v>58</v>
      </c>
      <c r="Y353" s="10" t="s">
        <v>58</v>
      </c>
      <c r="Z353" s="10" t="s">
        <v>58</v>
      </c>
      <c r="AA353" s="10" t="s">
        <v>58</v>
      </c>
      <c r="AB353" s="19"/>
      <c r="AC353" s="10"/>
      <c r="AD353" s="10" t="s">
        <v>1459</v>
      </c>
      <c r="AE353" s="10" t="s">
        <v>667</v>
      </c>
      <c r="AF353" s="10" t="s">
        <v>106</v>
      </c>
      <c r="AG353" s="10"/>
      <c r="AH353" s="10"/>
      <c r="AI353" s="10"/>
      <c r="AJ353" s="10"/>
      <c r="AK353" s="10"/>
      <c r="AL353" s="10"/>
      <c r="AM353" s="10"/>
      <c r="AN353" s="10"/>
      <c r="AO353" s="10"/>
      <c r="AP353" s="10"/>
      <c r="AQ353" s="10"/>
      <c r="AR353" s="10"/>
      <c r="AS353" s="10"/>
      <c r="AT353" s="10"/>
      <c r="AU353" s="10"/>
      <c r="AV353" s="10"/>
      <c r="AW353" s="10"/>
      <c r="AX353" s="10"/>
      <c r="AY353" s="10"/>
      <c r="AZ353" s="10"/>
      <c r="BA353" s="10"/>
      <c r="BB353" s="10"/>
      <c r="BC353" s="10"/>
      <c r="BD353" s="10"/>
      <c r="BE353" s="10" t="s">
        <v>1460</v>
      </c>
      <c r="BF353" s="10"/>
    </row>
    <row r="354" spans="1:58" ht="46.8">
      <c r="A354" s="10" t="s">
        <v>417</v>
      </c>
      <c r="B354" s="18" t="s">
        <v>1461</v>
      </c>
      <c r="C354" s="10" t="s">
        <v>1462</v>
      </c>
      <c r="D354" s="10"/>
      <c r="E354" s="10" t="s">
        <v>1463</v>
      </c>
      <c r="F354" s="10" t="s">
        <v>206</v>
      </c>
      <c r="G354" s="10" t="s">
        <v>761</v>
      </c>
      <c r="H354" s="10" t="s">
        <v>761</v>
      </c>
      <c r="I354" s="10" t="s">
        <v>88</v>
      </c>
      <c r="J354" s="10"/>
      <c r="K354" s="10" t="s">
        <v>57</v>
      </c>
      <c r="L354" s="10"/>
      <c r="M354" s="10">
        <f t="shared" si="10"/>
        <v>0</v>
      </c>
      <c r="N354" s="10">
        <v>2021</v>
      </c>
      <c r="O354" s="10"/>
      <c r="P354" s="19" t="s">
        <v>58</v>
      </c>
      <c r="Q354" s="19"/>
      <c r="R354" s="19"/>
      <c r="S354" s="19"/>
      <c r="T354" s="19"/>
      <c r="U354" s="19"/>
      <c r="V354" s="19"/>
      <c r="W354" s="19"/>
      <c r="X354" s="10" t="s">
        <v>580</v>
      </c>
      <c r="Y354" s="10" t="s">
        <v>1464</v>
      </c>
      <c r="Z354" s="10" t="s">
        <v>621</v>
      </c>
      <c r="AA354" s="10" t="s">
        <v>656</v>
      </c>
      <c r="AB354" s="19"/>
      <c r="AC354" s="10"/>
      <c r="AD354" s="10" t="s">
        <v>1465</v>
      </c>
      <c r="AE354" s="10" t="s">
        <v>65</v>
      </c>
      <c r="AF354" s="10" t="s">
        <v>65</v>
      </c>
      <c r="AG354" s="10"/>
      <c r="AH354" s="10"/>
      <c r="AI354" s="10"/>
      <c r="AJ354" s="10"/>
      <c r="AK354" s="10"/>
      <c r="AL354" s="10"/>
      <c r="AM354" s="10"/>
      <c r="AN354" s="10"/>
      <c r="AO354" s="10"/>
      <c r="AP354" s="10"/>
      <c r="AQ354" s="10"/>
      <c r="AR354" s="10"/>
      <c r="AS354" s="10"/>
      <c r="AT354" s="10"/>
      <c r="AU354" s="10"/>
      <c r="AV354" s="10"/>
      <c r="AW354" s="10"/>
      <c r="AX354" s="10"/>
      <c r="AY354" s="10"/>
      <c r="AZ354" s="10"/>
      <c r="BA354" s="10"/>
      <c r="BB354" s="10"/>
      <c r="BC354" s="10"/>
      <c r="BD354" s="10"/>
      <c r="BE354" s="10" t="s">
        <v>2253</v>
      </c>
      <c r="BF354" s="10"/>
    </row>
    <row r="355" spans="1:58" ht="46.8">
      <c r="A355" s="10" t="s">
        <v>417</v>
      </c>
      <c r="B355" s="18" t="s">
        <v>1466</v>
      </c>
      <c r="C355" s="10" t="s">
        <v>1467</v>
      </c>
      <c r="D355" s="10"/>
      <c r="E355" s="10" t="s">
        <v>417</v>
      </c>
      <c r="F355" s="10" t="s">
        <v>206</v>
      </c>
      <c r="G355" s="10" t="s">
        <v>761</v>
      </c>
      <c r="H355" s="10" t="s">
        <v>761</v>
      </c>
      <c r="I355" s="10" t="s">
        <v>2144</v>
      </c>
      <c r="J355" s="10"/>
      <c r="K355" s="10" t="s">
        <v>57</v>
      </c>
      <c r="L355" s="10"/>
      <c r="M355" s="10">
        <f t="shared" si="10"/>
        <v>0</v>
      </c>
      <c r="N355" s="10">
        <v>2021</v>
      </c>
      <c r="O355" s="10"/>
      <c r="P355" s="19" t="s">
        <v>58</v>
      </c>
      <c r="Q355" s="19"/>
      <c r="R355" s="19"/>
      <c r="S355" s="19"/>
      <c r="T355" s="19"/>
      <c r="U355" s="19"/>
      <c r="V355" s="19"/>
      <c r="W355" s="19"/>
      <c r="X355" s="10" t="s">
        <v>1468</v>
      </c>
      <c r="Y355" s="10" t="s">
        <v>1469</v>
      </c>
      <c r="Z355" s="10" t="s">
        <v>58</v>
      </c>
      <c r="AA355" s="10" t="s">
        <v>62</v>
      </c>
      <c r="AB355" s="19"/>
      <c r="AC355" s="10"/>
      <c r="AD355" s="10" t="s">
        <v>1470</v>
      </c>
      <c r="AE355" s="10" t="s">
        <v>65</v>
      </c>
      <c r="AF355" s="10" t="s">
        <v>65</v>
      </c>
      <c r="AG355" s="10"/>
      <c r="AH355" s="10"/>
      <c r="AI355" s="10"/>
      <c r="AJ355" s="10"/>
      <c r="AK355" s="10"/>
      <c r="AL355" s="10"/>
      <c r="AM355" s="10"/>
      <c r="AN355" s="10"/>
      <c r="AO355" s="10"/>
      <c r="AP355" s="10"/>
      <c r="AQ355" s="10"/>
      <c r="AR355" s="10"/>
      <c r="AS355" s="10"/>
      <c r="AT355" s="10"/>
      <c r="AU355" s="10"/>
      <c r="AV355" s="10"/>
      <c r="AW355" s="10"/>
      <c r="AX355" s="10"/>
      <c r="AY355" s="10"/>
      <c r="AZ355" s="10"/>
      <c r="BA355" s="10"/>
      <c r="BB355" s="10"/>
      <c r="BC355" s="10"/>
      <c r="BD355" s="10"/>
      <c r="BE355" s="10" t="s">
        <v>2254</v>
      </c>
      <c r="BF355" s="10"/>
    </row>
    <row r="356" spans="1:58" ht="46.8">
      <c r="A356" s="10" t="s">
        <v>417</v>
      </c>
      <c r="B356" s="18" t="s">
        <v>1471</v>
      </c>
      <c r="C356" s="10" t="s">
        <v>1472</v>
      </c>
      <c r="D356" s="10"/>
      <c r="E356" s="10" t="s">
        <v>79</v>
      </c>
      <c r="F356" s="10" t="s">
        <v>80</v>
      </c>
      <c r="G356" s="10" t="s">
        <v>1523</v>
      </c>
      <c r="H356" s="10" t="s">
        <v>531</v>
      </c>
      <c r="I356" s="10" t="s">
        <v>1473</v>
      </c>
      <c r="J356" s="10"/>
      <c r="K356" s="10" t="s">
        <v>133</v>
      </c>
      <c r="L356" s="10" t="s">
        <v>4</v>
      </c>
      <c r="M356" s="10">
        <f t="shared" si="10"/>
        <v>0</v>
      </c>
      <c r="N356" s="10">
        <v>2021</v>
      </c>
      <c r="O356" s="10"/>
      <c r="P356" s="19">
        <v>75000000</v>
      </c>
      <c r="Q356" s="19"/>
      <c r="R356" s="19"/>
      <c r="S356" s="19"/>
      <c r="T356" s="19"/>
      <c r="U356" s="19"/>
      <c r="V356" s="19"/>
      <c r="W356" s="19"/>
      <c r="X356" s="10" t="s">
        <v>1421</v>
      </c>
      <c r="Y356" s="10" t="s">
        <v>1299</v>
      </c>
      <c r="Z356" s="10" t="s">
        <v>269</v>
      </c>
      <c r="AA356" s="10" t="s">
        <v>389</v>
      </c>
      <c r="AB356" s="19"/>
      <c r="AC356" s="10"/>
      <c r="AD356" s="10" t="s">
        <v>1459</v>
      </c>
      <c r="AE356" s="10" t="s">
        <v>65</v>
      </c>
      <c r="AF356" s="10" t="s">
        <v>65</v>
      </c>
      <c r="AG356" s="10" t="s">
        <v>66</v>
      </c>
      <c r="AH356" s="10"/>
      <c r="AI356" s="10"/>
      <c r="AJ356" s="10"/>
      <c r="AK356" s="10" t="s">
        <v>66</v>
      </c>
      <c r="AL356" s="10"/>
      <c r="AM356" s="10"/>
      <c r="AN356" s="10"/>
      <c r="AO356" s="10"/>
      <c r="AP356" s="10"/>
      <c r="AQ356" s="10"/>
      <c r="AR356" s="10"/>
      <c r="AS356" s="10" t="s">
        <v>66</v>
      </c>
      <c r="AT356" s="10"/>
      <c r="AU356" s="10" t="s">
        <v>66</v>
      </c>
      <c r="AV356" s="10"/>
      <c r="AW356" s="10"/>
      <c r="AX356" s="10"/>
      <c r="AY356" s="10"/>
      <c r="AZ356" s="10"/>
      <c r="BA356" s="10"/>
      <c r="BB356" s="10"/>
      <c r="BC356" s="10"/>
      <c r="BD356" s="10"/>
      <c r="BE356" s="10" t="s">
        <v>2255</v>
      </c>
      <c r="BF356" s="10"/>
    </row>
    <row r="357" spans="1:58" ht="46.8">
      <c r="A357" s="10" t="s">
        <v>417</v>
      </c>
      <c r="B357" s="18" t="s">
        <v>1474</v>
      </c>
      <c r="C357" s="10" t="s">
        <v>1475</v>
      </c>
      <c r="D357" s="10"/>
      <c r="E357" s="10" t="s">
        <v>417</v>
      </c>
      <c r="F357" s="10" t="s">
        <v>206</v>
      </c>
      <c r="G357" s="10" t="s">
        <v>761</v>
      </c>
      <c r="H357" s="10" t="s">
        <v>761</v>
      </c>
      <c r="I357" s="10" t="s">
        <v>2144</v>
      </c>
      <c r="J357" s="10"/>
      <c r="K357" s="10" t="s">
        <v>133</v>
      </c>
      <c r="L357" s="10" t="s">
        <v>6</v>
      </c>
      <c r="M357" s="10">
        <f>COUNTIF(K357,"Settled")+COUNTIF(L357,"Investor")</f>
        <v>1</v>
      </c>
      <c r="N357" s="10">
        <v>2021</v>
      </c>
      <c r="O357" s="10"/>
      <c r="P357" s="19" t="s">
        <v>58</v>
      </c>
      <c r="Q357" s="19"/>
      <c r="R357" s="19" t="s">
        <v>58</v>
      </c>
      <c r="S357" s="19"/>
      <c r="T357" s="19"/>
      <c r="U357" s="19"/>
      <c r="V357" s="19"/>
      <c r="W357" s="19"/>
      <c r="X357" s="10" t="s">
        <v>335</v>
      </c>
      <c r="Y357" s="10" t="s">
        <v>1476</v>
      </c>
      <c r="Z357" s="10" t="s">
        <v>580</v>
      </c>
      <c r="AA357" s="10" t="s">
        <v>510</v>
      </c>
      <c r="AB357" s="19"/>
      <c r="AC357" s="10"/>
      <c r="AD357" s="10" t="s">
        <v>1477</v>
      </c>
      <c r="AE357" s="10" t="s">
        <v>65</v>
      </c>
      <c r="AF357" s="10" t="s">
        <v>65</v>
      </c>
      <c r="AG357" s="10"/>
      <c r="AH357" s="10"/>
      <c r="AI357" s="10"/>
      <c r="AJ357" s="10"/>
      <c r="AK357" s="10"/>
      <c r="AL357" s="10"/>
      <c r="AM357" s="10"/>
      <c r="AN357" s="10"/>
      <c r="AO357" s="10"/>
      <c r="AP357" s="10"/>
      <c r="AQ357" s="10"/>
      <c r="AR357" s="10"/>
      <c r="AS357" s="10"/>
      <c r="AT357" s="10"/>
      <c r="AU357" s="10"/>
      <c r="AV357" s="10"/>
      <c r="AW357" s="10"/>
      <c r="AX357" s="10"/>
      <c r="AY357" s="10"/>
      <c r="AZ357" s="10"/>
      <c r="BA357" s="10"/>
      <c r="BB357" s="10"/>
      <c r="BC357" s="10"/>
      <c r="BD357" s="10"/>
      <c r="BE357" s="10" t="s">
        <v>2256</v>
      </c>
      <c r="BF357" s="10"/>
    </row>
    <row r="358" spans="1:58" ht="31.2">
      <c r="A358" s="10" t="s">
        <v>417</v>
      </c>
      <c r="B358" s="18" t="s">
        <v>1478</v>
      </c>
      <c r="C358" s="10" t="s">
        <v>334</v>
      </c>
      <c r="D358" s="10"/>
      <c r="E358" s="10" t="s">
        <v>53</v>
      </c>
      <c r="F358" s="10" t="s">
        <v>54</v>
      </c>
      <c r="G358" s="10" t="s">
        <v>1443</v>
      </c>
      <c r="H358" s="10" t="s">
        <v>55</v>
      </c>
      <c r="I358" s="10" t="s">
        <v>571</v>
      </c>
      <c r="J358" s="10"/>
      <c r="K358" s="10" t="s">
        <v>57</v>
      </c>
      <c r="L358" s="10"/>
      <c r="M358" s="10">
        <f>COUNTIF(K358,"Settled")+COUNTIF(L358,"Investor")</f>
        <v>0</v>
      </c>
      <c r="N358" s="10">
        <v>2021</v>
      </c>
      <c r="O358" s="10"/>
      <c r="P358" s="19" t="s">
        <v>58</v>
      </c>
      <c r="Q358" s="19"/>
      <c r="R358" s="19"/>
      <c r="S358" s="19"/>
      <c r="T358" s="19"/>
      <c r="U358" s="19"/>
      <c r="V358" s="19"/>
      <c r="W358" s="19"/>
      <c r="X358" s="10" t="s">
        <v>431</v>
      </c>
      <c r="Y358" s="10" t="s">
        <v>143</v>
      </c>
      <c r="Z358" s="10" t="s">
        <v>675</v>
      </c>
      <c r="AA358" s="10" t="s">
        <v>510</v>
      </c>
      <c r="AB358" s="19"/>
      <c r="AC358" s="10"/>
      <c r="AD358" s="10" t="s">
        <v>1479</v>
      </c>
      <c r="AE358" s="10" t="s">
        <v>65</v>
      </c>
      <c r="AF358" s="10" t="s">
        <v>65</v>
      </c>
      <c r="AG358" s="10"/>
      <c r="AH358" s="10"/>
      <c r="AI358" s="10"/>
      <c r="AJ358" s="10"/>
      <c r="AK358" s="10"/>
      <c r="AL358" s="10"/>
      <c r="AM358" s="10"/>
      <c r="AN358" s="10"/>
      <c r="AO358" s="10"/>
      <c r="AP358" s="10"/>
      <c r="AQ358" s="10"/>
      <c r="AR358" s="10"/>
      <c r="AS358" s="10"/>
      <c r="AT358" s="10"/>
      <c r="AU358" s="10"/>
      <c r="AV358" s="10"/>
      <c r="AW358" s="10"/>
      <c r="AX358" s="10"/>
      <c r="AY358" s="10"/>
      <c r="AZ358" s="10"/>
      <c r="BA358" s="10"/>
      <c r="BB358" s="10"/>
      <c r="BC358" s="10"/>
      <c r="BD358" s="10"/>
      <c r="BE358" s="10" t="s">
        <v>2257</v>
      </c>
      <c r="BF358" s="10"/>
    </row>
    <row r="359" spans="1:58" ht="46.8">
      <c r="A359" s="10" t="s">
        <v>417</v>
      </c>
      <c r="B359" s="18" t="s">
        <v>1480</v>
      </c>
      <c r="C359" s="10" t="s">
        <v>1481</v>
      </c>
      <c r="D359" s="10"/>
      <c r="E359" s="10" t="s">
        <v>70</v>
      </c>
      <c r="F359" s="10" t="s">
        <v>54</v>
      </c>
      <c r="G359" s="10" t="s">
        <v>1482</v>
      </c>
      <c r="H359" s="10" t="s">
        <v>55</v>
      </c>
      <c r="I359" s="10" t="s">
        <v>571</v>
      </c>
      <c r="J359" s="10"/>
      <c r="K359" s="10" t="s">
        <v>57</v>
      </c>
      <c r="L359" s="10"/>
      <c r="M359" s="10">
        <f t="shared" ref="M359:M361" si="11">COUNTIF(K359,"Settled")+COUNTIF(L359,"Investor")</f>
        <v>0</v>
      </c>
      <c r="N359" s="10">
        <v>2021</v>
      </c>
      <c r="O359" s="10"/>
      <c r="P359" s="19" t="s">
        <v>58</v>
      </c>
      <c r="Q359" s="19"/>
      <c r="R359" s="19"/>
      <c r="S359" s="19"/>
      <c r="T359" s="19"/>
      <c r="U359" s="19"/>
      <c r="V359" s="19"/>
      <c r="W359" s="19"/>
      <c r="X359" s="10" t="s">
        <v>540</v>
      </c>
      <c r="Y359" s="10" t="s">
        <v>691</v>
      </c>
      <c r="Z359" s="10" t="s">
        <v>1483</v>
      </c>
      <c r="AA359" s="10" t="s">
        <v>1484</v>
      </c>
      <c r="AB359" s="19"/>
      <c r="AC359" s="10"/>
      <c r="AD359" s="10" t="s">
        <v>1485</v>
      </c>
      <c r="AE359" s="10" t="s">
        <v>65</v>
      </c>
      <c r="AF359" s="10" t="s">
        <v>65</v>
      </c>
      <c r="AG359" s="10"/>
      <c r="AH359" s="10"/>
      <c r="AI359" s="10"/>
      <c r="AJ359" s="10"/>
      <c r="AK359" s="10"/>
      <c r="AL359" s="10"/>
      <c r="AM359" s="10"/>
      <c r="AN359" s="10"/>
      <c r="AO359" s="10"/>
      <c r="AP359" s="10"/>
      <c r="AQ359" s="10"/>
      <c r="AR359" s="10"/>
      <c r="AS359" s="10"/>
      <c r="AT359" s="10"/>
      <c r="AU359" s="10"/>
      <c r="AV359" s="10"/>
      <c r="AW359" s="10"/>
      <c r="AX359" s="10"/>
      <c r="AY359" s="10"/>
      <c r="AZ359" s="10"/>
      <c r="BA359" s="10"/>
      <c r="BB359" s="10"/>
      <c r="BC359" s="10"/>
      <c r="BD359" s="10"/>
      <c r="BE359" s="10" t="s">
        <v>2133</v>
      </c>
      <c r="BF359" s="10"/>
    </row>
    <row r="360" spans="1:58" ht="33.75" customHeight="1">
      <c r="A360" s="10" t="s">
        <v>693</v>
      </c>
      <c r="B360" s="106" t="s">
        <v>1690</v>
      </c>
      <c r="C360" s="10" t="s">
        <v>1691</v>
      </c>
      <c r="D360" s="10"/>
      <c r="E360" s="10" t="s">
        <v>172</v>
      </c>
      <c r="F360" s="10" t="s">
        <v>54</v>
      </c>
      <c r="G360" s="10" t="s">
        <v>1692</v>
      </c>
      <c r="H360" s="10" t="s">
        <v>55</v>
      </c>
      <c r="I360" s="10" t="s">
        <v>2144</v>
      </c>
      <c r="J360" s="10" t="s">
        <v>141</v>
      </c>
      <c r="K360" s="10" t="s">
        <v>57</v>
      </c>
      <c r="L360" s="10"/>
      <c r="M360" s="10">
        <f t="shared" si="11"/>
        <v>0</v>
      </c>
      <c r="N360" s="10">
        <v>2021</v>
      </c>
      <c r="O360" s="10"/>
      <c r="P360" s="19" t="s">
        <v>58</v>
      </c>
      <c r="Q360" s="19"/>
      <c r="R360" s="19"/>
      <c r="S360" s="19"/>
      <c r="T360" s="19"/>
      <c r="U360" s="19"/>
      <c r="V360" s="19"/>
      <c r="W360" s="19"/>
      <c r="X360" s="10" t="s">
        <v>72</v>
      </c>
      <c r="Y360" s="10" t="s">
        <v>113</v>
      </c>
      <c r="Z360" s="10" t="s">
        <v>602</v>
      </c>
      <c r="AA360" s="10" t="s">
        <v>1759</v>
      </c>
      <c r="AB360" s="19"/>
      <c r="AC360" s="10"/>
      <c r="AD360" s="10" t="s">
        <v>1693</v>
      </c>
      <c r="AE360" s="10" t="s">
        <v>105</v>
      </c>
      <c r="AF360" s="10" t="s">
        <v>106</v>
      </c>
      <c r="AG360" s="10"/>
      <c r="AH360" s="10"/>
      <c r="AI360" s="10"/>
      <c r="AJ360" s="10"/>
      <c r="AK360" s="10"/>
      <c r="AL360" s="10"/>
      <c r="AM360" s="10"/>
      <c r="AN360" s="10"/>
      <c r="AO360" s="10"/>
      <c r="AP360" s="10"/>
      <c r="AQ360" s="10"/>
      <c r="AR360" s="10"/>
      <c r="AS360" s="10"/>
      <c r="AT360" s="10"/>
      <c r="AU360" s="10"/>
      <c r="AV360" s="10"/>
      <c r="AW360" s="10"/>
      <c r="AX360" s="10"/>
      <c r="AY360" s="10"/>
      <c r="AZ360" s="10"/>
      <c r="BA360" s="10"/>
      <c r="BB360" s="10"/>
      <c r="BC360" s="10"/>
      <c r="BD360" s="10"/>
      <c r="BE360" s="10" t="s">
        <v>2208</v>
      </c>
      <c r="BF360" s="10"/>
    </row>
    <row r="361" spans="1:58" ht="62.4">
      <c r="A361" s="10" t="s">
        <v>693</v>
      </c>
      <c r="B361" s="140" t="s">
        <v>1694</v>
      </c>
      <c r="C361" s="10" t="s">
        <v>1701</v>
      </c>
      <c r="D361" s="10"/>
      <c r="E361" s="10" t="s">
        <v>53</v>
      </c>
      <c r="F361" s="10" t="s">
        <v>54</v>
      </c>
      <c r="G361" s="10" t="s">
        <v>1777</v>
      </c>
      <c r="H361" s="10" t="s">
        <v>55</v>
      </c>
      <c r="I361" s="10" t="s">
        <v>71</v>
      </c>
      <c r="J361" s="10"/>
      <c r="K361" s="10" t="s">
        <v>57</v>
      </c>
      <c r="L361" s="10"/>
      <c r="M361" s="10">
        <f t="shared" si="11"/>
        <v>0</v>
      </c>
      <c r="N361" s="10">
        <v>2021</v>
      </c>
      <c r="O361" s="10"/>
      <c r="P361" s="19" t="s">
        <v>58</v>
      </c>
      <c r="Q361" s="19"/>
      <c r="R361" s="19"/>
      <c r="S361" s="19"/>
      <c r="T361" s="19"/>
      <c r="U361" s="19"/>
      <c r="V361" s="19"/>
      <c r="W361" s="19"/>
      <c r="X361" s="10" t="s">
        <v>1361</v>
      </c>
      <c r="Y361" s="10" t="s">
        <v>613</v>
      </c>
      <c r="Z361" s="10" t="s">
        <v>1094</v>
      </c>
      <c r="AA361" s="10" t="s">
        <v>1705</v>
      </c>
      <c r="AB361" s="19"/>
      <c r="AC361" s="10"/>
      <c r="AD361" s="10" t="s">
        <v>1706</v>
      </c>
      <c r="AE361" s="10" t="s">
        <v>105</v>
      </c>
      <c r="AF361" s="10" t="s">
        <v>106</v>
      </c>
      <c r="AG361" s="10"/>
      <c r="AH361" s="10"/>
      <c r="AI361" s="10"/>
      <c r="AJ361" s="10"/>
      <c r="AK361" s="10"/>
      <c r="AL361" s="10"/>
      <c r="AM361" s="10"/>
      <c r="AN361" s="10"/>
      <c r="AO361" s="10"/>
      <c r="AP361" s="10"/>
      <c r="AQ361" s="10"/>
      <c r="AR361" s="10"/>
      <c r="AS361" s="10"/>
      <c r="AT361" s="10"/>
      <c r="AU361" s="10"/>
      <c r="AV361" s="10"/>
      <c r="AW361" s="10"/>
      <c r="AX361" s="10"/>
      <c r="AY361" s="10"/>
      <c r="AZ361" s="10"/>
      <c r="BA361" s="10"/>
      <c r="BB361" s="10"/>
      <c r="BC361" s="10"/>
      <c r="BD361" s="10"/>
      <c r="BE361" s="10" t="s">
        <v>1695</v>
      </c>
      <c r="BF361" s="10"/>
    </row>
    <row r="362" spans="1:58" ht="46.8">
      <c r="A362" s="10" t="s">
        <v>530</v>
      </c>
      <c r="B362" s="21" t="s">
        <v>577</v>
      </c>
      <c r="C362" s="10" t="s">
        <v>578</v>
      </c>
      <c r="D362" s="10"/>
      <c r="E362" s="10" t="s">
        <v>98</v>
      </c>
      <c r="F362" s="10" t="s">
        <v>54</v>
      </c>
      <c r="G362" s="10" t="s">
        <v>579</v>
      </c>
      <c r="H362" s="10" t="s">
        <v>55</v>
      </c>
      <c r="I362" s="10" t="s">
        <v>226</v>
      </c>
      <c r="J362" s="10"/>
      <c r="K362" s="10" t="s">
        <v>133</v>
      </c>
      <c r="L362" s="10"/>
      <c r="M362" s="10"/>
      <c r="N362" s="10">
        <v>2022</v>
      </c>
      <c r="O362" s="10"/>
      <c r="P362" s="19" t="s">
        <v>58</v>
      </c>
      <c r="Q362" s="10"/>
      <c r="R362" s="19"/>
      <c r="S362" s="19"/>
      <c r="T362" s="19"/>
      <c r="U362" s="19"/>
      <c r="V362" s="19"/>
      <c r="W362" s="19"/>
      <c r="X362" s="10" t="s">
        <v>580</v>
      </c>
      <c r="Y362" s="10" t="s">
        <v>250</v>
      </c>
      <c r="Z362" s="10" t="s">
        <v>675</v>
      </c>
      <c r="AA362" s="10" t="s">
        <v>615</v>
      </c>
      <c r="AB362" s="19"/>
      <c r="AC362" s="10"/>
      <c r="AD362" s="10" t="s">
        <v>581</v>
      </c>
      <c r="AE362" s="10" t="s">
        <v>65</v>
      </c>
      <c r="AF362" s="10" t="s">
        <v>2046</v>
      </c>
      <c r="AG362" s="10"/>
      <c r="AH362" s="10"/>
      <c r="AI362" s="10"/>
      <c r="AJ362" s="10"/>
      <c r="AK362" s="10"/>
      <c r="AL362" s="10"/>
      <c r="AM362" s="10"/>
      <c r="AN362" s="10"/>
      <c r="AO362" s="10"/>
      <c r="AP362" s="10"/>
      <c r="AQ362" s="10"/>
      <c r="AR362" s="10"/>
      <c r="AS362" s="10"/>
      <c r="AT362" s="10"/>
      <c r="AU362" s="10"/>
      <c r="AV362" s="10"/>
      <c r="AW362" s="10"/>
      <c r="AX362" s="10"/>
      <c r="AY362" s="10"/>
      <c r="AZ362" s="10"/>
      <c r="BA362" s="10"/>
      <c r="BB362" s="10"/>
      <c r="BC362" s="10"/>
      <c r="BD362" s="10"/>
      <c r="BE362" s="10" t="s">
        <v>2162</v>
      </c>
      <c r="BF362" s="10"/>
    </row>
    <row r="363" spans="1:58" ht="78.75" customHeight="1">
      <c r="A363" s="137" t="s">
        <v>685</v>
      </c>
      <c r="B363" s="148" t="s">
        <v>692</v>
      </c>
      <c r="C363" s="143"/>
      <c r="D363" s="143"/>
      <c r="E363" s="143" t="s">
        <v>693</v>
      </c>
      <c r="F363" s="143" t="s">
        <v>206</v>
      </c>
      <c r="G363" s="143" t="s">
        <v>694</v>
      </c>
      <c r="H363" s="143" t="s">
        <v>55</v>
      </c>
      <c r="I363" s="137" t="s">
        <v>571</v>
      </c>
      <c r="J363" s="137" t="s">
        <v>220</v>
      </c>
      <c r="K363" s="143" t="s">
        <v>57</v>
      </c>
      <c r="L363" s="143"/>
      <c r="M363" s="137">
        <f t="shared" ref="M363:M372" si="12">COUNTIF(K363,"Settled")+COUNTIF(L363,"Investor")</f>
        <v>0</v>
      </c>
      <c r="N363" s="143">
        <v>2022</v>
      </c>
      <c r="O363" s="143"/>
      <c r="P363" s="149">
        <v>25000000</v>
      </c>
      <c r="Q363" s="143"/>
      <c r="R363" s="149"/>
      <c r="S363" s="149"/>
      <c r="T363" s="149"/>
      <c r="U363" s="149"/>
      <c r="V363" s="149"/>
      <c r="W363" s="149"/>
      <c r="X363" s="143" t="s">
        <v>532</v>
      </c>
      <c r="Y363" s="143" t="s">
        <v>695</v>
      </c>
      <c r="Z363" s="143" t="s">
        <v>130</v>
      </c>
      <c r="AA363" s="143" t="s">
        <v>696</v>
      </c>
      <c r="AB363" s="149"/>
      <c r="AC363" s="143"/>
      <c r="AD363" s="143" t="s">
        <v>697</v>
      </c>
      <c r="AE363" s="143" t="s">
        <v>65</v>
      </c>
      <c r="AF363" s="143" t="s">
        <v>442</v>
      </c>
      <c r="AG363" s="143" t="s">
        <v>1754</v>
      </c>
      <c r="AH363" s="143"/>
      <c r="AI363" s="143"/>
      <c r="AJ363" s="143"/>
      <c r="AK363" s="143"/>
      <c r="AL363" s="143"/>
      <c r="AM363" s="143" t="s">
        <v>1754</v>
      </c>
      <c r="AN363" s="143"/>
      <c r="AO363" s="143" t="s">
        <v>1754</v>
      </c>
      <c r="AP363" s="143"/>
      <c r="AQ363" s="143"/>
      <c r="AR363" s="143"/>
      <c r="AS363" s="143" t="s">
        <v>1754</v>
      </c>
      <c r="AT363" s="143"/>
      <c r="AU363" s="143"/>
      <c r="AV363" s="143"/>
      <c r="AW363" s="143"/>
      <c r="AX363" s="143"/>
      <c r="AY363" s="143" t="s">
        <v>1754</v>
      </c>
      <c r="AZ363" s="143"/>
      <c r="BA363" s="143"/>
      <c r="BB363" s="143"/>
      <c r="BC363" s="143"/>
      <c r="BD363" s="143"/>
      <c r="BE363" s="143" t="s">
        <v>2258</v>
      </c>
      <c r="BF363" s="10"/>
    </row>
    <row r="364" spans="1:58" ht="46.8">
      <c r="A364" s="30" t="s">
        <v>767</v>
      </c>
      <c r="B364" s="141" t="s">
        <v>768</v>
      </c>
      <c r="C364" s="24" t="s">
        <v>769</v>
      </c>
      <c r="D364" s="24"/>
      <c r="E364" s="24" t="s">
        <v>79</v>
      </c>
      <c r="F364" s="24" t="s">
        <v>80</v>
      </c>
      <c r="G364" s="10" t="s">
        <v>714</v>
      </c>
      <c r="H364" s="24" t="s">
        <v>531</v>
      </c>
      <c r="I364" s="24" t="s">
        <v>419</v>
      </c>
      <c r="J364" s="10"/>
      <c r="K364" s="24" t="s">
        <v>57</v>
      </c>
      <c r="L364" s="24"/>
      <c r="M364" s="10">
        <f t="shared" si="12"/>
        <v>0</v>
      </c>
      <c r="N364" s="24">
        <v>2022</v>
      </c>
      <c r="O364" s="24"/>
      <c r="P364" s="26">
        <v>57460000</v>
      </c>
      <c r="Q364" s="24"/>
      <c r="R364" s="26"/>
      <c r="S364" s="26"/>
      <c r="T364" s="26"/>
      <c r="U364" s="26"/>
      <c r="V364" s="26"/>
      <c r="W364" s="26"/>
      <c r="X364" s="24" t="s">
        <v>580</v>
      </c>
      <c r="Y364" s="24" t="s">
        <v>60</v>
      </c>
      <c r="Z364" s="24" t="s">
        <v>192</v>
      </c>
      <c r="AA364" s="24" t="s">
        <v>770</v>
      </c>
      <c r="AB364" s="26"/>
      <c r="AC364" s="24"/>
      <c r="AD364" s="24" t="s">
        <v>771</v>
      </c>
      <c r="AE364" s="24" t="s">
        <v>65</v>
      </c>
      <c r="AF364" s="24" t="s">
        <v>442</v>
      </c>
      <c r="AG364" s="24"/>
      <c r="AH364" s="24"/>
      <c r="AI364" s="24"/>
      <c r="AJ364" s="24"/>
      <c r="AK364" s="24"/>
      <c r="AL364" s="24"/>
      <c r="AM364" s="24"/>
      <c r="AN364" s="24"/>
      <c r="AO364" s="24"/>
      <c r="AP364" s="24"/>
      <c r="AQ364" s="24"/>
      <c r="AR364" s="24"/>
      <c r="AS364" s="24"/>
      <c r="AT364" s="24"/>
      <c r="AU364" s="24"/>
      <c r="AV364" s="24"/>
      <c r="AW364" s="24"/>
      <c r="AX364" s="24"/>
      <c r="AY364" s="24"/>
      <c r="AZ364" s="24"/>
      <c r="BA364" s="24"/>
      <c r="BB364" s="24"/>
      <c r="BC364" s="24"/>
      <c r="BD364" s="24"/>
      <c r="BE364" s="24" t="s">
        <v>2101</v>
      </c>
      <c r="BF364" s="10"/>
    </row>
    <row r="365" spans="1:58" ht="31.2">
      <c r="A365" s="30" t="s">
        <v>836</v>
      </c>
      <c r="B365" s="18" t="s">
        <v>837</v>
      </c>
      <c r="C365" s="10" t="s">
        <v>838</v>
      </c>
      <c r="D365" s="10"/>
      <c r="E365" s="10" t="s">
        <v>839</v>
      </c>
      <c r="F365" s="10" t="s">
        <v>565</v>
      </c>
      <c r="G365" s="23" t="s">
        <v>840</v>
      </c>
      <c r="H365" s="10" t="s">
        <v>55</v>
      </c>
      <c r="I365" s="10" t="s">
        <v>127</v>
      </c>
      <c r="J365" s="10"/>
      <c r="K365" s="10" t="s">
        <v>57</v>
      </c>
      <c r="L365" s="10"/>
      <c r="M365" s="10">
        <f t="shared" si="12"/>
        <v>0</v>
      </c>
      <c r="N365" s="10">
        <v>2022</v>
      </c>
      <c r="O365" s="10"/>
      <c r="P365" s="19">
        <v>160000000</v>
      </c>
      <c r="Q365" s="19"/>
      <c r="R365" s="19"/>
      <c r="S365" s="19"/>
      <c r="T365" s="19"/>
      <c r="U365" s="19"/>
      <c r="V365" s="19"/>
      <c r="W365" s="19"/>
      <c r="X365" s="10" t="s">
        <v>454</v>
      </c>
      <c r="Y365" s="10" t="s">
        <v>2173</v>
      </c>
      <c r="Z365" s="10" t="s">
        <v>2174</v>
      </c>
      <c r="AA365" s="10" t="s">
        <v>708</v>
      </c>
      <c r="AB365" s="19"/>
      <c r="AC365" s="10" t="s">
        <v>841</v>
      </c>
      <c r="AD365" s="10" t="s">
        <v>842</v>
      </c>
      <c r="AE365" s="10" t="s">
        <v>667</v>
      </c>
      <c r="AF365" s="10" t="s">
        <v>106</v>
      </c>
      <c r="AG365" s="10" t="s">
        <v>66</v>
      </c>
      <c r="AH365" s="10"/>
      <c r="AI365" s="10"/>
      <c r="AJ365" s="10"/>
      <c r="AK365" s="10" t="s">
        <v>66</v>
      </c>
      <c r="AL365" s="10"/>
      <c r="AM365" s="10"/>
      <c r="AN365" s="10"/>
      <c r="AO365" s="10"/>
      <c r="AP365" s="10"/>
      <c r="AQ365" s="10" t="s">
        <v>66</v>
      </c>
      <c r="AR365" s="10"/>
      <c r="AS365" s="10" t="s">
        <v>66</v>
      </c>
      <c r="AT365" s="10"/>
      <c r="AU365" s="10"/>
      <c r="AV365" s="10"/>
      <c r="AW365" s="10"/>
      <c r="AX365" s="10"/>
      <c r="AY365" s="10"/>
      <c r="AZ365" s="10"/>
      <c r="BA365" s="10"/>
      <c r="BB365" s="10"/>
      <c r="BC365" s="10"/>
      <c r="BD365" s="10"/>
      <c r="BE365" s="10" t="s">
        <v>2172</v>
      </c>
      <c r="BF365" s="10"/>
    </row>
    <row r="366" spans="1:58" ht="46.8">
      <c r="A366" s="10" t="s">
        <v>673</v>
      </c>
      <c r="B366" s="140" t="s">
        <v>1137</v>
      </c>
      <c r="C366" s="10" t="s">
        <v>1138</v>
      </c>
      <c r="D366" s="10"/>
      <c r="E366" s="10" t="s">
        <v>70</v>
      </c>
      <c r="F366" s="10" t="s">
        <v>54</v>
      </c>
      <c r="G366" s="10" t="s">
        <v>1139</v>
      </c>
      <c r="H366" s="10" t="s">
        <v>55</v>
      </c>
      <c r="I366" s="19" t="s">
        <v>2143</v>
      </c>
      <c r="J366" s="10"/>
      <c r="K366" s="10" t="s">
        <v>149</v>
      </c>
      <c r="L366" s="10"/>
      <c r="M366" s="10">
        <f t="shared" si="12"/>
        <v>0</v>
      </c>
      <c r="N366" s="10">
        <v>2022</v>
      </c>
      <c r="O366" s="10"/>
      <c r="P366" s="19" t="s">
        <v>58</v>
      </c>
      <c r="Q366" s="19"/>
      <c r="R366" s="19"/>
      <c r="S366" s="19"/>
      <c r="T366" s="19"/>
      <c r="U366" s="19"/>
      <c r="V366" s="19"/>
      <c r="W366" s="19"/>
      <c r="X366" s="10"/>
      <c r="Y366" s="10"/>
      <c r="Z366" s="10"/>
      <c r="AA366" s="10" t="s">
        <v>62</v>
      </c>
      <c r="AB366" s="19"/>
      <c r="AC366" s="10"/>
      <c r="AD366" s="10" t="s">
        <v>64</v>
      </c>
      <c r="AE366" s="10" t="s">
        <v>65</v>
      </c>
      <c r="AF366" s="10" t="s">
        <v>65</v>
      </c>
      <c r="AG366" s="10"/>
      <c r="AH366" s="10"/>
      <c r="AI366" s="10"/>
      <c r="AJ366" s="10"/>
      <c r="AK366" s="10"/>
      <c r="AL366" s="10"/>
      <c r="AM366" s="10"/>
      <c r="AN366" s="10"/>
      <c r="AO366" s="10"/>
      <c r="AP366" s="10"/>
      <c r="AQ366" s="10"/>
      <c r="AR366" s="10"/>
      <c r="AS366" s="10"/>
      <c r="AT366" s="10"/>
      <c r="AU366" s="10"/>
      <c r="AV366" s="10"/>
      <c r="AW366" s="10"/>
      <c r="AX366" s="10"/>
      <c r="AY366" s="10"/>
      <c r="AZ366" s="10"/>
      <c r="BA366" s="10"/>
      <c r="BB366" s="10"/>
      <c r="BC366" s="10"/>
      <c r="BD366" s="10"/>
      <c r="BE366" s="10" t="s">
        <v>2259</v>
      </c>
      <c r="BF366" s="10"/>
    </row>
    <row r="367" spans="1:58" ht="31.2">
      <c r="A367" s="10" t="s">
        <v>813</v>
      </c>
      <c r="B367" s="140" t="s">
        <v>1339</v>
      </c>
      <c r="C367" s="10" t="s">
        <v>1340</v>
      </c>
      <c r="D367" s="10"/>
      <c r="E367" s="10" t="s">
        <v>79</v>
      </c>
      <c r="F367" s="10" t="s">
        <v>80</v>
      </c>
      <c r="G367" s="10" t="s">
        <v>1341</v>
      </c>
      <c r="H367" s="10" t="s">
        <v>55</v>
      </c>
      <c r="I367" s="19" t="s">
        <v>2143</v>
      </c>
      <c r="J367" s="10"/>
      <c r="K367" s="10" t="s">
        <v>149</v>
      </c>
      <c r="L367" s="10"/>
      <c r="M367" s="24">
        <f t="shared" si="12"/>
        <v>0</v>
      </c>
      <c r="N367" s="10">
        <v>2022</v>
      </c>
      <c r="O367" s="10"/>
      <c r="P367" s="19" t="s">
        <v>58</v>
      </c>
      <c r="Q367" s="19"/>
      <c r="R367" s="19"/>
      <c r="S367" s="19"/>
      <c r="T367" s="19"/>
      <c r="U367" s="19"/>
      <c r="V367" s="19"/>
      <c r="W367" s="19"/>
      <c r="X367" s="10" t="s">
        <v>1343</v>
      </c>
      <c r="Y367" s="10" t="s">
        <v>1344</v>
      </c>
      <c r="Z367" s="10" t="s">
        <v>1345</v>
      </c>
      <c r="AA367" s="10" t="s">
        <v>62</v>
      </c>
      <c r="AB367" s="19"/>
      <c r="AC367" s="10"/>
      <c r="AD367" s="10" t="s">
        <v>1346</v>
      </c>
      <c r="AE367" s="10" t="s">
        <v>65</v>
      </c>
      <c r="AF367" s="10" t="s">
        <v>65</v>
      </c>
      <c r="AG367" s="10"/>
      <c r="AH367" s="10"/>
      <c r="AI367" s="10"/>
      <c r="AJ367" s="10"/>
      <c r="AK367" s="10"/>
      <c r="AL367" s="10"/>
      <c r="AM367" s="10"/>
      <c r="AN367" s="10"/>
      <c r="AO367" s="10"/>
      <c r="AP367" s="10"/>
      <c r="AQ367" s="10"/>
      <c r="AR367" s="10"/>
      <c r="AS367" s="10"/>
      <c r="AT367" s="10"/>
      <c r="AU367" s="10"/>
      <c r="AV367" s="10"/>
      <c r="AW367" s="10"/>
      <c r="AX367" s="10"/>
      <c r="AY367" s="10"/>
      <c r="AZ367" s="10"/>
      <c r="BA367" s="10"/>
      <c r="BB367" s="10"/>
      <c r="BC367" s="10"/>
      <c r="BD367" s="10"/>
      <c r="BE367" s="10" t="s">
        <v>2045</v>
      </c>
      <c r="BF367" s="10"/>
    </row>
    <row r="368" spans="1:58" ht="62.4">
      <c r="A368" s="10" t="s">
        <v>693</v>
      </c>
      <c r="B368" s="18" t="s">
        <v>1676</v>
      </c>
      <c r="C368" s="10" t="s">
        <v>1677</v>
      </c>
      <c r="D368" s="10"/>
      <c r="E368" s="10" t="s">
        <v>98</v>
      </c>
      <c r="F368" s="10" t="s">
        <v>54</v>
      </c>
      <c r="G368" s="10" t="s">
        <v>1678</v>
      </c>
      <c r="H368" s="10" t="s">
        <v>55</v>
      </c>
      <c r="I368" s="10" t="s">
        <v>571</v>
      </c>
      <c r="J368" s="10" t="s">
        <v>1679</v>
      </c>
      <c r="K368" s="10" t="s">
        <v>57</v>
      </c>
      <c r="L368" s="10"/>
      <c r="M368" s="10">
        <f t="shared" si="12"/>
        <v>0</v>
      </c>
      <c r="N368" s="10">
        <v>2022</v>
      </c>
      <c r="O368" s="10"/>
      <c r="P368" s="19" t="s">
        <v>58</v>
      </c>
      <c r="Q368" s="19"/>
      <c r="R368" s="19"/>
      <c r="S368" s="19"/>
      <c r="T368" s="19"/>
      <c r="U368" s="19"/>
      <c r="V368" s="19"/>
      <c r="W368" s="19"/>
      <c r="X368" s="10" t="s">
        <v>487</v>
      </c>
      <c r="Y368" s="10" t="s">
        <v>1680</v>
      </c>
      <c r="Z368" s="10" t="s">
        <v>1373</v>
      </c>
      <c r="AA368" s="10" t="s">
        <v>1681</v>
      </c>
      <c r="AB368" s="19"/>
      <c r="AC368" s="10"/>
      <c r="AD368" s="10" t="s">
        <v>697</v>
      </c>
      <c r="AE368" s="10" t="s">
        <v>65</v>
      </c>
      <c r="AF368" s="10" t="s">
        <v>442</v>
      </c>
      <c r="AG368" s="10"/>
      <c r="AH368" s="10"/>
      <c r="AI368" s="10"/>
      <c r="AJ368" s="10"/>
      <c r="AK368" s="10"/>
      <c r="AL368" s="10"/>
      <c r="AM368" s="10"/>
      <c r="AN368" s="10"/>
      <c r="AO368" s="10"/>
      <c r="AP368" s="10"/>
      <c r="AQ368" s="10"/>
      <c r="AR368" s="10"/>
      <c r="AS368" s="10"/>
      <c r="AT368" s="10"/>
      <c r="AU368" s="10"/>
      <c r="AV368" s="10"/>
      <c r="AW368" s="10"/>
      <c r="AX368" s="10"/>
      <c r="AY368" s="10"/>
      <c r="AZ368" s="10"/>
      <c r="BA368" s="10"/>
      <c r="BB368" s="10"/>
      <c r="BC368" s="10"/>
      <c r="BD368" s="10"/>
      <c r="BE368" s="24" t="s">
        <v>2260</v>
      </c>
      <c r="BF368" s="10"/>
    </row>
    <row r="369" spans="1:58" ht="78">
      <c r="A369" s="10" t="s">
        <v>693</v>
      </c>
      <c r="B369" s="18" t="s">
        <v>1682</v>
      </c>
      <c r="C369" s="10" t="s">
        <v>1802</v>
      </c>
      <c r="D369" s="10" t="s">
        <v>1803</v>
      </c>
      <c r="E369" s="10" t="s">
        <v>70</v>
      </c>
      <c r="F369" s="10" t="s">
        <v>206</v>
      </c>
      <c r="G369" s="10" t="s">
        <v>1720</v>
      </c>
      <c r="H369" s="10" t="s">
        <v>55</v>
      </c>
      <c r="I369" s="10" t="s">
        <v>1683</v>
      </c>
      <c r="J369" s="10"/>
      <c r="K369" s="10" t="s">
        <v>57</v>
      </c>
      <c r="L369" s="10"/>
      <c r="M369" s="10">
        <f t="shared" si="12"/>
        <v>0</v>
      </c>
      <c r="N369" s="10">
        <v>2022</v>
      </c>
      <c r="O369" s="10"/>
      <c r="P369" s="19" t="s">
        <v>58</v>
      </c>
      <c r="Q369" s="19"/>
      <c r="R369" s="19"/>
      <c r="S369" s="19"/>
      <c r="T369" s="19"/>
      <c r="U369" s="19"/>
      <c r="V369" s="19"/>
      <c r="W369" s="19"/>
      <c r="X369" s="10" t="s">
        <v>620</v>
      </c>
      <c r="Y369" s="10" t="s">
        <v>541</v>
      </c>
      <c r="Z369" s="10" t="s">
        <v>2052</v>
      </c>
      <c r="AA369" s="10" t="s">
        <v>440</v>
      </c>
      <c r="AB369" s="19"/>
      <c r="AC369" s="10"/>
      <c r="AD369" s="10" t="s">
        <v>351</v>
      </c>
      <c r="AE369" s="10" t="s">
        <v>65</v>
      </c>
      <c r="AF369" s="10" t="s">
        <v>442</v>
      </c>
      <c r="AG369" s="10"/>
      <c r="AH369" s="10"/>
      <c r="AI369" s="10"/>
      <c r="AJ369" s="10"/>
      <c r="AK369" s="10"/>
      <c r="AL369" s="10"/>
      <c r="AM369" s="10"/>
      <c r="AN369" s="10"/>
      <c r="AO369" s="10"/>
      <c r="AP369" s="10"/>
      <c r="AQ369" s="10"/>
      <c r="AR369" s="10"/>
      <c r="AS369" s="10"/>
      <c r="AT369" s="10"/>
      <c r="AU369" s="10"/>
      <c r="AV369" s="10"/>
      <c r="AW369" s="10"/>
      <c r="AX369" s="10"/>
      <c r="AY369" s="10"/>
      <c r="AZ369" s="10"/>
      <c r="BA369" s="10"/>
      <c r="BB369" s="10"/>
      <c r="BC369" s="10"/>
      <c r="BD369" s="10"/>
      <c r="BE369" s="24" t="s">
        <v>2261</v>
      </c>
      <c r="BF369" s="10"/>
    </row>
    <row r="370" spans="1:58" ht="62.4">
      <c r="A370" s="10" t="s">
        <v>693</v>
      </c>
      <c r="B370" s="18" t="s">
        <v>1684</v>
      </c>
      <c r="C370" s="10" t="s">
        <v>1685</v>
      </c>
      <c r="D370" s="10" t="s">
        <v>1686</v>
      </c>
      <c r="E370" s="10" t="s">
        <v>70</v>
      </c>
      <c r="F370" s="10" t="s">
        <v>54</v>
      </c>
      <c r="G370" s="10" t="s">
        <v>1687</v>
      </c>
      <c r="H370" s="10" t="s">
        <v>55</v>
      </c>
      <c r="I370" s="10" t="s">
        <v>71</v>
      </c>
      <c r="J370" s="10" t="s">
        <v>1688</v>
      </c>
      <c r="K370" s="10" t="s">
        <v>57</v>
      </c>
      <c r="L370" s="10"/>
      <c r="M370" s="10">
        <f t="shared" si="12"/>
        <v>0</v>
      </c>
      <c r="N370" s="10">
        <v>2022</v>
      </c>
      <c r="O370" s="10"/>
      <c r="P370" s="19">
        <v>350000000</v>
      </c>
      <c r="Q370" s="19"/>
      <c r="R370" s="19"/>
      <c r="S370" s="19"/>
      <c r="T370" s="19"/>
      <c r="U370" s="19"/>
      <c r="V370" s="19"/>
      <c r="W370" s="19"/>
      <c r="X370" s="10" t="s">
        <v>2047</v>
      </c>
      <c r="Y370" s="10" t="s">
        <v>343</v>
      </c>
      <c r="Z370" s="10"/>
      <c r="AA370" s="10" t="s">
        <v>62</v>
      </c>
      <c r="AB370" s="19"/>
      <c r="AC370" s="10"/>
      <c r="AD370" s="10" t="s">
        <v>1689</v>
      </c>
      <c r="AE370" s="10" t="s">
        <v>65</v>
      </c>
      <c r="AF370" s="10" t="s">
        <v>442</v>
      </c>
      <c r="AG370" s="10"/>
      <c r="AH370" s="10"/>
      <c r="AI370" s="10"/>
      <c r="AJ370" s="10"/>
      <c r="AK370" s="10"/>
      <c r="AL370" s="10"/>
      <c r="AM370" s="10"/>
      <c r="AN370" s="10"/>
      <c r="AO370" s="10"/>
      <c r="AP370" s="10"/>
      <c r="AQ370" s="10"/>
      <c r="AR370" s="10"/>
      <c r="AS370" s="10"/>
      <c r="AT370" s="10"/>
      <c r="AU370" s="10"/>
      <c r="AV370" s="10"/>
      <c r="AW370" s="10"/>
      <c r="AX370" s="10"/>
      <c r="AY370" s="10"/>
      <c r="AZ370" s="10"/>
      <c r="BA370" s="10"/>
      <c r="BB370" s="10"/>
      <c r="BC370" s="10"/>
      <c r="BD370" s="10"/>
      <c r="BE370" s="10" t="s">
        <v>2262</v>
      </c>
      <c r="BF370" s="10"/>
    </row>
    <row r="371" spans="1:58" ht="62.4">
      <c r="A371" s="10" t="s">
        <v>1100</v>
      </c>
      <c r="B371" s="39" t="s">
        <v>1950</v>
      </c>
      <c r="C371" s="10" t="s">
        <v>1951</v>
      </c>
      <c r="D371" s="10"/>
      <c r="E371" s="10" t="s">
        <v>1055</v>
      </c>
      <c r="F371" s="10" t="s">
        <v>206</v>
      </c>
      <c r="G371" s="10" t="s">
        <v>714</v>
      </c>
      <c r="H371" s="10" t="s">
        <v>531</v>
      </c>
      <c r="I371" s="10" t="s">
        <v>2142</v>
      </c>
      <c r="J371" s="10"/>
      <c r="K371" s="10" t="s">
        <v>57</v>
      </c>
      <c r="L371" s="10"/>
      <c r="M371" s="10">
        <f t="shared" si="12"/>
        <v>0</v>
      </c>
      <c r="N371" s="10">
        <v>2023</v>
      </c>
      <c r="O371" s="10"/>
      <c r="P371" s="19" t="s">
        <v>58</v>
      </c>
      <c r="Q371" s="19"/>
      <c r="R371" s="19"/>
      <c r="S371" s="19"/>
      <c r="T371" s="19"/>
      <c r="U371" s="19"/>
      <c r="V371" s="19"/>
      <c r="W371" s="19"/>
      <c r="X371" s="10" t="s">
        <v>128</v>
      </c>
      <c r="Y371" s="10" t="s">
        <v>343</v>
      </c>
      <c r="Z371" s="10"/>
      <c r="AA371" s="10" t="s">
        <v>510</v>
      </c>
      <c r="AB371" s="19"/>
      <c r="AC371" s="10"/>
      <c r="AD371" s="10" t="s">
        <v>64</v>
      </c>
      <c r="AE371" s="10" t="s">
        <v>65</v>
      </c>
      <c r="AF371" s="10" t="s">
        <v>1029</v>
      </c>
      <c r="AG371" s="10"/>
      <c r="AH371" s="10"/>
      <c r="AI371" s="10"/>
      <c r="AJ371" s="10"/>
      <c r="AK371" s="10"/>
      <c r="AL371" s="10"/>
      <c r="AM371" s="10"/>
      <c r="AN371" s="10"/>
      <c r="AO371" s="10"/>
      <c r="AP371" s="10"/>
      <c r="AQ371" s="10"/>
      <c r="AR371" s="10"/>
      <c r="AS371" s="10"/>
      <c r="AT371" s="10"/>
      <c r="AU371" s="10"/>
      <c r="AV371" s="10"/>
      <c r="AW371" s="10"/>
      <c r="AX371" s="10"/>
      <c r="AY371" s="10"/>
      <c r="AZ371" s="10"/>
      <c r="BA371" s="10"/>
      <c r="BB371" s="10"/>
      <c r="BC371" s="10"/>
      <c r="BD371" s="10"/>
      <c r="BE371" s="10" t="s">
        <v>2263</v>
      </c>
      <c r="BF371" s="10"/>
    </row>
    <row r="372" spans="1:58" ht="62.4">
      <c r="A372" s="10" t="s">
        <v>1100</v>
      </c>
      <c r="B372" s="39" t="s">
        <v>1952</v>
      </c>
      <c r="C372" s="10" t="s">
        <v>1953</v>
      </c>
      <c r="D372" s="10"/>
      <c r="E372" s="10" t="s">
        <v>1100</v>
      </c>
      <c r="F372" s="10" t="s">
        <v>206</v>
      </c>
      <c r="G372" s="10" t="s">
        <v>761</v>
      </c>
      <c r="H372" s="10" t="s">
        <v>761</v>
      </c>
      <c r="I372" s="10" t="s">
        <v>2144</v>
      </c>
      <c r="J372" s="10" t="s">
        <v>141</v>
      </c>
      <c r="K372" s="10" t="s">
        <v>57</v>
      </c>
      <c r="L372" s="10"/>
      <c r="M372" s="10">
        <f t="shared" si="12"/>
        <v>0</v>
      </c>
      <c r="N372" s="10">
        <v>2023</v>
      </c>
      <c r="O372" s="10"/>
      <c r="P372" s="19" t="s">
        <v>58</v>
      </c>
      <c r="Q372" s="19"/>
      <c r="R372" s="19"/>
      <c r="S372" s="19"/>
      <c r="T372" s="19"/>
      <c r="U372" s="19"/>
      <c r="V372" s="19"/>
      <c r="W372" s="19"/>
      <c r="X372" s="10" t="s">
        <v>1752</v>
      </c>
      <c r="Y372" s="10" t="s">
        <v>677</v>
      </c>
      <c r="Z372" s="10" t="s">
        <v>2179</v>
      </c>
      <c r="AA372" s="10" t="s">
        <v>2180</v>
      </c>
      <c r="AB372" s="19"/>
      <c r="AC372" s="10"/>
      <c r="AD372" s="10" t="s">
        <v>1954</v>
      </c>
      <c r="AE372" s="10" t="s">
        <v>65</v>
      </c>
      <c r="AF372" s="10" t="s">
        <v>1955</v>
      </c>
      <c r="AG372" s="10"/>
      <c r="AH372" s="10"/>
      <c r="AI372" s="10"/>
      <c r="AJ372" s="10"/>
      <c r="AK372" s="10"/>
      <c r="AL372" s="10"/>
      <c r="AM372" s="10"/>
      <c r="AN372" s="10"/>
      <c r="AO372" s="10"/>
      <c r="AP372" s="10"/>
      <c r="AQ372" s="10"/>
      <c r="AR372" s="10"/>
      <c r="AS372" s="10"/>
      <c r="AT372" s="10"/>
      <c r="AU372" s="10"/>
      <c r="AV372" s="10"/>
      <c r="AW372" s="10"/>
      <c r="AX372" s="10"/>
      <c r="AY372" s="10"/>
      <c r="AZ372" s="10"/>
      <c r="BA372" s="10"/>
      <c r="BB372" s="10"/>
      <c r="BC372" s="10"/>
      <c r="BD372" s="10"/>
      <c r="BE372" s="24" t="s">
        <v>2264</v>
      </c>
      <c r="BF372" s="10"/>
    </row>
    <row r="373" spans="1:58" s="22" customFormat="1" ht="62.4">
      <c r="A373" s="10" t="s">
        <v>1100</v>
      </c>
      <c r="B373" s="39" t="s">
        <v>1957</v>
      </c>
      <c r="C373" s="10" t="s">
        <v>1958</v>
      </c>
      <c r="D373" s="10"/>
      <c r="E373" s="10" t="s">
        <v>2092</v>
      </c>
      <c r="F373" s="10" t="s">
        <v>206</v>
      </c>
      <c r="G373" s="10" t="s">
        <v>1058</v>
      </c>
      <c r="H373" s="10" t="s">
        <v>531</v>
      </c>
      <c r="I373" s="10" t="s">
        <v>2142</v>
      </c>
      <c r="J373" s="10" t="s">
        <v>690</v>
      </c>
      <c r="K373" s="10" t="s">
        <v>57</v>
      </c>
      <c r="L373" s="10"/>
      <c r="M373" s="10">
        <f>COUNTIF(K373,"Settled")+COUNTIF(L373,"Investor")</f>
        <v>0</v>
      </c>
      <c r="N373" s="10">
        <v>2023</v>
      </c>
      <c r="O373" s="10"/>
      <c r="P373" s="19" t="s">
        <v>58</v>
      </c>
      <c r="Q373" s="19"/>
      <c r="R373" s="19"/>
      <c r="S373" s="19"/>
      <c r="T373" s="19"/>
      <c r="U373" s="19"/>
      <c r="V373" s="19"/>
      <c r="W373" s="19"/>
      <c r="X373" s="10" t="s">
        <v>2181</v>
      </c>
      <c r="Y373" s="10" t="s">
        <v>2106</v>
      </c>
      <c r="Z373" s="10"/>
      <c r="AA373" s="10" t="s">
        <v>510</v>
      </c>
      <c r="AB373" s="19"/>
      <c r="AC373" s="10"/>
      <c r="AD373" s="10" t="s">
        <v>64</v>
      </c>
      <c r="AE373" s="10" t="s">
        <v>65</v>
      </c>
      <c r="AF373" s="10" t="s">
        <v>1029</v>
      </c>
      <c r="AG373" s="10"/>
      <c r="AH373" s="10"/>
      <c r="AI373" s="10"/>
      <c r="AJ373" s="10"/>
      <c r="AK373" s="10"/>
      <c r="AL373" s="10"/>
      <c r="AM373" s="10"/>
      <c r="AN373" s="10"/>
      <c r="AO373" s="10"/>
      <c r="AP373" s="10"/>
      <c r="AQ373" s="10"/>
      <c r="AR373" s="10"/>
      <c r="AS373" s="10"/>
      <c r="AT373" s="10"/>
      <c r="AU373" s="10"/>
      <c r="AV373" s="10"/>
      <c r="AW373" s="10"/>
      <c r="AX373" s="10"/>
      <c r="AY373" s="10"/>
      <c r="AZ373" s="10"/>
      <c r="BA373" s="10"/>
      <c r="BB373" s="10"/>
      <c r="BC373" s="10"/>
      <c r="BD373" s="10"/>
      <c r="BE373" s="10" t="s">
        <v>2265</v>
      </c>
      <c r="BF373" s="10"/>
    </row>
    <row r="374" spans="1:58" s="22" customFormat="1" ht="46.8">
      <c r="A374" s="10" t="s">
        <v>50</v>
      </c>
      <c r="B374" s="39" t="s">
        <v>1959</v>
      </c>
      <c r="C374" s="10" t="s">
        <v>86</v>
      </c>
      <c r="D374" s="10"/>
      <c r="E374" s="10" t="s">
        <v>53</v>
      </c>
      <c r="F374" s="10" t="s">
        <v>54</v>
      </c>
      <c r="G374" s="23" t="s">
        <v>87</v>
      </c>
      <c r="H374" s="10" t="s">
        <v>55</v>
      </c>
      <c r="I374" s="10" t="s">
        <v>2144</v>
      </c>
      <c r="J374" s="10" t="s">
        <v>89</v>
      </c>
      <c r="K374" s="10" t="s">
        <v>57</v>
      </c>
      <c r="L374" s="10"/>
      <c r="M374" s="10">
        <f>COUNTIF(K374,"Settled")+COUNTIF(L374,"Investor")</f>
        <v>0</v>
      </c>
      <c r="N374" s="10">
        <v>2023</v>
      </c>
      <c r="O374" s="10"/>
      <c r="P374" s="19" t="s">
        <v>58</v>
      </c>
      <c r="Q374" s="19"/>
      <c r="R374" s="19"/>
      <c r="S374" s="19"/>
      <c r="T374" s="19"/>
      <c r="U374" s="19"/>
      <c r="V374" s="19"/>
      <c r="W374" s="19"/>
      <c r="X374" s="10" t="s">
        <v>867</v>
      </c>
      <c r="Y374" s="10" t="s">
        <v>691</v>
      </c>
      <c r="Z374" s="10"/>
      <c r="AA374" s="10"/>
      <c r="AB374" s="19"/>
      <c r="AC374" s="10"/>
      <c r="AD374" s="10" t="s">
        <v>1960</v>
      </c>
      <c r="AE374" s="10" t="s">
        <v>65</v>
      </c>
      <c r="AF374" s="10" t="s">
        <v>1029</v>
      </c>
      <c r="AG374" s="10"/>
      <c r="AH374" s="10"/>
      <c r="AI374" s="10"/>
      <c r="AJ374" s="10"/>
      <c r="AK374" s="10"/>
      <c r="AL374" s="10"/>
      <c r="AM374" s="10"/>
      <c r="AN374" s="10"/>
      <c r="AO374" s="10"/>
      <c r="AP374" s="10"/>
      <c r="AQ374" s="10"/>
      <c r="AR374" s="10"/>
      <c r="AS374" s="10"/>
      <c r="AT374" s="10"/>
      <c r="AU374" s="10"/>
      <c r="AV374" s="10"/>
      <c r="AW374" s="10"/>
      <c r="AX374" s="10"/>
      <c r="AY374" s="10"/>
      <c r="AZ374" s="10"/>
      <c r="BA374" s="10"/>
      <c r="BB374" s="10"/>
      <c r="BC374" s="10"/>
      <c r="BD374" s="10"/>
      <c r="BE374" s="10" t="s">
        <v>2266</v>
      </c>
      <c r="BF374" s="10"/>
    </row>
    <row r="375" spans="1:58" s="22" customFormat="1" ht="93.6">
      <c r="A375" s="10" t="s">
        <v>417</v>
      </c>
      <c r="B375" s="106" t="s">
        <v>1961</v>
      </c>
      <c r="C375" s="10" t="s">
        <v>1962</v>
      </c>
      <c r="D375" s="10"/>
      <c r="E375" s="10" t="s">
        <v>1963</v>
      </c>
      <c r="F375" s="10" t="s">
        <v>759</v>
      </c>
      <c r="G375" s="10" t="s">
        <v>1964</v>
      </c>
      <c r="H375" s="10" t="s">
        <v>531</v>
      </c>
      <c r="I375" s="10" t="s">
        <v>220</v>
      </c>
      <c r="J375" s="10" t="s">
        <v>1965</v>
      </c>
      <c r="K375" s="10" t="s">
        <v>57</v>
      </c>
      <c r="L375" s="10"/>
      <c r="M375" s="10">
        <f>COUNTIF(K375,"Settled")+COUNTIF(L375,"Investor")</f>
        <v>0</v>
      </c>
      <c r="N375" s="10">
        <v>2023</v>
      </c>
      <c r="O375" s="10"/>
      <c r="P375" s="19" t="s">
        <v>58</v>
      </c>
      <c r="Q375" s="19"/>
      <c r="R375" s="19"/>
      <c r="S375" s="19"/>
      <c r="T375" s="19"/>
      <c r="U375" s="19"/>
      <c r="V375" s="19"/>
      <c r="W375" s="19"/>
      <c r="X375" s="10" t="s">
        <v>1721</v>
      </c>
      <c r="Y375" s="10" t="s">
        <v>782</v>
      </c>
      <c r="Z375" s="10"/>
      <c r="AA375" s="10" t="s">
        <v>1966</v>
      </c>
      <c r="AB375" s="19"/>
      <c r="AC375" s="10"/>
      <c r="AD375" s="10" t="s">
        <v>821</v>
      </c>
      <c r="AE375" s="10" t="s">
        <v>65</v>
      </c>
      <c r="AF375" s="10" t="s">
        <v>1955</v>
      </c>
      <c r="AG375" s="10"/>
      <c r="AH375" s="10"/>
      <c r="AI375" s="10"/>
      <c r="AJ375" s="10"/>
      <c r="AK375" s="10"/>
      <c r="AL375" s="10"/>
      <c r="AM375" s="10"/>
      <c r="AN375" s="10"/>
      <c r="AO375" s="10"/>
      <c r="AP375" s="10"/>
      <c r="AQ375" s="10"/>
      <c r="AR375" s="10"/>
      <c r="AS375" s="10"/>
      <c r="AT375" s="10"/>
      <c r="AU375" s="10"/>
      <c r="AV375" s="10"/>
      <c r="AW375" s="10"/>
      <c r="AX375" s="10"/>
      <c r="AY375" s="10"/>
      <c r="AZ375" s="10"/>
      <c r="BA375" s="10"/>
      <c r="BB375" s="10"/>
      <c r="BC375" s="10"/>
      <c r="BD375" s="10"/>
      <c r="BE375" s="24" t="s">
        <v>2267</v>
      </c>
      <c r="BF375" s="10"/>
    </row>
    <row r="376" spans="1:58" s="22" customFormat="1" ht="62.4">
      <c r="A376" s="10" t="s">
        <v>673</v>
      </c>
      <c r="B376" s="39" t="s">
        <v>1967</v>
      </c>
      <c r="C376" s="10" t="s">
        <v>1968</v>
      </c>
      <c r="D376" s="10"/>
      <c r="E376" s="10" t="s">
        <v>2093</v>
      </c>
      <c r="F376" s="10" t="s">
        <v>80</v>
      </c>
      <c r="G376" s="10" t="s">
        <v>1135</v>
      </c>
      <c r="H376" s="10" t="s">
        <v>531</v>
      </c>
      <c r="I376" s="10" t="s">
        <v>71</v>
      </c>
      <c r="J376" s="10"/>
      <c r="K376" s="10" t="s">
        <v>57</v>
      </c>
      <c r="L376" s="10"/>
      <c r="M376" s="10">
        <f>COUNTIF(K376,"Settled")+COUNTIF(L376,"Investor")</f>
        <v>0</v>
      </c>
      <c r="N376" s="10">
        <v>2023</v>
      </c>
      <c r="O376" s="10"/>
      <c r="P376" s="19">
        <v>219000000</v>
      </c>
      <c r="Q376" s="19"/>
      <c r="R376" s="19"/>
      <c r="S376" s="19"/>
      <c r="T376" s="19"/>
      <c r="U376" s="19"/>
      <c r="V376" s="19"/>
      <c r="W376" s="19"/>
      <c r="X376" s="10" t="s">
        <v>1070</v>
      </c>
      <c r="Y376" s="10" t="s">
        <v>430</v>
      </c>
      <c r="Z376" s="10" t="s">
        <v>2085</v>
      </c>
      <c r="AA376" s="10" t="s">
        <v>62</v>
      </c>
      <c r="AB376" s="19"/>
      <c r="AC376" s="10"/>
      <c r="AD376" s="10" t="s">
        <v>1385</v>
      </c>
      <c r="AE376" s="10" t="s">
        <v>65</v>
      </c>
      <c r="AF376" s="10" t="s">
        <v>1029</v>
      </c>
      <c r="AG376" s="10"/>
      <c r="AH376" s="10"/>
      <c r="AI376" s="10"/>
      <c r="AJ376" s="10"/>
      <c r="AK376" s="10"/>
      <c r="AL376" s="10"/>
      <c r="AM376" s="10"/>
      <c r="AN376" s="10"/>
      <c r="AO376" s="10"/>
      <c r="AP376" s="10"/>
      <c r="AQ376" s="10"/>
      <c r="AR376" s="10"/>
      <c r="AS376" s="10"/>
      <c r="AT376" s="10"/>
      <c r="AU376" s="10"/>
      <c r="AV376" s="10"/>
      <c r="AW376" s="10"/>
      <c r="AX376" s="10"/>
      <c r="AY376" s="10"/>
      <c r="AZ376" s="10"/>
      <c r="BA376" s="10"/>
      <c r="BB376" s="10"/>
      <c r="BC376" s="10"/>
      <c r="BD376" s="10"/>
      <c r="BE376" s="24" t="s">
        <v>2268</v>
      </c>
      <c r="BF376" s="10"/>
    </row>
    <row r="377" spans="1:58" ht="34.950000000000003" customHeight="1">
      <c r="A377" s="150" t="s">
        <v>50</v>
      </c>
      <c r="B377" s="39" t="s">
        <v>1969</v>
      </c>
      <c r="C377" s="150" t="s">
        <v>1970</v>
      </c>
      <c r="E377" s="150" t="s">
        <v>79</v>
      </c>
      <c r="F377" s="150" t="s">
        <v>80</v>
      </c>
      <c r="G377" s="10" t="s">
        <v>197</v>
      </c>
      <c r="H377" s="150" t="s">
        <v>55</v>
      </c>
      <c r="I377" s="10" t="s">
        <v>2145</v>
      </c>
      <c r="J377" s="150" t="s">
        <v>88</v>
      </c>
      <c r="K377" s="150" t="s">
        <v>57</v>
      </c>
      <c r="M377" s="12">
        <v>0</v>
      </c>
      <c r="N377" s="12">
        <v>2023</v>
      </c>
      <c r="P377" s="19" t="s">
        <v>58</v>
      </c>
      <c r="X377" s="151" t="s">
        <v>532</v>
      </c>
      <c r="Y377" s="151" t="s">
        <v>343</v>
      </c>
      <c r="AA377" s="151" t="s">
        <v>62</v>
      </c>
      <c r="AD377" s="150" t="s">
        <v>95</v>
      </c>
      <c r="AE377" s="150" t="s">
        <v>65</v>
      </c>
      <c r="AF377" s="150" t="s">
        <v>1029</v>
      </c>
      <c r="BE377" s="150" t="s">
        <v>2269</v>
      </c>
    </row>
    <row r="378" spans="1:58" s="22" customFormat="1" ht="46.8">
      <c r="A378" s="10" t="s">
        <v>673</v>
      </c>
      <c r="B378" s="39" t="s">
        <v>1971</v>
      </c>
      <c r="C378" s="10" t="s">
        <v>1972</v>
      </c>
      <c r="D378" s="10"/>
      <c r="E378" s="10" t="s">
        <v>2093</v>
      </c>
      <c r="F378" s="10" t="s">
        <v>80</v>
      </c>
      <c r="G378" s="10" t="s">
        <v>1135</v>
      </c>
      <c r="H378" s="10" t="s">
        <v>531</v>
      </c>
      <c r="I378" s="10" t="s">
        <v>2144</v>
      </c>
      <c r="J378" s="10"/>
      <c r="K378" s="10" t="s">
        <v>57</v>
      </c>
      <c r="L378" s="10"/>
      <c r="M378" s="10">
        <f t="shared" ref="M378:M406" si="13">COUNTIF(K378,"Settled")+COUNTIF(L378,"Investor")</f>
        <v>0</v>
      </c>
      <c r="N378" s="10">
        <v>2023</v>
      </c>
      <c r="O378" s="10"/>
      <c r="P378" s="19" t="s">
        <v>58</v>
      </c>
      <c r="Q378" s="19"/>
      <c r="R378" s="19"/>
      <c r="S378" s="19"/>
      <c r="T378" s="19"/>
      <c r="U378" s="19"/>
      <c r="V378" s="19"/>
      <c r="W378" s="19"/>
      <c r="X378" s="10" t="s">
        <v>1361</v>
      </c>
      <c r="Y378" s="10" t="s">
        <v>1973</v>
      </c>
      <c r="Z378" s="10"/>
      <c r="AA378" s="10" t="s">
        <v>62</v>
      </c>
      <c r="AB378" s="19"/>
      <c r="AC378" s="10"/>
      <c r="AD378" s="10" t="s">
        <v>247</v>
      </c>
      <c r="AE378" s="10" t="s">
        <v>65</v>
      </c>
      <c r="AF378" s="10" t="s">
        <v>1029</v>
      </c>
      <c r="AG378" s="10"/>
      <c r="AH378" s="10"/>
      <c r="AI378" s="10"/>
      <c r="AJ378" s="10"/>
      <c r="AK378" s="10"/>
      <c r="AL378" s="10"/>
      <c r="AM378" s="10"/>
      <c r="AN378" s="10"/>
      <c r="AO378" s="10"/>
      <c r="AP378" s="10"/>
      <c r="AQ378" s="10"/>
      <c r="AR378" s="10"/>
      <c r="AS378" s="10"/>
      <c r="AT378" s="10"/>
      <c r="AU378" s="10"/>
      <c r="AV378" s="10"/>
      <c r="AW378" s="10"/>
      <c r="AX378" s="10"/>
      <c r="AY378" s="10"/>
      <c r="AZ378" s="10"/>
      <c r="BA378" s="10"/>
      <c r="BB378" s="10"/>
      <c r="BC378" s="10"/>
      <c r="BD378" s="10"/>
      <c r="BE378" s="10" t="s">
        <v>2270</v>
      </c>
      <c r="BF378" s="10"/>
    </row>
    <row r="379" spans="1:58" s="22" customFormat="1" ht="93.6">
      <c r="A379" s="10" t="s">
        <v>673</v>
      </c>
      <c r="B379" s="39" t="s">
        <v>1974</v>
      </c>
      <c r="C379" s="10" t="s">
        <v>1146</v>
      </c>
      <c r="D379" s="10"/>
      <c r="E379" s="10" t="s">
        <v>214</v>
      </c>
      <c r="F379" s="10" t="s">
        <v>80</v>
      </c>
      <c r="G379" s="10" t="s">
        <v>1135</v>
      </c>
      <c r="H379" s="10" t="s">
        <v>531</v>
      </c>
      <c r="I379" s="10" t="s">
        <v>226</v>
      </c>
      <c r="J379" s="10"/>
      <c r="K379" s="10" t="s">
        <v>57</v>
      </c>
      <c r="L379" s="10"/>
      <c r="M379" s="10">
        <f t="shared" si="13"/>
        <v>0</v>
      </c>
      <c r="N379" s="10">
        <v>2023</v>
      </c>
      <c r="O379" s="10"/>
      <c r="P379" s="19" t="s">
        <v>58</v>
      </c>
      <c r="Q379" s="19"/>
      <c r="R379" s="19"/>
      <c r="S379" s="19"/>
      <c r="T379" s="19"/>
      <c r="U379" s="19"/>
      <c r="V379" s="19"/>
      <c r="W379" s="19"/>
      <c r="X379" s="10" t="s">
        <v>1489</v>
      </c>
      <c r="Y379" s="10" t="s">
        <v>478</v>
      </c>
      <c r="Z379" s="10"/>
      <c r="AA379" s="10" t="s">
        <v>1189</v>
      </c>
      <c r="AB379" s="19"/>
      <c r="AC379" s="10"/>
      <c r="AD379" s="10" t="s">
        <v>1975</v>
      </c>
      <c r="AE379" s="10" t="s">
        <v>65</v>
      </c>
      <c r="AF379" s="10" t="s">
        <v>1955</v>
      </c>
      <c r="AG379" s="10"/>
      <c r="AH379" s="10"/>
      <c r="AI379" s="10"/>
      <c r="AJ379" s="10"/>
      <c r="AK379" s="10"/>
      <c r="AL379" s="10"/>
      <c r="AM379" s="10"/>
      <c r="AN379" s="10"/>
      <c r="AO379" s="10"/>
      <c r="AP379" s="10"/>
      <c r="AQ379" s="10"/>
      <c r="AR379" s="10"/>
      <c r="AS379" s="10"/>
      <c r="AT379" s="10"/>
      <c r="AU379" s="10"/>
      <c r="AV379" s="10"/>
      <c r="AW379" s="10"/>
      <c r="AX379" s="10"/>
      <c r="AY379" s="10"/>
      <c r="AZ379" s="10"/>
      <c r="BA379" s="10"/>
      <c r="BB379" s="10"/>
      <c r="BC379" s="10"/>
      <c r="BD379" s="10"/>
      <c r="BE379" s="10" t="s">
        <v>2271</v>
      </c>
      <c r="BF379" s="10"/>
    </row>
    <row r="380" spans="1:58" s="22" customFormat="1" ht="78">
      <c r="A380" s="10" t="s">
        <v>693</v>
      </c>
      <c r="B380" s="39" t="s">
        <v>1976</v>
      </c>
      <c r="C380" s="10" t="s">
        <v>1977</v>
      </c>
      <c r="D380" s="10"/>
      <c r="E380" s="10" t="s">
        <v>1785</v>
      </c>
      <c r="F380" s="10" t="s">
        <v>485</v>
      </c>
      <c r="G380" s="10" t="s">
        <v>1720</v>
      </c>
      <c r="H380" s="10" t="s">
        <v>55</v>
      </c>
      <c r="I380" s="10" t="s">
        <v>226</v>
      </c>
      <c r="J380" s="10"/>
      <c r="K380" s="10" t="s">
        <v>57</v>
      </c>
      <c r="L380" s="10"/>
      <c r="M380" s="10">
        <f t="shared" si="13"/>
        <v>0</v>
      </c>
      <c r="N380" s="10">
        <v>2023</v>
      </c>
      <c r="O380" s="10"/>
      <c r="P380" s="19"/>
      <c r="Q380" s="19"/>
      <c r="R380" s="19"/>
      <c r="S380" s="19"/>
      <c r="T380" s="19"/>
      <c r="U380" s="19"/>
      <c r="V380" s="19"/>
      <c r="W380" s="19"/>
      <c r="X380" s="10" t="s">
        <v>1070</v>
      </c>
      <c r="Y380" s="10" t="s">
        <v>2139</v>
      </c>
      <c r="Z380" s="10" t="s">
        <v>74</v>
      </c>
      <c r="AA380" s="10"/>
      <c r="AB380" s="19"/>
      <c r="AC380" s="10"/>
      <c r="AD380" s="10" t="s">
        <v>1978</v>
      </c>
      <c r="AE380" s="10" t="s">
        <v>65</v>
      </c>
      <c r="AF380" s="10" t="s">
        <v>1029</v>
      </c>
      <c r="AG380" s="10"/>
      <c r="AH380" s="10"/>
      <c r="AI380" s="10"/>
      <c r="AJ380" s="10"/>
      <c r="AK380" s="10"/>
      <c r="AL380" s="10"/>
      <c r="AM380" s="10"/>
      <c r="AN380" s="10"/>
      <c r="AO380" s="10"/>
      <c r="AP380" s="10"/>
      <c r="AQ380" s="10"/>
      <c r="AR380" s="10"/>
      <c r="AS380" s="10"/>
      <c r="AT380" s="10"/>
      <c r="AU380" s="10"/>
      <c r="AV380" s="10"/>
      <c r="AW380" s="10"/>
      <c r="AX380" s="10"/>
      <c r="AY380" s="10"/>
      <c r="AZ380" s="10"/>
      <c r="BA380" s="10"/>
      <c r="BB380" s="10"/>
      <c r="BC380" s="10"/>
      <c r="BD380" s="10"/>
      <c r="BE380" s="10" t="s">
        <v>2272</v>
      </c>
      <c r="BF380" s="10"/>
    </row>
    <row r="381" spans="1:58" s="22" customFormat="1" ht="78">
      <c r="A381" s="10" t="s">
        <v>673</v>
      </c>
      <c r="B381" s="39" t="s">
        <v>1979</v>
      </c>
      <c r="C381" s="10" t="s">
        <v>1980</v>
      </c>
      <c r="D381" s="10"/>
      <c r="E381" s="10" t="s">
        <v>2093</v>
      </c>
      <c r="F381" s="10" t="s">
        <v>80</v>
      </c>
      <c r="G381" s="10" t="s">
        <v>1135</v>
      </c>
      <c r="H381" s="10" t="s">
        <v>531</v>
      </c>
      <c r="I381" s="10" t="s">
        <v>1981</v>
      </c>
      <c r="J381" s="10"/>
      <c r="K381" s="10" t="s">
        <v>57</v>
      </c>
      <c r="L381" s="10"/>
      <c r="M381" s="10">
        <f t="shared" si="13"/>
        <v>0</v>
      </c>
      <c r="N381" s="10">
        <v>2023</v>
      </c>
      <c r="O381" s="10"/>
      <c r="P381" s="19">
        <v>80000000</v>
      </c>
      <c r="Q381" s="19"/>
      <c r="R381" s="19"/>
      <c r="S381" s="19"/>
      <c r="T381" s="19"/>
      <c r="U381" s="19"/>
      <c r="V381" s="19"/>
      <c r="W381" s="19"/>
      <c r="X381" s="10" t="s">
        <v>128</v>
      </c>
      <c r="Y381" s="10" t="s">
        <v>430</v>
      </c>
      <c r="Z381" s="10"/>
      <c r="AA381" s="10" t="s">
        <v>1144</v>
      </c>
      <c r="AB381" s="19"/>
      <c r="AC381" s="10"/>
      <c r="AD381" s="10" t="s">
        <v>1982</v>
      </c>
      <c r="AE381" s="10" t="s">
        <v>65</v>
      </c>
      <c r="AF381" s="10" t="s">
        <v>1029</v>
      </c>
      <c r="AG381" s="10" t="s">
        <v>1754</v>
      </c>
      <c r="AH381" s="10"/>
      <c r="AI381" s="10" t="s">
        <v>1754</v>
      </c>
      <c r="AJ381" s="10"/>
      <c r="AK381" s="10" t="s">
        <v>1754</v>
      </c>
      <c r="AL381" s="10"/>
      <c r="AM381" s="10"/>
      <c r="AN381" s="10"/>
      <c r="AO381" s="10"/>
      <c r="AP381" s="10"/>
      <c r="AQ381" s="10"/>
      <c r="AR381" s="10"/>
      <c r="AS381" s="10" t="s">
        <v>1754</v>
      </c>
      <c r="AT381" s="10"/>
      <c r="AU381" s="10" t="s">
        <v>1754</v>
      </c>
      <c r="AV381" s="10"/>
      <c r="AW381" s="10"/>
      <c r="AX381" s="10"/>
      <c r="AY381" s="10"/>
      <c r="AZ381" s="10"/>
      <c r="BA381" s="10"/>
      <c r="BB381" s="10"/>
      <c r="BC381" s="10"/>
      <c r="BD381" s="10"/>
      <c r="BE381" s="10" t="s">
        <v>2273</v>
      </c>
      <c r="BF381" s="10"/>
    </row>
    <row r="382" spans="1:58" s="22" customFormat="1" ht="46.8">
      <c r="A382" s="10" t="s">
        <v>673</v>
      </c>
      <c r="B382" s="39" t="s">
        <v>1983</v>
      </c>
      <c r="C382" s="10" t="s">
        <v>1984</v>
      </c>
      <c r="D382" s="10"/>
      <c r="E382" s="10" t="s">
        <v>2093</v>
      </c>
      <c r="F382" s="10" t="s">
        <v>80</v>
      </c>
      <c r="G382" s="10" t="s">
        <v>1135</v>
      </c>
      <c r="H382" s="10" t="s">
        <v>531</v>
      </c>
      <c r="I382" s="10" t="s">
        <v>226</v>
      </c>
      <c r="J382" s="10"/>
      <c r="K382" s="10" t="s">
        <v>57</v>
      </c>
      <c r="L382" s="10"/>
      <c r="M382" s="10">
        <f t="shared" si="13"/>
        <v>0</v>
      </c>
      <c r="N382" s="10">
        <v>2023</v>
      </c>
      <c r="O382" s="10"/>
      <c r="P382" s="19">
        <v>178000000</v>
      </c>
      <c r="Q382" s="19"/>
      <c r="R382" s="19"/>
      <c r="S382" s="19"/>
      <c r="T382" s="19"/>
      <c r="U382" s="19"/>
      <c r="V382" s="19"/>
      <c r="W382" s="19"/>
      <c r="X382" s="10" t="s">
        <v>454</v>
      </c>
      <c r="Y382" s="10" t="s">
        <v>343</v>
      </c>
      <c r="Z382" s="10" t="s">
        <v>2183</v>
      </c>
      <c r="AA382" s="10"/>
      <c r="AB382" s="19"/>
      <c r="AC382" s="10"/>
      <c r="AD382" s="10" t="s">
        <v>339</v>
      </c>
      <c r="AE382" s="10" t="s">
        <v>65</v>
      </c>
      <c r="AF382" s="10" t="s">
        <v>1029</v>
      </c>
      <c r="AG382" s="10" t="s">
        <v>1754</v>
      </c>
      <c r="AH382" s="10"/>
      <c r="AI382" s="10" t="s">
        <v>1754</v>
      </c>
      <c r="AJ382" s="10"/>
      <c r="AK382" s="10" t="s">
        <v>1754</v>
      </c>
      <c r="AL382" s="10"/>
      <c r="AM382" s="10" t="s">
        <v>1754</v>
      </c>
      <c r="AN382" s="10"/>
      <c r="AO382" s="10"/>
      <c r="AP382" s="10"/>
      <c r="AQ382" s="10"/>
      <c r="AR382" s="10"/>
      <c r="AS382" s="10"/>
      <c r="AT382" s="10"/>
      <c r="AU382" s="10"/>
      <c r="AV382" s="10"/>
      <c r="AW382" s="10"/>
      <c r="AX382" s="10"/>
      <c r="AY382" s="10"/>
      <c r="AZ382" s="10"/>
      <c r="BA382" s="10"/>
      <c r="BB382" s="10"/>
      <c r="BC382" s="10"/>
      <c r="BD382" s="10"/>
      <c r="BE382" s="24" t="s">
        <v>2274</v>
      </c>
      <c r="BF382" s="10"/>
    </row>
    <row r="383" spans="1:58" s="22" customFormat="1" ht="62.4">
      <c r="A383" s="10" t="s">
        <v>673</v>
      </c>
      <c r="B383" s="39" t="s">
        <v>1985</v>
      </c>
      <c r="C383" s="10" t="s">
        <v>1986</v>
      </c>
      <c r="D383" s="10"/>
      <c r="E383" s="10" t="s">
        <v>2093</v>
      </c>
      <c r="F383" s="10" t="s">
        <v>80</v>
      </c>
      <c r="G383" s="10" t="s">
        <v>1135</v>
      </c>
      <c r="H383" s="10" t="s">
        <v>531</v>
      </c>
      <c r="I383" s="10" t="s">
        <v>226</v>
      </c>
      <c r="J383" s="10"/>
      <c r="K383" s="10" t="s">
        <v>149</v>
      </c>
      <c r="L383" s="10"/>
      <c r="M383" s="10">
        <f t="shared" si="13"/>
        <v>0</v>
      </c>
      <c r="N383" s="10">
        <v>2023</v>
      </c>
      <c r="O383" s="10"/>
      <c r="P383" s="19">
        <v>120000000</v>
      </c>
      <c r="Q383" s="19"/>
      <c r="R383" s="19"/>
      <c r="S383" s="19"/>
      <c r="T383" s="19"/>
      <c r="U383" s="19"/>
      <c r="V383" s="19"/>
      <c r="W383" s="19"/>
      <c r="X383" s="10" t="s">
        <v>2130</v>
      </c>
      <c r="Y383" s="10" t="s">
        <v>541</v>
      </c>
      <c r="Z383" s="10" t="s">
        <v>2182</v>
      </c>
      <c r="AA383" s="10" t="s">
        <v>623</v>
      </c>
      <c r="AB383" s="19"/>
      <c r="AC383" s="10"/>
      <c r="AD383" s="10" t="s">
        <v>247</v>
      </c>
      <c r="AE383" s="10" t="s">
        <v>65</v>
      </c>
      <c r="AF383" s="10" t="s">
        <v>1029</v>
      </c>
      <c r="AG383" s="10" t="s">
        <v>66</v>
      </c>
      <c r="AH383" s="10"/>
      <c r="AI383" s="10"/>
      <c r="AJ383" s="10"/>
      <c r="AK383" s="10" t="s">
        <v>66</v>
      </c>
      <c r="AL383" s="10"/>
      <c r="AM383" s="10" t="s">
        <v>66</v>
      </c>
      <c r="AN383" s="10"/>
      <c r="AO383" s="10" t="s">
        <v>66</v>
      </c>
      <c r="AP383" s="10"/>
      <c r="AQ383" s="10"/>
      <c r="AR383" s="10"/>
      <c r="AS383" s="10" t="s">
        <v>66</v>
      </c>
      <c r="AT383" s="10"/>
      <c r="AU383" s="10"/>
      <c r="AV383" s="10"/>
      <c r="AW383" s="10"/>
      <c r="AX383" s="10"/>
      <c r="AY383" s="10"/>
      <c r="AZ383" s="10"/>
      <c r="BA383" s="10"/>
      <c r="BB383" s="10"/>
      <c r="BC383" s="10"/>
      <c r="BD383" s="10"/>
      <c r="BE383" s="24" t="s">
        <v>2275</v>
      </c>
      <c r="BF383" s="10"/>
    </row>
    <row r="384" spans="1:58" s="22" customFormat="1" ht="46.8">
      <c r="A384" s="10" t="s">
        <v>1100</v>
      </c>
      <c r="B384" s="44" t="s">
        <v>1987</v>
      </c>
      <c r="C384" s="31" t="s">
        <v>1988</v>
      </c>
      <c r="D384" s="31"/>
      <c r="E384" s="10" t="s">
        <v>2093</v>
      </c>
      <c r="F384" s="31" t="s">
        <v>80</v>
      </c>
      <c r="G384" s="10" t="s">
        <v>714</v>
      </c>
      <c r="H384" s="31" t="s">
        <v>531</v>
      </c>
      <c r="I384" s="31" t="s">
        <v>88</v>
      </c>
      <c r="J384" s="31"/>
      <c r="K384" s="31" t="s">
        <v>57</v>
      </c>
      <c r="L384" s="31"/>
      <c r="M384" s="31">
        <f t="shared" si="13"/>
        <v>0</v>
      </c>
      <c r="N384" s="31">
        <v>2023</v>
      </c>
      <c r="O384" s="31"/>
      <c r="P384" s="32">
        <v>100000000</v>
      </c>
      <c r="Q384" s="32"/>
      <c r="R384" s="32"/>
      <c r="S384" s="32"/>
      <c r="T384" s="32"/>
      <c r="U384" s="32"/>
      <c r="V384" s="32"/>
      <c r="W384" s="32"/>
      <c r="X384" s="31" t="s">
        <v>437</v>
      </c>
      <c r="Y384" s="31" t="s">
        <v>1989</v>
      </c>
      <c r="Z384" s="31"/>
      <c r="AA384" s="31"/>
      <c r="AB384" s="32"/>
      <c r="AC384" s="31"/>
      <c r="AD384" s="31" t="s">
        <v>247</v>
      </c>
      <c r="AE384" s="31" t="s">
        <v>65</v>
      </c>
      <c r="AF384" s="31" t="s">
        <v>1029</v>
      </c>
      <c r="AG384" s="31" t="s">
        <v>66</v>
      </c>
      <c r="AH384" s="31"/>
      <c r="AI384" s="31" t="s">
        <v>66</v>
      </c>
      <c r="AJ384" s="31"/>
      <c r="AK384" s="31" t="s">
        <v>66</v>
      </c>
      <c r="AL384" s="31"/>
      <c r="AM384" s="31"/>
      <c r="AN384" s="31"/>
      <c r="AO384" s="31"/>
      <c r="AP384" s="31"/>
      <c r="AQ384" s="31"/>
      <c r="AR384" s="31"/>
      <c r="AS384" s="31" t="s">
        <v>66</v>
      </c>
      <c r="AT384" s="31"/>
      <c r="AU384" s="31"/>
      <c r="AV384" s="31"/>
      <c r="AW384" s="31"/>
      <c r="AX384" s="31"/>
      <c r="AY384" s="31"/>
      <c r="AZ384" s="31"/>
      <c r="BA384" s="31"/>
      <c r="BB384" s="31"/>
      <c r="BC384" s="31"/>
      <c r="BD384" s="31"/>
      <c r="BE384" s="33" t="s">
        <v>2276</v>
      </c>
      <c r="BF384" s="10"/>
    </row>
    <row r="385" spans="1:58" s="22" customFormat="1" ht="62.4">
      <c r="A385" s="10" t="s">
        <v>685</v>
      </c>
      <c r="B385" s="39" t="s">
        <v>1990</v>
      </c>
      <c r="C385" s="10" t="s">
        <v>1991</v>
      </c>
      <c r="D385" s="10"/>
      <c r="E385" s="10" t="s">
        <v>172</v>
      </c>
      <c r="F385" s="10" t="s">
        <v>54</v>
      </c>
      <c r="G385" s="10" t="s">
        <v>1992</v>
      </c>
      <c r="H385" s="10" t="s">
        <v>1993</v>
      </c>
      <c r="I385" s="10" t="s">
        <v>2145</v>
      </c>
      <c r="J385" s="10" t="s">
        <v>762</v>
      </c>
      <c r="K385" s="10" t="s">
        <v>57</v>
      </c>
      <c r="L385" s="10"/>
      <c r="M385" s="10">
        <f t="shared" si="13"/>
        <v>0</v>
      </c>
      <c r="N385" s="10">
        <v>2023</v>
      </c>
      <c r="O385" s="10"/>
      <c r="P385" s="19">
        <v>1500000000</v>
      </c>
      <c r="Q385" s="19"/>
      <c r="R385" s="19"/>
      <c r="S385" s="19"/>
      <c r="T385" s="19"/>
      <c r="U385" s="19"/>
      <c r="V385" s="19"/>
      <c r="W385" s="19"/>
      <c r="X385" s="10" t="s">
        <v>540</v>
      </c>
      <c r="Y385" s="10" t="s">
        <v>707</v>
      </c>
      <c r="Z385" s="10" t="s">
        <v>114</v>
      </c>
      <c r="AA385" s="10" t="s">
        <v>62</v>
      </c>
      <c r="AB385" s="19"/>
      <c r="AC385" s="10"/>
      <c r="AD385" s="10" t="s">
        <v>697</v>
      </c>
      <c r="AE385" s="10" t="s">
        <v>65</v>
      </c>
      <c r="AF385" s="10" t="s">
        <v>1029</v>
      </c>
      <c r="AG385" s="10" t="s">
        <v>1754</v>
      </c>
      <c r="AH385" s="10"/>
      <c r="AI385" s="10" t="s">
        <v>1754</v>
      </c>
      <c r="AJ385" s="10"/>
      <c r="AK385" s="10" t="s">
        <v>1754</v>
      </c>
      <c r="AL385" s="10"/>
      <c r="AM385" s="10"/>
      <c r="AN385" s="10"/>
      <c r="AO385" s="10"/>
      <c r="AP385" s="10"/>
      <c r="AQ385" s="10"/>
      <c r="AR385" s="10"/>
      <c r="AS385" s="10"/>
      <c r="AT385" s="10"/>
      <c r="AU385" s="10"/>
      <c r="AV385" s="10"/>
      <c r="AW385" s="10"/>
      <c r="AX385" s="10"/>
      <c r="AY385" s="10"/>
      <c r="AZ385" s="10"/>
      <c r="BA385" s="10"/>
      <c r="BB385" s="10"/>
      <c r="BC385" s="10"/>
      <c r="BD385" s="10"/>
      <c r="BE385" s="152" t="s">
        <v>2277</v>
      </c>
      <c r="BF385" s="10"/>
    </row>
    <row r="386" spans="1:58" s="22" customFormat="1" ht="46.8">
      <c r="A386" s="10" t="s">
        <v>673</v>
      </c>
      <c r="B386" s="39" t="s">
        <v>1994</v>
      </c>
      <c r="C386" s="10" t="s">
        <v>1995</v>
      </c>
      <c r="D386" s="10"/>
      <c r="E386" s="10" t="s">
        <v>2093</v>
      </c>
      <c r="F386" s="10" t="s">
        <v>80</v>
      </c>
      <c r="G386" s="10" t="s">
        <v>1135</v>
      </c>
      <c r="H386" s="10" t="s">
        <v>531</v>
      </c>
      <c r="I386" s="10" t="s">
        <v>557</v>
      </c>
      <c r="J386" s="10" t="s">
        <v>1996</v>
      </c>
      <c r="K386" s="10" t="s">
        <v>57</v>
      </c>
      <c r="L386" s="10"/>
      <c r="M386" s="10">
        <f t="shared" si="13"/>
        <v>0</v>
      </c>
      <c r="N386" s="10">
        <v>2023</v>
      </c>
      <c r="O386" s="10"/>
      <c r="P386" s="19">
        <v>3000000000</v>
      </c>
      <c r="Q386" s="19"/>
      <c r="R386" s="19"/>
      <c r="S386" s="19"/>
      <c r="T386" s="19"/>
      <c r="U386" s="19"/>
      <c r="V386" s="19"/>
      <c r="W386" s="19"/>
      <c r="X386" s="10" t="s">
        <v>867</v>
      </c>
      <c r="Y386" s="10" t="s">
        <v>646</v>
      </c>
      <c r="Z386" s="10" t="s">
        <v>192</v>
      </c>
      <c r="AA386" s="10" t="s">
        <v>1144</v>
      </c>
      <c r="AB386" s="19"/>
      <c r="AC386" s="10"/>
      <c r="AD386" s="10" t="s">
        <v>648</v>
      </c>
      <c r="AE386" s="10" t="s">
        <v>65</v>
      </c>
      <c r="AF386" s="10" t="s">
        <v>1029</v>
      </c>
      <c r="AG386" s="10" t="s">
        <v>66</v>
      </c>
      <c r="AH386" s="10"/>
      <c r="AI386" s="10" t="s">
        <v>66</v>
      </c>
      <c r="AJ386" s="10"/>
      <c r="AK386" s="10" t="s">
        <v>66</v>
      </c>
      <c r="AL386" s="10"/>
      <c r="AM386" s="10" t="s">
        <v>66</v>
      </c>
      <c r="AN386" s="10"/>
      <c r="AO386" s="10"/>
      <c r="AP386" s="10"/>
      <c r="AQ386" s="10"/>
      <c r="AR386" s="10"/>
      <c r="AS386" s="10"/>
      <c r="AT386" s="10"/>
      <c r="AU386" s="10"/>
      <c r="AV386" s="10"/>
      <c r="AW386" s="10"/>
      <c r="AX386" s="10"/>
      <c r="AY386" s="10"/>
      <c r="AZ386" s="10"/>
      <c r="BA386" s="10"/>
      <c r="BB386" s="10"/>
      <c r="BC386" s="10"/>
      <c r="BD386" s="10"/>
      <c r="BE386" s="46" t="s">
        <v>2278</v>
      </c>
      <c r="BF386" s="10"/>
    </row>
    <row r="387" spans="1:58" s="22" customFormat="1" ht="62.4">
      <c r="A387" s="10" t="s">
        <v>1100</v>
      </c>
      <c r="B387" s="39" t="s">
        <v>1997</v>
      </c>
      <c r="C387" s="10" t="s">
        <v>1998</v>
      </c>
      <c r="D387" s="10"/>
      <c r="E387" s="10" t="s">
        <v>1999</v>
      </c>
      <c r="F387" s="10" t="s">
        <v>54</v>
      </c>
      <c r="G387" s="10" t="s">
        <v>2000</v>
      </c>
      <c r="H387" s="10" t="s">
        <v>1005</v>
      </c>
      <c r="I387" s="10" t="s">
        <v>2142</v>
      </c>
      <c r="J387" s="10"/>
      <c r="K387" s="10" t="s">
        <v>57</v>
      </c>
      <c r="L387" s="10"/>
      <c r="M387" s="10">
        <f t="shared" si="13"/>
        <v>0</v>
      </c>
      <c r="N387" s="10">
        <v>2023</v>
      </c>
      <c r="O387" s="10"/>
      <c r="P387" s="19"/>
      <c r="Q387" s="19"/>
      <c r="R387" s="19"/>
      <c r="S387" s="19"/>
      <c r="T387" s="19"/>
      <c r="U387" s="19"/>
      <c r="V387" s="19"/>
      <c r="W387" s="19"/>
      <c r="X387" s="10"/>
      <c r="Y387" s="10"/>
      <c r="Z387" s="10"/>
      <c r="AA387" s="10" t="s">
        <v>62</v>
      </c>
      <c r="AB387" s="19"/>
      <c r="AC387" s="10"/>
      <c r="AD387" s="10" t="s">
        <v>64</v>
      </c>
      <c r="AE387" s="10" t="s">
        <v>65</v>
      </c>
      <c r="AF387" s="10" t="s">
        <v>1029</v>
      </c>
      <c r="AG387" s="10"/>
      <c r="AH387" s="10"/>
      <c r="AI387" s="10"/>
      <c r="AJ387" s="10"/>
      <c r="AK387" s="10"/>
      <c r="AL387" s="10"/>
      <c r="AM387" s="10"/>
      <c r="AN387" s="10"/>
      <c r="AO387" s="10"/>
      <c r="AP387" s="10"/>
      <c r="AQ387" s="10"/>
      <c r="AR387" s="10"/>
      <c r="AS387" s="10"/>
      <c r="AT387" s="10"/>
      <c r="AU387" s="10"/>
      <c r="AV387" s="10"/>
      <c r="AW387" s="10"/>
      <c r="AX387" s="10"/>
      <c r="AY387" s="10"/>
      <c r="AZ387" s="10"/>
      <c r="BA387" s="10"/>
      <c r="BB387" s="10"/>
      <c r="BC387" s="10"/>
      <c r="BD387" s="10"/>
      <c r="BE387" s="152" t="s">
        <v>2279</v>
      </c>
      <c r="BF387" s="10"/>
    </row>
    <row r="388" spans="1:58" s="22" customFormat="1" ht="46.8">
      <c r="A388" s="10" t="s">
        <v>1100</v>
      </c>
      <c r="B388" s="44" t="s">
        <v>2001</v>
      </c>
      <c r="C388" s="31" t="s">
        <v>2002</v>
      </c>
      <c r="D388" s="31"/>
      <c r="E388" s="31" t="s">
        <v>1999</v>
      </c>
      <c r="F388" s="31" t="s">
        <v>54</v>
      </c>
      <c r="G388" s="31" t="s">
        <v>2000</v>
      </c>
      <c r="H388" s="31" t="s">
        <v>1005</v>
      </c>
      <c r="I388" s="10" t="s">
        <v>2142</v>
      </c>
      <c r="J388" s="10"/>
      <c r="K388" s="10" t="s">
        <v>57</v>
      </c>
      <c r="L388" s="31"/>
      <c r="M388" s="31">
        <f t="shared" si="13"/>
        <v>0</v>
      </c>
      <c r="N388" s="31">
        <v>2023</v>
      </c>
      <c r="O388" s="31"/>
      <c r="P388" s="32"/>
      <c r="Q388" s="32"/>
      <c r="R388" s="32"/>
      <c r="S388" s="32"/>
      <c r="T388" s="32"/>
      <c r="U388" s="32"/>
      <c r="V388" s="32"/>
      <c r="W388" s="32"/>
      <c r="X388" s="31"/>
      <c r="Y388" s="31"/>
      <c r="Z388" s="31"/>
      <c r="AA388" s="31" t="s">
        <v>62</v>
      </c>
      <c r="AB388" s="32"/>
      <c r="AC388" s="31"/>
      <c r="AD388" s="31" t="s">
        <v>64</v>
      </c>
      <c r="AE388" s="31" t="s">
        <v>65</v>
      </c>
      <c r="AF388" s="31" t="s">
        <v>1029</v>
      </c>
      <c r="AG388" s="31"/>
      <c r="AH388" s="31"/>
      <c r="AI388" s="31"/>
      <c r="AJ388" s="31"/>
      <c r="AK388" s="31"/>
      <c r="AL388" s="31"/>
      <c r="AM388" s="31"/>
      <c r="AN388" s="31"/>
      <c r="AO388" s="31"/>
      <c r="AP388" s="31"/>
      <c r="AQ388" s="31"/>
      <c r="AR388" s="31"/>
      <c r="AS388" s="31"/>
      <c r="AT388" s="31"/>
      <c r="AU388" s="31"/>
      <c r="AV388" s="31"/>
      <c r="AW388" s="31"/>
      <c r="AX388" s="31"/>
      <c r="AY388" s="31"/>
      <c r="AZ388" s="31"/>
      <c r="BA388" s="31"/>
      <c r="BB388" s="31"/>
      <c r="BC388" s="31"/>
      <c r="BD388" s="31"/>
      <c r="BE388" s="33" t="s">
        <v>2280</v>
      </c>
      <c r="BF388" s="10"/>
    </row>
    <row r="389" spans="1:58" s="22" customFormat="1" ht="93.6">
      <c r="A389" s="30" t="s">
        <v>417</v>
      </c>
      <c r="B389" s="44" t="s">
        <v>2003</v>
      </c>
      <c r="C389" s="31" t="s">
        <v>2004</v>
      </c>
      <c r="D389" s="31"/>
      <c r="E389" s="31" t="s">
        <v>417</v>
      </c>
      <c r="F389" s="31" t="s">
        <v>206</v>
      </c>
      <c r="G389" s="31" t="s">
        <v>761</v>
      </c>
      <c r="H389" s="31" t="s">
        <v>761</v>
      </c>
      <c r="I389" s="19" t="s">
        <v>2143</v>
      </c>
      <c r="J389" s="31"/>
      <c r="K389" s="31" t="s">
        <v>57</v>
      </c>
      <c r="L389" s="31"/>
      <c r="M389" s="31">
        <f t="shared" si="13"/>
        <v>0</v>
      </c>
      <c r="N389" s="31">
        <v>2023</v>
      </c>
      <c r="O389" s="31"/>
      <c r="P389" s="19" t="s">
        <v>58</v>
      </c>
      <c r="Q389" s="32"/>
      <c r="R389" s="32"/>
      <c r="S389" s="32"/>
      <c r="T389" s="32"/>
      <c r="U389" s="32"/>
      <c r="V389" s="32"/>
      <c r="W389" s="32"/>
      <c r="X389" s="31" t="s">
        <v>437</v>
      </c>
      <c r="Y389" s="31" t="s">
        <v>2005</v>
      </c>
      <c r="Z389" s="31" t="s">
        <v>2200</v>
      </c>
      <c r="AA389" s="31" t="s">
        <v>1966</v>
      </c>
      <c r="AB389" s="32"/>
      <c r="AC389" s="31"/>
      <c r="AD389" s="31" t="s">
        <v>2006</v>
      </c>
      <c r="AE389" s="31" t="s">
        <v>65</v>
      </c>
      <c r="AF389" s="31" t="s">
        <v>1955</v>
      </c>
      <c r="AG389" s="31"/>
      <c r="AH389" s="31"/>
      <c r="AI389" s="31"/>
      <c r="AJ389" s="31"/>
      <c r="AK389" s="31"/>
      <c r="AL389" s="31"/>
      <c r="AM389" s="31"/>
      <c r="AN389" s="31"/>
      <c r="AO389" s="31"/>
      <c r="AP389" s="31"/>
      <c r="AQ389" s="31"/>
      <c r="AR389" s="31"/>
      <c r="AS389" s="31"/>
      <c r="AT389" s="31"/>
      <c r="AU389" s="31"/>
      <c r="AV389" s="31"/>
      <c r="AW389" s="31"/>
      <c r="AX389" s="31"/>
      <c r="AY389" s="31"/>
      <c r="AZ389" s="31"/>
      <c r="BA389" s="31"/>
      <c r="BB389" s="31"/>
      <c r="BC389" s="31"/>
      <c r="BD389" s="31"/>
      <c r="BE389" s="153" t="s">
        <v>2281</v>
      </c>
      <c r="BF389" s="10"/>
    </row>
    <row r="390" spans="1:58" s="22" customFormat="1" ht="64.05" customHeight="1">
      <c r="A390" s="10" t="s">
        <v>1100</v>
      </c>
      <c r="B390" s="44" t="s">
        <v>2007</v>
      </c>
      <c r="C390" s="31" t="s">
        <v>2009</v>
      </c>
      <c r="D390" s="31"/>
      <c r="E390" s="31" t="s">
        <v>2008</v>
      </c>
      <c r="F390" s="10" t="s">
        <v>485</v>
      </c>
      <c r="G390" s="31" t="s">
        <v>761</v>
      </c>
      <c r="H390" s="31" t="s">
        <v>761</v>
      </c>
      <c r="I390" s="10" t="s">
        <v>2144</v>
      </c>
      <c r="J390" s="31"/>
      <c r="K390" s="31" t="s">
        <v>57</v>
      </c>
      <c r="L390" s="31"/>
      <c r="M390" s="31">
        <f t="shared" si="13"/>
        <v>0</v>
      </c>
      <c r="N390" s="31">
        <v>2023</v>
      </c>
      <c r="O390" s="31"/>
      <c r="P390" s="32"/>
      <c r="Q390" s="32"/>
      <c r="R390" s="32"/>
      <c r="S390" s="32"/>
      <c r="T390" s="32"/>
      <c r="U390" s="32"/>
      <c r="V390" s="32"/>
      <c r="W390" s="32"/>
      <c r="X390" s="31" t="s">
        <v>2011</v>
      </c>
      <c r="Y390" s="31" t="s">
        <v>792</v>
      </c>
      <c r="Z390" s="31" t="s">
        <v>2012</v>
      </c>
      <c r="AA390" s="31" t="s">
        <v>62</v>
      </c>
      <c r="AB390" s="32"/>
      <c r="AC390" s="31"/>
      <c r="AD390" s="31" t="s">
        <v>2010</v>
      </c>
      <c r="AE390" s="31" t="s">
        <v>65</v>
      </c>
      <c r="AF390" s="31" t="s">
        <v>1029</v>
      </c>
      <c r="AG390" s="31"/>
      <c r="AH390" s="31"/>
      <c r="AI390" s="31"/>
      <c r="AJ390" s="31"/>
      <c r="AK390" s="31"/>
      <c r="AL390" s="31"/>
      <c r="AM390" s="31"/>
      <c r="AN390" s="31"/>
      <c r="AO390" s="31"/>
      <c r="AP390" s="31"/>
      <c r="AQ390" s="31"/>
      <c r="AR390" s="31"/>
      <c r="AS390" s="31"/>
      <c r="AT390" s="31"/>
      <c r="AU390" s="31"/>
      <c r="AV390" s="31"/>
      <c r="AW390" s="31"/>
      <c r="AX390" s="31"/>
      <c r="AY390" s="31"/>
      <c r="AZ390" s="31"/>
      <c r="BA390" s="31"/>
      <c r="BB390" s="31"/>
      <c r="BC390" s="31"/>
      <c r="BD390" s="31"/>
      <c r="BE390" s="153" t="s">
        <v>2282</v>
      </c>
      <c r="BF390" s="10"/>
    </row>
    <row r="391" spans="1:58" ht="62.4">
      <c r="A391" s="30" t="s">
        <v>1640</v>
      </c>
      <c r="B391" s="44" t="s">
        <v>2013</v>
      </c>
      <c r="C391" s="31" t="s">
        <v>2014</v>
      </c>
      <c r="D391" s="31"/>
      <c r="E391" s="31" t="s">
        <v>839</v>
      </c>
      <c r="F391" s="31" t="s">
        <v>565</v>
      </c>
      <c r="G391" s="31" t="s">
        <v>2015</v>
      </c>
      <c r="H391" s="31" t="s">
        <v>55</v>
      </c>
      <c r="I391" s="31" t="s">
        <v>2016</v>
      </c>
      <c r="J391" s="31" t="s">
        <v>2017</v>
      </c>
      <c r="K391" s="31" t="s">
        <v>57</v>
      </c>
      <c r="L391" s="31"/>
      <c r="M391" s="31">
        <f t="shared" si="13"/>
        <v>0</v>
      </c>
      <c r="N391" s="31">
        <v>2023</v>
      </c>
      <c r="O391" s="31"/>
      <c r="P391" s="10" t="s">
        <v>58</v>
      </c>
      <c r="Q391" s="32"/>
      <c r="R391" s="32"/>
      <c r="S391" s="32"/>
      <c r="T391" s="32"/>
      <c r="U391" s="32"/>
      <c r="V391" s="32"/>
      <c r="W391" s="32"/>
      <c r="X391" s="31" t="s">
        <v>2204</v>
      </c>
      <c r="Y391" s="31" t="s">
        <v>60</v>
      </c>
      <c r="Z391" s="31" t="s">
        <v>670</v>
      </c>
      <c r="AA391" s="31" t="s">
        <v>2018</v>
      </c>
      <c r="AB391" s="32"/>
      <c r="AC391" s="31"/>
      <c r="AD391" s="31" t="s">
        <v>310</v>
      </c>
      <c r="AE391" s="31" t="s">
        <v>65</v>
      </c>
      <c r="AF391" s="31" t="s">
        <v>1955</v>
      </c>
      <c r="AG391" s="31"/>
      <c r="AH391" s="31"/>
      <c r="AI391" s="31"/>
      <c r="AJ391" s="31"/>
      <c r="AK391" s="31"/>
      <c r="AL391" s="31"/>
      <c r="AM391" s="31"/>
      <c r="AN391" s="31"/>
      <c r="AO391" s="31"/>
      <c r="AP391" s="31"/>
      <c r="AQ391" s="31"/>
      <c r="AR391" s="31"/>
      <c r="AS391" s="31"/>
      <c r="AT391" s="31"/>
      <c r="AU391" s="31"/>
      <c r="AV391" s="31"/>
      <c r="AW391" s="31"/>
      <c r="AX391" s="31"/>
      <c r="AY391" s="31"/>
      <c r="AZ391" s="31"/>
      <c r="BA391" s="31"/>
      <c r="BB391" s="31"/>
      <c r="BC391" s="31"/>
      <c r="BD391" s="31"/>
      <c r="BE391" s="33" t="s">
        <v>2283</v>
      </c>
      <c r="BF391" s="10"/>
    </row>
    <row r="392" spans="1:58" ht="46.8">
      <c r="A392" s="10" t="s">
        <v>673</v>
      </c>
      <c r="B392" s="44" t="s">
        <v>2019</v>
      </c>
      <c r="C392" s="31" t="s">
        <v>2020</v>
      </c>
      <c r="D392" s="31"/>
      <c r="E392" s="10" t="s">
        <v>2093</v>
      </c>
      <c r="F392" s="31" t="s">
        <v>80</v>
      </c>
      <c r="G392" s="31" t="s">
        <v>1135</v>
      </c>
      <c r="H392" s="31" t="s">
        <v>531</v>
      </c>
      <c r="I392" s="10" t="s">
        <v>2144</v>
      </c>
      <c r="J392" s="31"/>
      <c r="K392" s="31" t="s">
        <v>149</v>
      </c>
      <c r="L392" s="31"/>
      <c r="M392" s="31">
        <f t="shared" si="13"/>
        <v>0</v>
      </c>
      <c r="N392" s="31">
        <v>2023</v>
      </c>
      <c r="O392" s="31">
        <v>2023</v>
      </c>
      <c r="P392" s="32"/>
      <c r="Q392" s="32"/>
      <c r="R392" s="32"/>
      <c r="S392" s="32"/>
      <c r="T392" s="32"/>
      <c r="U392" s="32"/>
      <c r="V392" s="32"/>
      <c r="W392" s="32"/>
      <c r="X392" s="31"/>
      <c r="Y392" s="31"/>
      <c r="Z392" s="31"/>
      <c r="AA392" s="31" t="s">
        <v>62</v>
      </c>
      <c r="AB392" s="32"/>
      <c r="AC392" s="31"/>
      <c r="AD392" s="31" t="s">
        <v>2021</v>
      </c>
      <c r="AE392" s="31" t="s">
        <v>65</v>
      </c>
      <c r="AF392" s="31" t="s">
        <v>1029</v>
      </c>
      <c r="AG392" s="31" t="s">
        <v>1754</v>
      </c>
      <c r="AH392" s="31"/>
      <c r="AI392" s="31" t="s">
        <v>1754</v>
      </c>
      <c r="AJ392" s="31"/>
      <c r="AK392" s="31" t="s">
        <v>1754</v>
      </c>
      <c r="AL392" s="31"/>
      <c r="AM392" s="31" t="s">
        <v>1754</v>
      </c>
      <c r="AN392" s="31"/>
      <c r="AO392" s="31" t="s">
        <v>1754</v>
      </c>
      <c r="AP392" s="31"/>
      <c r="AQ392" s="31"/>
      <c r="AR392" s="31"/>
      <c r="AS392" s="31"/>
      <c r="AT392" s="31"/>
      <c r="AU392" s="31"/>
      <c r="AV392" s="31"/>
      <c r="AW392" s="31"/>
      <c r="AX392" s="31"/>
      <c r="AY392" s="31"/>
      <c r="AZ392" s="31"/>
      <c r="BA392" s="31"/>
      <c r="BB392" s="31"/>
      <c r="BC392" s="31"/>
      <c r="BD392" s="31"/>
      <c r="BE392" s="33" t="s">
        <v>2022</v>
      </c>
      <c r="BF392" s="10"/>
    </row>
    <row r="393" spans="1:58" ht="46.8">
      <c r="A393" s="10" t="s">
        <v>673</v>
      </c>
      <c r="B393" s="44" t="s">
        <v>2023</v>
      </c>
      <c r="C393" s="31" t="s">
        <v>2024</v>
      </c>
      <c r="D393" s="31"/>
      <c r="E393" s="31" t="s">
        <v>214</v>
      </c>
      <c r="F393" s="31" t="s">
        <v>80</v>
      </c>
      <c r="G393" s="31" t="s">
        <v>1135</v>
      </c>
      <c r="H393" s="31" t="s">
        <v>531</v>
      </c>
      <c r="I393" s="10" t="s">
        <v>226</v>
      </c>
      <c r="J393" s="31"/>
      <c r="K393" s="31" t="s">
        <v>57</v>
      </c>
      <c r="L393" s="31"/>
      <c r="M393" s="31">
        <f t="shared" si="13"/>
        <v>0</v>
      </c>
      <c r="N393" s="31">
        <v>2023</v>
      </c>
      <c r="O393" s="31"/>
      <c r="P393" s="32">
        <v>100000000</v>
      </c>
      <c r="Q393" s="32"/>
      <c r="R393" s="32"/>
      <c r="S393" s="32"/>
      <c r="T393" s="32"/>
      <c r="U393" s="32"/>
      <c r="V393" s="32"/>
      <c r="W393" s="32"/>
      <c r="X393" s="31" t="s">
        <v>2025</v>
      </c>
      <c r="Y393" s="10" t="s">
        <v>143</v>
      </c>
      <c r="Z393" s="31" t="s">
        <v>474</v>
      </c>
      <c r="AA393" s="31" t="s">
        <v>62</v>
      </c>
      <c r="AB393" s="32"/>
      <c r="AC393" s="31"/>
      <c r="AD393" s="31" t="s">
        <v>1826</v>
      </c>
      <c r="AE393" s="31" t="s">
        <v>65</v>
      </c>
      <c r="AF393" s="31" t="s">
        <v>1955</v>
      </c>
      <c r="AG393" s="31" t="s">
        <v>1754</v>
      </c>
      <c r="AH393" s="31"/>
      <c r="AI393" s="31" t="s">
        <v>1754</v>
      </c>
      <c r="AJ393" s="31"/>
      <c r="AK393" s="31" t="s">
        <v>1754</v>
      </c>
      <c r="AL393" s="31"/>
      <c r="AM393" s="31"/>
      <c r="AN393" s="31"/>
      <c r="AO393" s="31"/>
      <c r="AP393" s="31"/>
      <c r="AQ393" s="31"/>
      <c r="AR393" s="31"/>
      <c r="AS393" s="31"/>
      <c r="AT393" s="31"/>
      <c r="AU393" s="31"/>
      <c r="AV393" s="31"/>
      <c r="AW393" s="31"/>
      <c r="AX393" s="31"/>
      <c r="AY393" s="31"/>
      <c r="AZ393" s="31"/>
      <c r="BA393" s="31"/>
      <c r="BB393" s="31"/>
      <c r="BC393" s="31"/>
      <c r="BD393" s="31"/>
      <c r="BE393" s="33" t="s">
        <v>2284</v>
      </c>
      <c r="BF393" s="10"/>
    </row>
    <row r="394" spans="1:58" ht="156">
      <c r="A394" s="10" t="s">
        <v>1100</v>
      </c>
      <c r="B394" s="44" t="s">
        <v>2026</v>
      </c>
      <c r="C394" s="31" t="s">
        <v>2027</v>
      </c>
      <c r="D394" s="31"/>
      <c r="E394" s="31" t="s">
        <v>2028</v>
      </c>
      <c r="F394" s="31" t="s">
        <v>759</v>
      </c>
      <c r="G394" s="31" t="s">
        <v>2029</v>
      </c>
      <c r="H394" s="31" t="s">
        <v>531</v>
      </c>
      <c r="I394" s="10" t="s">
        <v>71</v>
      </c>
      <c r="J394" s="31"/>
      <c r="K394" s="31" t="s">
        <v>57</v>
      </c>
      <c r="L394" s="31"/>
      <c r="M394" s="31">
        <f t="shared" si="13"/>
        <v>0</v>
      </c>
      <c r="N394" s="31">
        <v>2023</v>
      </c>
      <c r="O394" s="31"/>
      <c r="P394" s="32">
        <v>100000000</v>
      </c>
      <c r="Q394" s="32"/>
      <c r="R394" s="32"/>
      <c r="S394" s="32"/>
      <c r="T394" s="32"/>
      <c r="U394" s="32"/>
      <c r="V394" s="32"/>
      <c r="W394" s="32"/>
      <c r="X394" s="31" t="s">
        <v>463</v>
      </c>
      <c r="Y394" s="31" t="s">
        <v>2030</v>
      </c>
      <c r="Z394" s="31" t="s">
        <v>2031</v>
      </c>
      <c r="AA394" s="31" t="s">
        <v>2032</v>
      </c>
      <c r="AB394" s="32"/>
      <c r="AC394" s="31"/>
      <c r="AD394" s="31" t="s">
        <v>2021</v>
      </c>
      <c r="AE394" s="31" t="s">
        <v>65</v>
      </c>
      <c r="AF394" s="31" t="s">
        <v>1955</v>
      </c>
      <c r="AG394" s="31"/>
      <c r="AH394" s="31"/>
      <c r="AI394" s="31"/>
      <c r="AJ394" s="31"/>
      <c r="AK394" s="31"/>
      <c r="AL394" s="31"/>
      <c r="AM394" s="31"/>
      <c r="AN394" s="31"/>
      <c r="AO394" s="31"/>
      <c r="AP394" s="31"/>
      <c r="AQ394" s="31"/>
      <c r="AR394" s="31"/>
      <c r="AS394" s="31"/>
      <c r="AT394" s="31"/>
      <c r="AU394" s="31"/>
      <c r="AV394" s="31"/>
      <c r="AW394" s="31"/>
      <c r="AX394" s="31"/>
      <c r="AY394" s="31"/>
      <c r="AZ394" s="31"/>
      <c r="BA394" s="31"/>
      <c r="BB394" s="31"/>
      <c r="BC394" s="31"/>
      <c r="BD394" s="31"/>
      <c r="BE394" s="33" t="s">
        <v>2285</v>
      </c>
      <c r="BF394" s="10"/>
    </row>
    <row r="395" spans="1:58" ht="93.6">
      <c r="A395" s="10" t="s">
        <v>1100</v>
      </c>
      <c r="B395" s="44" t="s">
        <v>2033</v>
      </c>
      <c r="C395" s="31" t="s">
        <v>2034</v>
      </c>
      <c r="D395" s="31"/>
      <c r="E395" s="10" t="s">
        <v>2093</v>
      </c>
      <c r="F395" s="31" t="s">
        <v>80</v>
      </c>
      <c r="G395" s="31" t="s">
        <v>2035</v>
      </c>
      <c r="H395" s="31" t="s">
        <v>531</v>
      </c>
      <c r="I395" s="10" t="s">
        <v>2145</v>
      </c>
      <c r="J395" s="31"/>
      <c r="K395" s="31" t="s">
        <v>57</v>
      </c>
      <c r="L395" s="31"/>
      <c r="M395" s="31">
        <f t="shared" si="13"/>
        <v>0</v>
      </c>
      <c r="N395" s="31">
        <v>2023</v>
      </c>
      <c r="O395" s="31"/>
      <c r="P395" s="32">
        <v>10775000000</v>
      </c>
      <c r="Q395" s="32"/>
      <c r="R395" s="32"/>
      <c r="S395" s="32"/>
      <c r="T395" s="32"/>
      <c r="U395" s="32"/>
      <c r="V395" s="32"/>
      <c r="W395" s="32"/>
      <c r="X395" s="31" t="s">
        <v>487</v>
      </c>
      <c r="Y395" s="31" t="s">
        <v>2036</v>
      </c>
      <c r="Z395" s="31"/>
      <c r="AA395" s="31" t="s">
        <v>2032</v>
      </c>
      <c r="AB395" s="32"/>
      <c r="AC395" s="31" t="s">
        <v>1344</v>
      </c>
      <c r="AD395" s="31" t="s">
        <v>64</v>
      </c>
      <c r="AE395" s="31" t="s">
        <v>65</v>
      </c>
      <c r="AF395" s="31" t="s">
        <v>1029</v>
      </c>
      <c r="AG395" s="31" t="s">
        <v>1754</v>
      </c>
      <c r="AH395" s="31"/>
      <c r="AI395" s="31" t="s">
        <v>1754</v>
      </c>
      <c r="AJ395" s="31"/>
      <c r="AK395" s="31" t="s">
        <v>1754</v>
      </c>
      <c r="AL395" s="31"/>
      <c r="AM395" s="31"/>
      <c r="AN395" s="31"/>
      <c r="AO395" s="31" t="s">
        <v>1754</v>
      </c>
      <c r="AP395" s="31"/>
      <c r="AQ395" s="31"/>
      <c r="AR395" s="31"/>
      <c r="AS395" s="31"/>
      <c r="AT395" s="31"/>
      <c r="AU395" s="31"/>
      <c r="AV395" s="31"/>
      <c r="AW395" s="31" t="s">
        <v>1754</v>
      </c>
      <c r="AX395" s="31"/>
      <c r="AY395" s="31"/>
      <c r="AZ395" s="31"/>
      <c r="BA395" s="31"/>
      <c r="BB395" s="31"/>
      <c r="BC395" s="31"/>
      <c r="BD395" s="31"/>
      <c r="BE395" s="153" t="s">
        <v>2286</v>
      </c>
      <c r="BF395" s="10"/>
    </row>
    <row r="396" spans="1:58" ht="46.8">
      <c r="A396" s="10" t="s">
        <v>673</v>
      </c>
      <c r="B396" s="44" t="s">
        <v>2037</v>
      </c>
      <c r="C396" s="31" t="s">
        <v>2038</v>
      </c>
      <c r="D396" s="31"/>
      <c r="E396" s="10" t="s">
        <v>2093</v>
      </c>
      <c r="F396" s="31" t="s">
        <v>80</v>
      </c>
      <c r="G396" s="31" t="s">
        <v>1135</v>
      </c>
      <c r="H396" s="31" t="s">
        <v>531</v>
      </c>
      <c r="I396" s="10" t="s">
        <v>71</v>
      </c>
      <c r="J396" s="31"/>
      <c r="K396" s="31" t="s">
        <v>57</v>
      </c>
      <c r="L396" s="31"/>
      <c r="M396" s="31">
        <f t="shared" si="13"/>
        <v>0</v>
      </c>
      <c r="N396" s="31">
        <v>2023</v>
      </c>
      <c r="O396" s="31"/>
      <c r="P396" s="32" t="s">
        <v>58</v>
      </c>
      <c r="Q396" s="32"/>
      <c r="R396" s="32"/>
      <c r="S396" s="32"/>
      <c r="T396" s="32"/>
      <c r="U396" s="32"/>
      <c r="V396" s="32"/>
      <c r="W396" s="32"/>
      <c r="X396" s="31" t="s">
        <v>420</v>
      </c>
      <c r="Y396" s="31" t="s">
        <v>628</v>
      </c>
      <c r="Z396" s="10" t="s">
        <v>2146</v>
      </c>
      <c r="AA396" s="10" t="s">
        <v>623</v>
      </c>
      <c r="AB396" s="32"/>
      <c r="AC396" s="31"/>
      <c r="AD396" s="31" t="s">
        <v>2039</v>
      </c>
      <c r="AE396" s="31" t="s">
        <v>65</v>
      </c>
      <c r="AF396" s="31" t="s">
        <v>106</v>
      </c>
      <c r="AG396" s="31"/>
      <c r="AH396" s="31"/>
      <c r="AI396" s="31"/>
      <c r="AJ396" s="31"/>
      <c r="AK396" s="31"/>
      <c r="AL396" s="31"/>
      <c r="AM396" s="31"/>
      <c r="AN396" s="31"/>
      <c r="AO396" s="31"/>
      <c r="AP396" s="31"/>
      <c r="AQ396" s="31"/>
      <c r="AR396" s="31"/>
      <c r="AS396" s="31"/>
      <c r="AT396" s="31"/>
      <c r="AU396" s="31"/>
      <c r="AV396" s="31"/>
      <c r="AW396" s="31"/>
      <c r="AX396" s="31"/>
      <c r="AY396" s="31"/>
      <c r="AZ396" s="31"/>
      <c r="BA396" s="31"/>
      <c r="BB396" s="31"/>
      <c r="BC396" s="31"/>
      <c r="BD396" s="31"/>
      <c r="BE396" s="33" t="s">
        <v>2287</v>
      </c>
      <c r="BF396" s="10"/>
    </row>
    <row r="397" spans="1:58" ht="46.8">
      <c r="A397" s="10" t="s">
        <v>530</v>
      </c>
      <c r="B397" s="44" t="s">
        <v>2040</v>
      </c>
      <c r="C397" s="31" t="s">
        <v>2041</v>
      </c>
      <c r="D397" s="31"/>
      <c r="E397" s="31" t="s">
        <v>53</v>
      </c>
      <c r="F397" s="31" t="s">
        <v>54</v>
      </c>
      <c r="G397" s="31" t="s">
        <v>600</v>
      </c>
      <c r="H397" s="31" t="s">
        <v>55</v>
      </c>
      <c r="I397" s="19" t="s">
        <v>2143</v>
      </c>
      <c r="J397" s="31"/>
      <c r="K397" s="31" t="s">
        <v>57</v>
      </c>
      <c r="L397" s="31"/>
      <c r="M397" s="31">
        <f t="shared" si="13"/>
        <v>0</v>
      </c>
      <c r="N397" s="31">
        <v>2023</v>
      </c>
      <c r="O397" s="31"/>
      <c r="P397" s="32" t="s">
        <v>58</v>
      </c>
      <c r="Q397" s="32"/>
      <c r="R397" s="32"/>
      <c r="S397" s="32"/>
      <c r="T397" s="32"/>
      <c r="U397" s="32"/>
      <c r="V397" s="32"/>
      <c r="W397" s="32"/>
      <c r="X397" s="31" t="s">
        <v>601</v>
      </c>
      <c r="Y397" s="31" t="s">
        <v>250</v>
      </c>
      <c r="Z397" s="31"/>
      <c r="AA397" s="31" t="s">
        <v>62</v>
      </c>
      <c r="AB397" s="32"/>
      <c r="AC397" s="31"/>
      <c r="AD397" s="31" t="s">
        <v>2006</v>
      </c>
      <c r="AE397" s="31" t="s">
        <v>65</v>
      </c>
      <c r="AF397" s="31" t="s">
        <v>1029</v>
      </c>
      <c r="AG397" s="31"/>
      <c r="AH397" s="31"/>
      <c r="AI397" s="31"/>
      <c r="AJ397" s="31"/>
      <c r="AK397" s="31"/>
      <c r="AL397" s="31"/>
      <c r="AM397" s="31"/>
      <c r="AN397" s="31"/>
      <c r="AO397" s="31"/>
      <c r="AP397" s="31"/>
      <c r="AQ397" s="31"/>
      <c r="AR397" s="31"/>
      <c r="AS397" s="31"/>
      <c r="AT397" s="31"/>
      <c r="AU397" s="31"/>
      <c r="AV397" s="31"/>
      <c r="AW397" s="31"/>
      <c r="AX397" s="31"/>
      <c r="AY397" s="31"/>
      <c r="AZ397" s="31"/>
      <c r="BA397" s="31"/>
      <c r="BB397" s="31"/>
      <c r="BC397" s="31"/>
      <c r="BD397" s="31"/>
      <c r="BE397" s="33" t="s">
        <v>2288</v>
      </c>
      <c r="BF397" s="10"/>
    </row>
    <row r="398" spans="1:58" ht="31.2">
      <c r="A398" s="30" t="s">
        <v>417</v>
      </c>
      <c r="B398" s="44" t="s">
        <v>1435</v>
      </c>
      <c r="C398" s="31" t="s">
        <v>1436</v>
      </c>
      <c r="D398" s="31"/>
      <c r="E398" s="31" t="s">
        <v>214</v>
      </c>
      <c r="F398" s="31" t="s">
        <v>80</v>
      </c>
      <c r="G398" s="31" t="s">
        <v>1437</v>
      </c>
      <c r="H398" s="31" t="s">
        <v>531</v>
      </c>
      <c r="I398" s="10" t="s">
        <v>71</v>
      </c>
      <c r="J398" s="31"/>
      <c r="K398" s="31" t="s">
        <v>57</v>
      </c>
      <c r="L398" s="31"/>
      <c r="M398" s="31">
        <f t="shared" si="13"/>
        <v>0</v>
      </c>
      <c r="N398" s="31">
        <v>2022</v>
      </c>
      <c r="O398" s="31"/>
      <c r="P398" s="19" t="s">
        <v>58</v>
      </c>
      <c r="Q398" s="32"/>
      <c r="R398" s="32"/>
      <c r="S398" s="32"/>
      <c r="T398" s="32"/>
      <c r="U398" s="32"/>
      <c r="V398" s="32"/>
      <c r="W398" s="32"/>
      <c r="X398" s="31" t="s">
        <v>1070</v>
      </c>
      <c r="Y398" s="31" t="s">
        <v>113</v>
      </c>
      <c r="Z398" s="31" t="s">
        <v>1362</v>
      </c>
      <c r="AA398" s="31" t="s">
        <v>615</v>
      </c>
      <c r="AB398" s="32"/>
      <c r="AC398" s="31"/>
      <c r="AD398" s="31" t="s">
        <v>1440</v>
      </c>
      <c r="AE398" s="31" t="s">
        <v>65</v>
      </c>
      <c r="AF398" s="31" t="s">
        <v>1029</v>
      </c>
      <c r="AG398" s="31"/>
      <c r="AH398" s="31"/>
      <c r="AI398" s="31"/>
      <c r="AJ398" s="31"/>
      <c r="AK398" s="31"/>
      <c r="AL398" s="31"/>
      <c r="AM398" s="31"/>
      <c r="AN398" s="31"/>
      <c r="AO398" s="31"/>
      <c r="AP398" s="31"/>
      <c r="AQ398" s="31"/>
      <c r="AR398" s="31"/>
      <c r="AS398" s="31"/>
      <c r="AT398" s="31"/>
      <c r="AU398" s="31"/>
      <c r="AV398" s="31"/>
      <c r="AW398" s="31"/>
      <c r="AX398" s="31"/>
      <c r="AY398" s="31"/>
      <c r="AZ398" s="31"/>
      <c r="BA398" s="31"/>
      <c r="BB398" s="31"/>
      <c r="BC398" s="31"/>
      <c r="BD398" s="31"/>
      <c r="BE398" s="33" t="s">
        <v>2289</v>
      </c>
      <c r="BF398" s="10"/>
    </row>
    <row r="399" spans="1:58" ht="62.4">
      <c r="A399" s="10" t="s">
        <v>813</v>
      </c>
      <c r="B399" s="44" t="s">
        <v>1336</v>
      </c>
      <c r="C399" s="31" t="s">
        <v>1337</v>
      </c>
      <c r="D399" s="31"/>
      <c r="E399" s="10" t="s">
        <v>2093</v>
      </c>
      <c r="F399" s="31" t="s">
        <v>80</v>
      </c>
      <c r="G399" s="10" t="s">
        <v>1395</v>
      </c>
      <c r="H399" s="31" t="s">
        <v>55</v>
      </c>
      <c r="I399" s="10" t="s">
        <v>2142</v>
      </c>
      <c r="J399" s="31"/>
      <c r="K399" s="31" t="s">
        <v>149</v>
      </c>
      <c r="L399" s="31"/>
      <c r="M399" s="31">
        <f t="shared" si="13"/>
        <v>0</v>
      </c>
      <c r="N399" s="31">
        <v>2022</v>
      </c>
      <c r="O399" s="31"/>
      <c r="P399" s="32"/>
      <c r="Q399" s="32"/>
      <c r="R399" s="32"/>
      <c r="S399" s="32"/>
      <c r="T399" s="32"/>
      <c r="U399" s="32"/>
      <c r="V399" s="32"/>
      <c r="W399" s="32"/>
      <c r="X399" s="31" t="s">
        <v>473</v>
      </c>
      <c r="Y399" s="10" t="s">
        <v>478</v>
      </c>
      <c r="Z399" s="31" t="s">
        <v>2042</v>
      </c>
      <c r="AA399" s="31" t="s">
        <v>2043</v>
      </c>
      <c r="AB399" s="32"/>
      <c r="AC399" s="31"/>
      <c r="AD399" s="31" t="s">
        <v>2044</v>
      </c>
      <c r="AE399" s="31" t="s">
        <v>65</v>
      </c>
      <c r="AF399" s="31" t="s">
        <v>1029</v>
      </c>
      <c r="AG399" s="31"/>
      <c r="AH399" s="31"/>
      <c r="AI399" s="31"/>
      <c r="AJ399" s="31"/>
      <c r="AK399" s="31"/>
      <c r="AL399" s="31"/>
      <c r="AM399" s="31"/>
      <c r="AN399" s="31"/>
      <c r="AO399" s="31"/>
      <c r="AP399" s="31"/>
      <c r="AQ399" s="31"/>
      <c r="AR399" s="31"/>
      <c r="AS399" s="31"/>
      <c r="AT399" s="31"/>
      <c r="AU399" s="31"/>
      <c r="AV399" s="31"/>
      <c r="AW399" s="31"/>
      <c r="AX399" s="31"/>
      <c r="AY399" s="31"/>
      <c r="AZ399" s="31"/>
      <c r="BA399" s="31"/>
      <c r="BB399" s="31"/>
      <c r="BC399" s="31"/>
      <c r="BD399" s="31"/>
      <c r="BE399" s="33" t="s">
        <v>2290</v>
      </c>
      <c r="BF399" s="10"/>
    </row>
    <row r="400" spans="1:58" ht="62.4">
      <c r="A400" s="10" t="s">
        <v>673</v>
      </c>
      <c r="B400" s="44" t="s">
        <v>1133</v>
      </c>
      <c r="C400" s="31" t="s">
        <v>1134</v>
      </c>
      <c r="D400" s="31"/>
      <c r="E400" s="10" t="s">
        <v>2093</v>
      </c>
      <c r="F400" s="31" t="s">
        <v>80</v>
      </c>
      <c r="G400" s="31" t="s">
        <v>1135</v>
      </c>
      <c r="H400" s="31" t="s">
        <v>531</v>
      </c>
      <c r="I400" s="10" t="s">
        <v>2144</v>
      </c>
      <c r="J400" s="31"/>
      <c r="K400" s="31" t="s">
        <v>57</v>
      </c>
      <c r="L400" s="31"/>
      <c r="M400" s="31">
        <f t="shared" si="13"/>
        <v>0</v>
      </c>
      <c r="N400" s="31">
        <v>2022</v>
      </c>
      <c r="O400" s="31"/>
      <c r="P400" s="32"/>
      <c r="Q400" s="32"/>
      <c r="R400" s="32"/>
      <c r="S400" s="32"/>
      <c r="T400" s="32"/>
      <c r="U400" s="32"/>
      <c r="V400" s="32"/>
      <c r="W400" s="32"/>
      <c r="X400" s="10" t="s">
        <v>620</v>
      </c>
      <c r="Y400" s="31" t="s">
        <v>439</v>
      </c>
      <c r="Z400" s="31" t="s">
        <v>580</v>
      </c>
      <c r="AA400" s="10" t="s">
        <v>623</v>
      </c>
      <c r="AB400" s="32"/>
      <c r="AC400" s="31"/>
      <c r="AD400" s="31" t="s">
        <v>1136</v>
      </c>
      <c r="AE400" s="31" t="s">
        <v>65</v>
      </c>
      <c r="AF400" s="31" t="s">
        <v>1029</v>
      </c>
      <c r="AG400" s="31"/>
      <c r="AH400" s="31"/>
      <c r="AI400" s="31"/>
      <c r="AJ400" s="31"/>
      <c r="AK400" s="31"/>
      <c r="AL400" s="31"/>
      <c r="AM400" s="31"/>
      <c r="AN400" s="31"/>
      <c r="AO400" s="31"/>
      <c r="AP400" s="31"/>
      <c r="AQ400" s="31"/>
      <c r="AR400" s="31"/>
      <c r="AS400" s="31"/>
      <c r="AT400" s="31"/>
      <c r="AU400" s="31"/>
      <c r="AV400" s="31"/>
      <c r="AW400" s="31"/>
      <c r="AX400" s="31"/>
      <c r="AY400" s="31"/>
      <c r="AZ400" s="31"/>
      <c r="BA400" s="31"/>
      <c r="BB400" s="31"/>
      <c r="BC400" s="31"/>
      <c r="BD400" s="31"/>
      <c r="BE400" s="33" t="s">
        <v>2291</v>
      </c>
      <c r="BF400" s="10"/>
    </row>
    <row r="401" spans="1:58" ht="62.4">
      <c r="A401" s="10" t="s">
        <v>401</v>
      </c>
      <c r="B401" s="44" t="s">
        <v>2053</v>
      </c>
      <c r="C401" s="31" t="s">
        <v>403</v>
      </c>
      <c r="D401" s="31" t="s">
        <v>2088</v>
      </c>
      <c r="E401" s="31" t="s">
        <v>98</v>
      </c>
      <c r="F401" s="31" t="s">
        <v>54</v>
      </c>
      <c r="G401" s="10" t="s">
        <v>411</v>
      </c>
      <c r="H401" s="31" t="s">
        <v>55</v>
      </c>
      <c r="I401" s="10" t="s">
        <v>71</v>
      </c>
      <c r="J401" s="31"/>
      <c r="K401" s="31" t="s">
        <v>90</v>
      </c>
      <c r="L401" s="31"/>
      <c r="M401" s="31">
        <f t="shared" si="13"/>
        <v>1</v>
      </c>
      <c r="N401" s="31">
        <v>2023</v>
      </c>
      <c r="O401" s="31">
        <v>2023</v>
      </c>
      <c r="P401" s="32">
        <v>274000000</v>
      </c>
      <c r="Q401" s="32"/>
      <c r="R401" s="32"/>
      <c r="S401" s="32">
        <v>99000000</v>
      </c>
      <c r="T401" s="32"/>
      <c r="U401" s="32"/>
      <c r="V401" s="32">
        <v>99000000</v>
      </c>
      <c r="W401" s="32"/>
      <c r="X401" s="31" t="s">
        <v>2057</v>
      </c>
      <c r="Y401" s="31" t="s">
        <v>614</v>
      </c>
      <c r="Z401" s="31" t="s">
        <v>633</v>
      </c>
      <c r="AA401" s="31" t="s">
        <v>2056</v>
      </c>
      <c r="AB401" s="32"/>
      <c r="AC401" s="31"/>
      <c r="AD401" s="31" t="s">
        <v>310</v>
      </c>
      <c r="AE401" s="31" t="s">
        <v>105</v>
      </c>
      <c r="AF401" s="31" t="s">
        <v>106</v>
      </c>
      <c r="AG401" s="31"/>
      <c r="AH401" s="31"/>
      <c r="AI401" s="31"/>
      <c r="AJ401" s="31"/>
      <c r="AK401" s="31"/>
      <c r="AL401" s="31"/>
      <c r="AM401" s="31"/>
      <c r="AN401" s="31"/>
      <c r="AO401" s="31"/>
      <c r="AP401" s="31"/>
      <c r="AQ401" s="31"/>
      <c r="AR401" s="31"/>
      <c r="AS401" s="31"/>
      <c r="AT401" s="31"/>
      <c r="AU401" s="31"/>
      <c r="AV401" s="31"/>
      <c r="AW401" s="31"/>
      <c r="AX401" s="31"/>
      <c r="AY401" s="31"/>
      <c r="AZ401" s="31"/>
      <c r="BA401" s="31"/>
      <c r="BB401" s="31"/>
      <c r="BC401" s="31"/>
      <c r="BD401" s="31"/>
      <c r="BE401" s="33" t="s">
        <v>2154</v>
      </c>
      <c r="BF401" s="10"/>
    </row>
    <row r="402" spans="1:58" ht="93.6">
      <c r="A402" s="10" t="s">
        <v>530</v>
      </c>
      <c r="B402" s="44" t="s">
        <v>2058</v>
      </c>
      <c r="C402" s="31" t="s">
        <v>2059</v>
      </c>
      <c r="D402" s="31"/>
      <c r="E402" s="10" t="s">
        <v>79</v>
      </c>
      <c r="F402" s="31" t="s">
        <v>80</v>
      </c>
      <c r="G402" s="10" t="s">
        <v>662</v>
      </c>
      <c r="H402" s="31" t="s">
        <v>531</v>
      </c>
      <c r="I402" s="31" t="s">
        <v>2060</v>
      </c>
      <c r="J402" s="31" t="s">
        <v>2061</v>
      </c>
      <c r="K402" s="31" t="s">
        <v>57</v>
      </c>
      <c r="L402" s="31"/>
      <c r="M402" s="31">
        <f t="shared" si="13"/>
        <v>0</v>
      </c>
      <c r="N402" s="31">
        <v>2022</v>
      </c>
      <c r="O402" s="31"/>
      <c r="P402" s="32">
        <v>10000000000</v>
      </c>
      <c r="Q402" s="32"/>
      <c r="R402" s="32"/>
      <c r="S402" s="32"/>
      <c r="T402" s="32"/>
      <c r="U402" s="32"/>
      <c r="V402" s="32"/>
      <c r="W402" s="32"/>
      <c r="X402" s="31" t="s">
        <v>542</v>
      </c>
      <c r="Y402" s="31" t="s">
        <v>2062</v>
      </c>
      <c r="Z402" s="31" t="s">
        <v>343</v>
      </c>
      <c r="AA402" s="31" t="s">
        <v>62</v>
      </c>
      <c r="AB402" s="32"/>
      <c r="AC402" s="31"/>
      <c r="AD402" s="31" t="s">
        <v>1706</v>
      </c>
      <c r="AE402" s="31" t="s">
        <v>105</v>
      </c>
      <c r="AF402" s="31" t="s">
        <v>106</v>
      </c>
      <c r="AG402" s="31" t="s">
        <v>66</v>
      </c>
      <c r="AH402" s="31"/>
      <c r="AI402" s="31" t="s">
        <v>66</v>
      </c>
      <c r="AJ402" s="31"/>
      <c r="AK402" s="31"/>
      <c r="AL402" s="31"/>
      <c r="AM402" s="31" t="s">
        <v>66</v>
      </c>
      <c r="AN402" s="31"/>
      <c r="AO402" s="31" t="s">
        <v>66</v>
      </c>
      <c r="AP402" s="31"/>
      <c r="AQ402" s="31"/>
      <c r="AR402" s="31"/>
      <c r="AS402" s="31"/>
      <c r="AT402" s="31"/>
      <c r="AU402" s="31"/>
      <c r="AV402" s="31"/>
      <c r="AW402" s="31"/>
      <c r="AX402" s="31"/>
      <c r="AY402" s="31"/>
      <c r="AZ402" s="31"/>
      <c r="BA402" s="31"/>
      <c r="BB402" s="31"/>
      <c r="BC402" s="31"/>
      <c r="BD402" s="31"/>
      <c r="BE402" s="33" t="s">
        <v>2163</v>
      </c>
      <c r="BF402" s="10"/>
    </row>
    <row r="403" spans="1:58" ht="46.8">
      <c r="A403" s="30" t="s">
        <v>417</v>
      </c>
      <c r="B403" s="107" t="s">
        <v>2063</v>
      </c>
      <c r="C403" s="31" t="s">
        <v>1487</v>
      </c>
      <c r="D403" s="31"/>
      <c r="E403" s="10" t="s">
        <v>2093</v>
      </c>
      <c r="F403" s="31" t="s">
        <v>80</v>
      </c>
      <c r="G403" s="10" t="s">
        <v>1523</v>
      </c>
      <c r="H403" s="31" t="s">
        <v>531</v>
      </c>
      <c r="I403" s="10" t="s">
        <v>226</v>
      </c>
      <c r="J403" s="31"/>
      <c r="K403" s="31" t="s">
        <v>57</v>
      </c>
      <c r="L403" s="31"/>
      <c r="M403" s="31">
        <f t="shared" si="13"/>
        <v>0</v>
      </c>
      <c r="N403" s="31">
        <v>2022</v>
      </c>
      <c r="O403" s="31"/>
      <c r="P403" s="32">
        <v>90000000</v>
      </c>
      <c r="Q403" s="32"/>
      <c r="R403" s="32"/>
      <c r="S403" s="32"/>
      <c r="T403" s="32"/>
      <c r="U403" s="32"/>
      <c r="V403" s="32"/>
      <c r="W403" s="32"/>
      <c r="X403" s="10" t="s">
        <v>431</v>
      </c>
      <c r="Y403" s="31" t="s">
        <v>2064</v>
      </c>
      <c r="Z403" s="31" t="s">
        <v>74</v>
      </c>
      <c r="AA403" s="31" t="s">
        <v>2065</v>
      </c>
      <c r="AB403" s="32"/>
      <c r="AC403" s="31" t="s">
        <v>2066</v>
      </c>
      <c r="AD403" s="31" t="s">
        <v>697</v>
      </c>
      <c r="AE403" s="31" t="s">
        <v>105</v>
      </c>
      <c r="AF403" s="31" t="s">
        <v>106</v>
      </c>
      <c r="AG403" s="31"/>
      <c r="AH403" s="31"/>
      <c r="AI403" s="31"/>
      <c r="AJ403" s="31"/>
      <c r="AK403" s="31"/>
      <c r="AL403" s="31"/>
      <c r="AM403" s="31"/>
      <c r="AN403" s="31"/>
      <c r="AO403" s="31"/>
      <c r="AP403" s="31"/>
      <c r="AQ403" s="31"/>
      <c r="AR403" s="31"/>
      <c r="AS403" s="31"/>
      <c r="AT403" s="31"/>
      <c r="AU403" s="31"/>
      <c r="AV403" s="31"/>
      <c r="AW403" s="31"/>
      <c r="AX403" s="31"/>
      <c r="AY403" s="31"/>
      <c r="AZ403" s="31"/>
      <c r="BA403" s="31"/>
      <c r="BB403" s="31"/>
      <c r="BC403" s="31"/>
      <c r="BD403" s="31"/>
      <c r="BE403" s="33" t="s">
        <v>2067</v>
      </c>
      <c r="BF403" s="10"/>
    </row>
    <row r="404" spans="1:58" ht="46.8">
      <c r="A404" s="30" t="s">
        <v>836</v>
      </c>
      <c r="B404" s="44" t="s">
        <v>2068</v>
      </c>
      <c r="C404" s="31" t="s">
        <v>2069</v>
      </c>
      <c r="D404" s="31"/>
      <c r="E404" s="24" t="s">
        <v>79</v>
      </c>
      <c r="F404" s="31" t="s">
        <v>80</v>
      </c>
      <c r="G404" s="31" t="s">
        <v>2070</v>
      </c>
      <c r="H404" s="31" t="s">
        <v>55</v>
      </c>
      <c r="I404" s="31" t="s">
        <v>2071</v>
      </c>
      <c r="J404" s="31"/>
      <c r="K404" s="31" t="s">
        <v>57</v>
      </c>
      <c r="L404" s="31"/>
      <c r="M404" s="31">
        <f t="shared" si="13"/>
        <v>0</v>
      </c>
      <c r="N404" s="31">
        <v>2022</v>
      </c>
      <c r="O404" s="31"/>
      <c r="P404" s="32" t="s">
        <v>58</v>
      </c>
      <c r="Q404" s="32"/>
      <c r="R404" s="32"/>
      <c r="S404" s="32"/>
      <c r="T404" s="32"/>
      <c r="U404" s="32"/>
      <c r="V404" s="32"/>
      <c r="W404" s="32"/>
      <c r="X404" s="31" t="s">
        <v>420</v>
      </c>
      <c r="Y404" s="31" t="s">
        <v>707</v>
      </c>
      <c r="Z404" s="10" t="s">
        <v>628</v>
      </c>
      <c r="AA404" s="31" t="s">
        <v>62</v>
      </c>
      <c r="AB404" s="32"/>
      <c r="AC404" s="31"/>
      <c r="AD404" s="31" t="s">
        <v>2072</v>
      </c>
      <c r="AE404" s="31" t="s">
        <v>105</v>
      </c>
      <c r="AF404" s="31" t="s">
        <v>106</v>
      </c>
      <c r="AG404" s="31"/>
      <c r="AH404" s="31"/>
      <c r="AI404" s="31"/>
      <c r="AJ404" s="31"/>
      <c r="AK404" s="31"/>
      <c r="AL404" s="31"/>
      <c r="AM404" s="31"/>
      <c r="AN404" s="31"/>
      <c r="AO404" s="31"/>
      <c r="AP404" s="31"/>
      <c r="AQ404" s="31"/>
      <c r="AR404" s="31"/>
      <c r="AS404" s="31"/>
      <c r="AT404" s="31"/>
      <c r="AU404" s="31"/>
      <c r="AV404" s="31"/>
      <c r="AW404" s="31"/>
      <c r="AX404" s="31"/>
      <c r="AY404" s="31"/>
      <c r="AZ404" s="31"/>
      <c r="BA404" s="31"/>
      <c r="BB404" s="31"/>
      <c r="BC404" s="31"/>
      <c r="BD404" s="31"/>
      <c r="BE404" s="33" t="s">
        <v>2073</v>
      </c>
      <c r="BF404" s="10"/>
    </row>
    <row r="405" spans="1:58" ht="46.8">
      <c r="A405" s="10" t="s">
        <v>813</v>
      </c>
      <c r="B405" s="44" t="s">
        <v>2074</v>
      </c>
      <c r="C405" s="31" t="s">
        <v>2075</v>
      </c>
      <c r="D405" s="31"/>
      <c r="E405" s="10" t="s">
        <v>2093</v>
      </c>
      <c r="F405" s="31" t="s">
        <v>80</v>
      </c>
      <c r="G405" s="10" t="s">
        <v>1395</v>
      </c>
      <c r="H405" s="31" t="s">
        <v>55</v>
      </c>
      <c r="I405" s="10" t="s">
        <v>2145</v>
      </c>
      <c r="J405" s="31"/>
      <c r="K405" s="31" t="s">
        <v>57</v>
      </c>
      <c r="L405" s="31"/>
      <c r="M405" s="31">
        <f t="shared" si="13"/>
        <v>0</v>
      </c>
      <c r="N405" s="31">
        <v>2022</v>
      </c>
      <c r="O405" s="31"/>
      <c r="P405" s="32" t="s">
        <v>58</v>
      </c>
      <c r="Q405" s="32"/>
      <c r="R405" s="32"/>
      <c r="S405" s="32"/>
      <c r="T405" s="32"/>
      <c r="U405" s="32"/>
      <c r="V405" s="32"/>
      <c r="W405" s="32"/>
      <c r="X405" s="31" t="s">
        <v>2076</v>
      </c>
      <c r="Y405" s="31" t="s">
        <v>160</v>
      </c>
      <c r="Z405" s="10" t="s">
        <v>1373</v>
      </c>
      <c r="AA405" s="31" t="s">
        <v>466</v>
      </c>
      <c r="AB405" s="32"/>
      <c r="AC405" s="31" t="s">
        <v>2077</v>
      </c>
      <c r="AD405" s="31" t="s">
        <v>726</v>
      </c>
      <c r="AE405" s="31" t="s">
        <v>105</v>
      </c>
      <c r="AF405" s="31" t="s">
        <v>106</v>
      </c>
      <c r="AG405" s="31"/>
      <c r="AH405" s="31"/>
      <c r="AI405" s="31"/>
      <c r="AJ405" s="31"/>
      <c r="AK405" s="31"/>
      <c r="AL405" s="31"/>
      <c r="AM405" s="31"/>
      <c r="AN405" s="31"/>
      <c r="AO405" s="31"/>
      <c r="AP405" s="31"/>
      <c r="AQ405" s="31"/>
      <c r="AR405" s="31"/>
      <c r="AS405" s="31"/>
      <c r="AT405" s="31"/>
      <c r="AU405" s="31"/>
      <c r="AV405" s="31"/>
      <c r="AW405" s="31"/>
      <c r="AX405" s="31"/>
      <c r="AY405" s="31"/>
      <c r="AZ405" s="31"/>
      <c r="BA405" s="31"/>
      <c r="BB405" s="31"/>
      <c r="BC405" s="31"/>
      <c r="BD405" s="31"/>
      <c r="BE405" s="33" t="s">
        <v>2192</v>
      </c>
      <c r="BF405" s="10"/>
    </row>
    <row r="406" spans="1:58" ht="93.6">
      <c r="A406" s="30" t="s">
        <v>693</v>
      </c>
      <c r="B406" s="44" t="s">
        <v>2079</v>
      </c>
      <c r="C406" s="31" t="s">
        <v>2080</v>
      </c>
      <c r="D406" s="31"/>
      <c r="E406" s="31" t="s">
        <v>53</v>
      </c>
      <c r="F406" s="31" t="s">
        <v>54</v>
      </c>
      <c r="G406" s="31" t="s">
        <v>2081</v>
      </c>
      <c r="H406" s="31" t="s">
        <v>55</v>
      </c>
      <c r="I406" s="10" t="s">
        <v>557</v>
      </c>
      <c r="J406" s="31"/>
      <c r="K406" s="31" t="s">
        <v>57</v>
      </c>
      <c r="L406" s="31"/>
      <c r="M406" s="31">
        <f t="shared" si="13"/>
        <v>0</v>
      </c>
      <c r="N406" s="31">
        <v>2022</v>
      </c>
      <c r="O406" s="31"/>
      <c r="P406" s="32" t="s">
        <v>58</v>
      </c>
      <c r="Q406" s="32"/>
      <c r="R406" s="32"/>
      <c r="S406" s="32"/>
      <c r="T406" s="32"/>
      <c r="U406" s="32"/>
      <c r="V406" s="32"/>
      <c r="W406" s="32"/>
      <c r="X406" s="31" t="s">
        <v>420</v>
      </c>
      <c r="Y406" s="31" t="s">
        <v>2082</v>
      </c>
      <c r="Z406" s="31" t="s">
        <v>74</v>
      </c>
      <c r="AA406" s="31" t="s">
        <v>1742</v>
      </c>
      <c r="AB406" s="32"/>
      <c r="AC406" s="31" t="s">
        <v>2083</v>
      </c>
      <c r="AD406" s="31" t="s">
        <v>2084</v>
      </c>
      <c r="AE406" s="31" t="s">
        <v>105</v>
      </c>
      <c r="AF406" s="31" t="s">
        <v>106</v>
      </c>
      <c r="AG406" s="31"/>
      <c r="AH406" s="31"/>
      <c r="AI406" s="31"/>
      <c r="AJ406" s="31"/>
      <c r="AK406" s="31"/>
      <c r="AL406" s="31"/>
      <c r="AM406" s="31"/>
      <c r="AN406" s="31"/>
      <c r="AO406" s="31"/>
      <c r="AP406" s="31"/>
      <c r="AQ406" s="31"/>
      <c r="AR406" s="31"/>
      <c r="AS406" s="31"/>
      <c r="AT406" s="31"/>
      <c r="AU406" s="31"/>
      <c r="AV406" s="31"/>
      <c r="AW406" s="31"/>
      <c r="AX406" s="31"/>
      <c r="AY406" s="31"/>
      <c r="AZ406" s="31"/>
      <c r="BA406" s="31"/>
      <c r="BB406" s="31"/>
      <c r="BC406" s="31"/>
      <c r="BD406" s="31"/>
      <c r="BE406" s="33" t="s">
        <v>2073</v>
      </c>
      <c r="BF406" s="10"/>
    </row>
    <row r="407" spans="1:58" ht="78">
      <c r="A407" s="10" t="s">
        <v>530</v>
      </c>
      <c r="B407" s="44" t="s">
        <v>2097</v>
      </c>
      <c r="C407" s="31" t="s">
        <v>680</v>
      </c>
      <c r="D407" s="31" t="s">
        <v>2098</v>
      </c>
      <c r="E407" s="31" t="s">
        <v>427</v>
      </c>
      <c r="F407" s="31" t="s">
        <v>54</v>
      </c>
      <c r="G407" s="31" t="s">
        <v>682</v>
      </c>
      <c r="H407" s="31" t="s">
        <v>55</v>
      </c>
      <c r="I407" s="31" t="s">
        <v>127</v>
      </c>
      <c r="J407" s="31" t="s">
        <v>2061</v>
      </c>
      <c r="K407" s="31" t="s">
        <v>57</v>
      </c>
      <c r="L407" s="31"/>
      <c r="M407" s="31">
        <f>COUNTIF(K407,"Settled")+COUNTIF(L407,"Investor")</f>
        <v>0</v>
      </c>
      <c r="N407" s="31">
        <v>2023</v>
      </c>
      <c r="O407" s="31"/>
      <c r="P407" s="32" t="s">
        <v>58</v>
      </c>
      <c r="Q407" s="32"/>
      <c r="R407" s="32"/>
      <c r="S407" s="32"/>
      <c r="T407" s="32"/>
      <c r="U407" s="32"/>
      <c r="V407" s="32"/>
      <c r="W407" s="32"/>
      <c r="X407" s="31" t="s">
        <v>166</v>
      </c>
      <c r="Y407" s="31" t="s">
        <v>2292</v>
      </c>
      <c r="Z407" s="31" t="s">
        <v>2293</v>
      </c>
      <c r="AA407" s="31" t="s">
        <v>62</v>
      </c>
      <c r="AB407" s="32"/>
      <c r="AC407" s="31"/>
      <c r="AD407" s="31" t="s">
        <v>95</v>
      </c>
      <c r="AE407" s="31" t="s">
        <v>65</v>
      </c>
      <c r="AF407" s="31" t="s">
        <v>1029</v>
      </c>
      <c r="AG407" s="31"/>
      <c r="AH407" s="31"/>
      <c r="AI407" s="31"/>
      <c r="AJ407" s="31"/>
      <c r="AK407" s="31"/>
      <c r="AL407" s="31"/>
      <c r="AM407" s="31"/>
      <c r="AN407" s="31"/>
      <c r="AO407" s="31"/>
      <c r="AP407" s="31"/>
      <c r="AQ407" s="31"/>
      <c r="AR407" s="31"/>
      <c r="AS407" s="31"/>
      <c r="AT407" s="31"/>
      <c r="AU407" s="31"/>
      <c r="AV407" s="31"/>
      <c r="AW407" s="31"/>
      <c r="AX407" s="31"/>
      <c r="AY407" s="31"/>
      <c r="AZ407" s="31"/>
      <c r="BA407" s="31"/>
      <c r="BB407" s="31"/>
      <c r="BC407" s="31"/>
      <c r="BD407" s="31"/>
      <c r="BE407" s="33" t="s">
        <v>2294</v>
      </c>
      <c r="BF407" s="10"/>
    </row>
    <row r="408" spans="1:58" ht="62.4">
      <c r="A408" s="10" t="s">
        <v>813</v>
      </c>
      <c r="B408" s="44" t="s">
        <v>2131</v>
      </c>
      <c r="C408" s="31" t="s">
        <v>1956</v>
      </c>
      <c r="D408" s="31"/>
      <c r="E408" s="31" t="s">
        <v>53</v>
      </c>
      <c r="F408" s="31" t="s">
        <v>54</v>
      </c>
      <c r="G408" s="31" t="s">
        <v>1367</v>
      </c>
      <c r="H408" s="31" t="s">
        <v>55</v>
      </c>
      <c r="I408" s="10" t="s">
        <v>71</v>
      </c>
      <c r="J408" s="31"/>
      <c r="K408" s="31" t="s">
        <v>57</v>
      </c>
      <c r="L408" s="31"/>
      <c r="M408" s="31">
        <f>COUNTIF(K408,"Settled")+COUNTIF(L408,"Investor")</f>
        <v>0</v>
      </c>
      <c r="N408" s="31">
        <v>2023</v>
      </c>
      <c r="O408" s="31"/>
      <c r="P408" s="32">
        <v>10400000</v>
      </c>
      <c r="Q408" s="32"/>
      <c r="R408" s="32"/>
      <c r="S408" s="32"/>
      <c r="T408" s="32"/>
      <c r="U408" s="32"/>
      <c r="V408" s="32"/>
      <c r="W408" s="32"/>
      <c r="X408" s="31" t="s">
        <v>1721</v>
      </c>
      <c r="Y408" s="31" t="s">
        <v>2194</v>
      </c>
      <c r="Z408" s="31" t="s">
        <v>2193</v>
      </c>
      <c r="AA408" s="31" t="s">
        <v>62</v>
      </c>
      <c r="AB408" s="32"/>
      <c r="AC408" s="31"/>
      <c r="AD408" s="31" t="s">
        <v>310</v>
      </c>
      <c r="AE408" s="31" t="s">
        <v>65</v>
      </c>
      <c r="AF408" s="31" t="s">
        <v>1029</v>
      </c>
      <c r="AG408" s="31"/>
      <c r="AH408" s="31"/>
      <c r="AI408" s="31"/>
      <c r="AJ408" s="31"/>
      <c r="AK408" s="31"/>
      <c r="AL408" s="31"/>
      <c r="AM408" s="31"/>
      <c r="AN408" s="31"/>
      <c r="AO408" s="31"/>
      <c r="AP408" s="31"/>
      <c r="AQ408" s="31"/>
      <c r="AR408" s="31"/>
      <c r="AS408" s="31"/>
      <c r="AT408" s="31"/>
      <c r="AU408" s="31"/>
      <c r="AV408" s="31"/>
      <c r="AW408" s="31"/>
      <c r="AX408" s="31"/>
      <c r="AY408" s="31"/>
      <c r="AZ408" s="31"/>
      <c r="BA408" s="31"/>
      <c r="BB408" s="31"/>
      <c r="BC408" s="31"/>
      <c r="BD408" s="31"/>
      <c r="BE408" s="33" t="s">
        <v>2295</v>
      </c>
      <c r="BF408" s="10"/>
    </row>
    <row r="409" spans="1:58" ht="62.4">
      <c r="A409" s="30" t="s">
        <v>693</v>
      </c>
      <c r="B409" s="44" t="s">
        <v>2136</v>
      </c>
      <c r="C409" s="31" t="s">
        <v>2137</v>
      </c>
      <c r="D409" s="31"/>
      <c r="E409" s="31" t="s">
        <v>98</v>
      </c>
      <c r="F409" s="31" t="s">
        <v>54</v>
      </c>
      <c r="G409" s="31" t="s">
        <v>1678</v>
      </c>
      <c r="H409" s="31" t="s">
        <v>55</v>
      </c>
      <c r="I409" s="31" t="s">
        <v>1981</v>
      </c>
      <c r="J409" s="31"/>
      <c r="K409" s="31" t="s">
        <v>57</v>
      </c>
      <c r="L409" s="31"/>
      <c r="M409" s="31">
        <f>COUNTIF(K409,"Settled")+COUNTIF(L409,"Investor")</f>
        <v>0</v>
      </c>
      <c r="N409" s="31">
        <v>2023</v>
      </c>
      <c r="O409" s="31"/>
      <c r="P409" s="32"/>
      <c r="Q409" s="32"/>
      <c r="R409" s="32"/>
      <c r="S409" s="32"/>
      <c r="T409" s="32"/>
      <c r="U409" s="32"/>
      <c r="V409" s="32"/>
      <c r="W409" s="32"/>
      <c r="X409" s="31" t="s">
        <v>1168</v>
      </c>
      <c r="Y409" s="31" t="s">
        <v>113</v>
      </c>
      <c r="Z409" s="31"/>
      <c r="AA409" s="31" t="s">
        <v>62</v>
      </c>
      <c r="AB409" s="32"/>
      <c r="AC409" s="31"/>
      <c r="AD409" s="31" t="s">
        <v>2138</v>
      </c>
      <c r="AE409" s="31" t="s">
        <v>65</v>
      </c>
      <c r="AF409" s="31" t="s">
        <v>442</v>
      </c>
      <c r="AG409" s="31" t="s">
        <v>66</v>
      </c>
      <c r="AH409" s="31"/>
      <c r="AI409" s="31" t="s">
        <v>66</v>
      </c>
      <c r="AJ409" s="31"/>
      <c r="AK409" s="31" t="s">
        <v>66</v>
      </c>
      <c r="AL409" s="31"/>
      <c r="AM409" s="31"/>
      <c r="AN409" s="31"/>
      <c r="AO409" s="31"/>
      <c r="AP409" s="31"/>
      <c r="AQ409" s="31"/>
      <c r="AR409" s="31"/>
      <c r="AS409" s="31"/>
      <c r="AT409" s="31"/>
      <c r="AU409" s="31" t="s">
        <v>66</v>
      </c>
      <c r="AV409" s="31"/>
      <c r="AW409" s="31" t="s">
        <v>66</v>
      </c>
      <c r="AX409" s="31"/>
      <c r="AY409" s="31"/>
      <c r="AZ409" s="31"/>
      <c r="BA409" s="31"/>
      <c r="BB409" s="31"/>
      <c r="BC409" s="31"/>
      <c r="BD409" s="31"/>
      <c r="BE409" s="153" t="s">
        <v>2296</v>
      </c>
      <c r="BF409" s="10"/>
    </row>
    <row r="410" spans="1:58" ht="46.8">
      <c r="A410" s="154" t="s">
        <v>50</v>
      </c>
      <c r="B410" s="155" t="s">
        <v>2149</v>
      </c>
      <c r="C410" s="156" t="s">
        <v>2150</v>
      </c>
      <c r="D410" s="156"/>
      <c r="E410" s="156" t="s">
        <v>564</v>
      </c>
      <c r="F410" s="156" t="s">
        <v>565</v>
      </c>
      <c r="G410" s="156" t="s">
        <v>2151</v>
      </c>
      <c r="H410" s="156" t="s">
        <v>55</v>
      </c>
      <c r="I410" s="156" t="s">
        <v>2144</v>
      </c>
      <c r="J410" s="156" t="s">
        <v>2152</v>
      </c>
      <c r="K410" s="156" t="s">
        <v>57</v>
      </c>
      <c r="L410" s="156"/>
      <c r="M410" s="156">
        <f t="shared" ref="M410:M415" si="14">COUNTIF(K410,"Settled")+COUNTIF(L410,"Investor")</f>
        <v>0</v>
      </c>
      <c r="N410" s="156">
        <v>2023</v>
      </c>
      <c r="O410" s="156"/>
      <c r="P410" s="157" t="s">
        <v>58</v>
      </c>
      <c r="Q410" s="157"/>
      <c r="R410" s="157"/>
      <c r="S410" s="157"/>
      <c r="T410" s="157"/>
      <c r="U410" s="157"/>
      <c r="V410" s="157"/>
      <c r="W410" s="157"/>
      <c r="X410" s="156" t="s">
        <v>868</v>
      </c>
      <c r="Y410" s="156" t="s">
        <v>474</v>
      </c>
      <c r="Z410" s="156" t="s">
        <v>602</v>
      </c>
      <c r="AA410" s="156" t="s">
        <v>62</v>
      </c>
      <c r="AB410" s="157"/>
      <c r="AC410" s="156"/>
      <c r="AD410" s="156" t="s">
        <v>2153</v>
      </c>
      <c r="AE410" s="156" t="s">
        <v>65</v>
      </c>
      <c r="AF410" s="156" t="s">
        <v>1029</v>
      </c>
      <c r="AG410" s="156"/>
      <c r="AH410" s="156"/>
      <c r="AI410" s="156"/>
      <c r="AJ410" s="156"/>
      <c r="AK410" s="156"/>
      <c r="AL410" s="156"/>
      <c r="AM410" s="156"/>
      <c r="AN410" s="156"/>
      <c r="AO410" s="156"/>
      <c r="AP410" s="156"/>
      <c r="AQ410" s="156"/>
      <c r="AR410" s="156"/>
      <c r="AS410" s="156"/>
      <c r="AT410" s="156"/>
      <c r="AU410" s="156"/>
      <c r="AV410" s="156"/>
      <c r="AW410" s="156"/>
      <c r="AX410" s="156"/>
      <c r="AY410" s="156"/>
      <c r="AZ410" s="156"/>
      <c r="BA410" s="156"/>
      <c r="BB410" s="156"/>
      <c r="BC410" s="156"/>
      <c r="BD410" s="156"/>
      <c r="BE410" s="158" t="s">
        <v>2297</v>
      </c>
      <c r="BF410" s="10"/>
    </row>
    <row r="411" spans="1:58" ht="93.6">
      <c r="A411" s="30" t="s">
        <v>530</v>
      </c>
      <c r="B411" s="44" t="s">
        <v>2164</v>
      </c>
      <c r="C411" s="31" t="s">
        <v>2165</v>
      </c>
      <c r="D411" s="31" t="s">
        <v>2166</v>
      </c>
      <c r="E411" s="31" t="s">
        <v>2167</v>
      </c>
      <c r="F411" s="31" t="s">
        <v>54</v>
      </c>
      <c r="G411" s="31" t="s">
        <v>2168</v>
      </c>
      <c r="H411" s="31" t="s">
        <v>55</v>
      </c>
      <c r="I411" s="31" t="s">
        <v>88</v>
      </c>
      <c r="J411" s="31" t="s">
        <v>140</v>
      </c>
      <c r="K411" s="31" t="s">
        <v>57</v>
      </c>
      <c r="L411" s="31"/>
      <c r="M411" s="31">
        <f t="shared" si="14"/>
        <v>0</v>
      </c>
      <c r="N411" s="31">
        <v>2024</v>
      </c>
      <c r="O411" s="31"/>
      <c r="P411" s="32" t="s">
        <v>58</v>
      </c>
      <c r="Q411" s="32"/>
      <c r="R411" s="32"/>
      <c r="S411" s="32"/>
      <c r="T411" s="32"/>
      <c r="U411" s="32"/>
      <c r="V411" s="32"/>
      <c r="W411" s="32"/>
      <c r="X411" s="31" t="s">
        <v>580</v>
      </c>
      <c r="Y411" s="31" t="s">
        <v>438</v>
      </c>
      <c r="Z411" s="31"/>
      <c r="AA411" s="31" t="s">
        <v>62</v>
      </c>
      <c r="AB411" s="32"/>
      <c r="AC411" s="31"/>
      <c r="AD411" s="31" t="s">
        <v>656</v>
      </c>
      <c r="AE411" s="31" t="s">
        <v>65</v>
      </c>
      <c r="AF411" s="31" t="s">
        <v>1029</v>
      </c>
      <c r="AG411" s="31"/>
      <c r="AH411" s="31"/>
      <c r="AI411" s="31"/>
      <c r="AJ411" s="31"/>
      <c r="AK411" s="31"/>
      <c r="AL411" s="31"/>
      <c r="AM411" s="31"/>
      <c r="AN411" s="31"/>
      <c r="AO411" s="31"/>
      <c r="AP411" s="31"/>
      <c r="AQ411" s="31"/>
      <c r="AR411" s="31"/>
      <c r="AS411" s="31"/>
      <c r="AT411" s="31"/>
      <c r="AU411" s="31"/>
      <c r="AV411" s="31"/>
      <c r="AW411" s="31"/>
      <c r="AX411" s="31"/>
      <c r="AY411" s="31"/>
      <c r="AZ411" s="31"/>
      <c r="BA411" s="31"/>
      <c r="BB411" s="31"/>
      <c r="BC411" s="31"/>
      <c r="BD411" s="31"/>
      <c r="BE411" s="153" t="s">
        <v>2298</v>
      </c>
      <c r="BF411" s="10"/>
    </row>
    <row r="412" spans="1:58" ht="46.8">
      <c r="A412" s="30" t="s">
        <v>836</v>
      </c>
      <c r="B412" s="44" t="s">
        <v>2178</v>
      </c>
      <c r="C412" s="31" t="s">
        <v>2175</v>
      </c>
      <c r="D412" s="31"/>
      <c r="E412" s="31" t="s">
        <v>110</v>
      </c>
      <c r="F412" s="31" t="s">
        <v>54</v>
      </c>
      <c r="G412" s="31" t="s">
        <v>2176</v>
      </c>
      <c r="H412" s="31" t="s">
        <v>55</v>
      </c>
      <c r="I412" s="31" t="s">
        <v>120</v>
      </c>
      <c r="J412" s="31"/>
      <c r="K412" s="31" t="s">
        <v>57</v>
      </c>
      <c r="L412" s="31"/>
      <c r="M412" s="31">
        <f t="shared" si="14"/>
        <v>0</v>
      </c>
      <c r="N412" s="31">
        <v>2022</v>
      </c>
      <c r="O412" s="31"/>
      <c r="P412" s="32" t="s">
        <v>58</v>
      </c>
      <c r="Q412" s="32"/>
      <c r="R412" s="32"/>
      <c r="S412" s="32"/>
      <c r="T412" s="32"/>
      <c r="U412" s="32"/>
      <c r="V412" s="32"/>
      <c r="W412" s="32"/>
      <c r="X412" s="31" t="s">
        <v>72</v>
      </c>
      <c r="Y412" s="31" t="s">
        <v>2177</v>
      </c>
      <c r="Z412" s="31" t="s">
        <v>251</v>
      </c>
      <c r="AA412" s="31" t="s">
        <v>62</v>
      </c>
      <c r="AB412" s="32"/>
      <c r="AC412" s="31"/>
      <c r="AD412" s="31" t="s">
        <v>2072</v>
      </c>
      <c r="AE412" s="31" t="s">
        <v>105</v>
      </c>
      <c r="AF412" s="31" t="s">
        <v>106</v>
      </c>
      <c r="AG412" s="31"/>
      <c r="AH412" s="31"/>
      <c r="AI412" s="31"/>
      <c r="AJ412" s="31"/>
      <c r="AK412" s="31"/>
      <c r="AL412" s="31"/>
      <c r="AM412" s="31"/>
      <c r="AN412" s="31"/>
      <c r="AO412" s="31"/>
      <c r="AP412" s="31"/>
      <c r="AQ412" s="31"/>
      <c r="AR412" s="31"/>
      <c r="AS412" s="31"/>
      <c r="AT412" s="31"/>
      <c r="AU412" s="31"/>
      <c r="AV412" s="31"/>
      <c r="AW412" s="31"/>
      <c r="AX412" s="31"/>
      <c r="AY412" s="31"/>
      <c r="AZ412" s="31"/>
      <c r="BA412" s="31"/>
      <c r="BB412" s="31"/>
      <c r="BC412" s="31"/>
      <c r="BD412" s="31"/>
      <c r="BE412" s="33" t="s">
        <v>2078</v>
      </c>
      <c r="BF412" s="10"/>
    </row>
    <row r="413" spans="1:58" ht="78">
      <c r="A413" s="30" t="s">
        <v>673</v>
      </c>
      <c r="B413" s="44" t="s">
        <v>2184</v>
      </c>
      <c r="C413" s="31" t="s">
        <v>2185</v>
      </c>
      <c r="D413" s="31"/>
      <c r="E413" s="31" t="s">
        <v>214</v>
      </c>
      <c r="F413" s="31" t="s">
        <v>80</v>
      </c>
      <c r="G413" s="31" t="s">
        <v>2186</v>
      </c>
      <c r="H413" s="31" t="s">
        <v>531</v>
      </c>
      <c r="I413" s="31" t="s">
        <v>2142</v>
      </c>
      <c r="J413" s="31"/>
      <c r="K413" s="31" t="s">
        <v>57</v>
      </c>
      <c r="L413" s="31"/>
      <c r="M413" s="31">
        <f t="shared" si="14"/>
        <v>0</v>
      </c>
      <c r="N413" s="31">
        <v>2023</v>
      </c>
      <c r="O413" s="31"/>
      <c r="P413" s="32" t="s">
        <v>58</v>
      </c>
      <c r="Q413" s="32"/>
      <c r="R413" s="32"/>
      <c r="S413" s="32"/>
      <c r="T413" s="32"/>
      <c r="U413" s="32"/>
      <c r="V413" s="32"/>
      <c r="W413" s="32"/>
      <c r="X413" s="31"/>
      <c r="Y413" s="31"/>
      <c r="Z413" s="31"/>
      <c r="AA413" s="31"/>
      <c r="AB413" s="32"/>
      <c r="AC413" s="31"/>
      <c r="AD413" s="31" t="s">
        <v>64</v>
      </c>
      <c r="AE413" s="31" t="s">
        <v>65</v>
      </c>
      <c r="AF413" s="31" t="s">
        <v>1029</v>
      </c>
      <c r="AG413" s="31"/>
      <c r="AH413" s="31"/>
      <c r="AI413" s="31"/>
      <c r="AJ413" s="31"/>
      <c r="AK413" s="31"/>
      <c r="AL413" s="31"/>
      <c r="AM413" s="31"/>
      <c r="AN413" s="31"/>
      <c r="AO413" s="31"/>
      <c r="AP413" s="31"/>
      <c r="AQ413" s="31"/>
      <c r="AR413" s="31"/>
      <c r="AS413" s="31"/>
      <c r="AT413" s="31"/>
      <c r="AU413" s="31"/>
      <c r="AV413" s="31"/>
      <c r="AW413" s="31"/>
      <c r="AX413" s="31"/>
      <c r="AY413" s="31"/>
      <c r="AZ413" s="31"/>
      <c r="BA413" s="31"/>
      <c r="BB413" s="31"/>
      <c r="BC413" s="31"/>
      <c r="BD413" s="31"/>
      <c r="BE413" s="33" t="s">
        <v>2187</v>
      </c>
      <c r="BF413" s="10"/>
    </row>
    <row r="414" spans="1:58" ht="78">
      <c r="A414" s="30" t="s">
        <v>673</v>
      </c>
      <c r="B414" s="44" t="s">
        <v>2188</v>
      </c>
      <c r="C414" s="31" t="s">
        <v>2189</v>
      </c>
      <c r="D414" s="31"/>
      <c r="E414" s="31" t="s">
        <v>53</v>
      </c>
      <c r="F414" s="31" t="s">
        <v>54</v>
      </c>
      <c r="G414" s="31" t="s">
        <v>1228</v>
      </c>
      <c r="H414" s="31" t="s">
        <v>55</v>
      </c>
      <c r="I414" s="31" t="s">
        <v>2142</v>
      </c>
      <c r="J414" s="31"/>
      <c r="K414" s="31" t="s">
        <v>57</v>
      </c>
      <c r="L414" s="31"/>
      <c r="M414" s="31">
        <f t="shared" si="14"/>
        <v>0</v>
      </c>
      <c r="N414" s="31">
        <v>2024</v>
      </c>
      <c r="O414" s="31"/>
      <c r="P414" s="32" t="s">
        <v>58</v>
      </c>
      <c r="Q414" s="32"/>
      <c r="R414" s="32"/>
      <c r="S414" s="32"/>
      <c r="T414" s="32"/>
      <c r="U414" s="32"/>
      <c r="V414" s="32"/>
      <c r="W414" s="32"/>
      <c r="X414" s="31"/>
      <c r="Y414" s="31" t="s">
        <v>143</v>
      </c>
      <c r="Z414" s="31"/>
      <c r="AA414" s="31"/>
      <c r="AB414" s="32"/>
      <c r="AC414" s="31"/>
      <c r="AD414" s="31" t="s">
        <v>95</v>
      </c>
      <c r="AE414" s="31" t="s">
        <v>65</v>
      </c>
      <c r="AF414" s="31" t="s">
        <v>1029</v>
      </c>
      <c r="AG414" s="31"/>
      <c r="AH414" s="31"/>
      <c r="AI414" s="31"/>
      <c r="AJ414" s="31"/>
      <c r="AK414" s="31"/>
      <c r="AL414" s="31"/>
      <c r="AM414" s="31"/>
      <c r="AN414" s="31"/>
      <c r="AO414" s="31"/>
      <c r="AP414" s="31"/>
      <c r="AQ414" s="31"/>
      <c r="AR414" s="31"/>
      <c r="AS414" s="31"/>
      <c r="AT414" s="31"/>
      <c r="AU414" s="31"/>
      <c r="AV414" s="31"/>
      <c r="AW414" s="31"/>
      <c r="AX414" s="31"/>
      <c r="AY414" s="31"/>
      <c r="AZ414" s="31"/>
      <c r="BA414" s="31"/>
      <c r="BB414" s="31"/>
      <c r="BC414" s="31"/>
      <c r="BD414" s="31"/>
      <c r="BE414" s="33" t="s">
        <v>2299</v>
      </c>
      <c r="BF414" s="10"/>
    </row>
    <row r="415" spans="1:58" ht="46.8">
      <c r="A415" s="30" t="s">
        <v>417</v>
      </c>
      <c r="B415" s="44" t="s">
        <v>2201</v>
      </c>
      <c r="C415" s="31" t="s">
        <v>2202</v>
      </c>
      <c r="D415" s="31"/>
      <c r="E415" s="31" t="s">
        <v>417</v>
      </c>
      <c r="F415" s="31" t="s">
        <v>206</v>
      </c>
      <c r="G415" s="31" t="s">
        <v>761</v>
      </c>
      <c r="H415" s="31" t="s">
        <v>761</v>
      </c>
      <c r="I415" s="10" t="s">
        <v>226</v>
      </c>
      <c r="J415" s="31"/>
      <c r="K415" s="31" t="s">
        <v>57</v>
      </c>
      <c r="L415" s="31"/>
      <c r="M415" s="31">
        <f t="shared" si="14"/>
        <v>0</v>
      </c>
      <c r="N415" s="31">
        <v>2024</v>
      </c>
      <c r="O415" s="31"/>
      <c r="P415" s="32" t="s">
        <v>58</v>
      </c>
      <c r="Q415" s="32"/>
      <c r="R415" s="32"/>
      <c r="S415" s="32"/>
      <c r="T415" s="32"/>
      <c r="U415" s="32"/>
      <c r="V415" s="32"/>
      <c r="W415" s="32"/>
      <c r="X415" s="31"/>
      <c r="Y415" s="31"/>
      <c r="Z415" s="31"/>
      <c r="AA415" s="31" t="s">
        <v>62</v>
      </c>
      <c r="AB415" s="32"/>
      <c r="AC415" s="31"/>
      <c r="AD415" s="31" t="s">
        <v>2203</v>
      </c>
      <c r="AE415" s="31" t="s">
        <v>65</v>
      </c>
      <c r="AF415" s="31" t="s">
        <v>1029</v>
      </c>
      <c r="AG415" s="31"/>
      <c r="AH415" s="31"/>
      <c r="AI415" s="31"/>
      <c r="AJ415" s="31"/>
      <c r="AK415" s="31"/>
      <c r="AL415" s="31"/>
      <c r="AM415" s="31"/>
      <c r="AN415" s="31"/>
      <c r="AO415" s="31"/>
      <c r="AP415" s="31"/>
      <c r="AQ415" s="31"/>
      <c r="AR415" s="31"/>
      <c r="AS415" s="31"/>
      <c r="AT415" s="31"/>
      <c r="AU415" s="31"/>
      <c r="AV415" s="31"/>
      <c r="AW415" s="31"/>
      <c r="AX415" s="31"/>
      <c r="AY415" s="31"/>
      <c r="AZ415" s="31"/>
      <c r="BA415" s="31"/>
      <c r="BB415" s="31"/>
      <c r="BC415" s="31"/>
      <c r="BD415" s="31"/>
      <c r="BE415" s="33" t="s">
        <v>2300</v>
      </c>
      <c r="BF415" s="10"/>
    </row>
    <row r="416" spans="1:58" ht="46.8">
      <c r="A416" s="30" t="s">
        <v>813</v>
      </c>
      <c r="B416" s="44" t="s">
        <v>2301</v>
      </c>
      <c r="C416" s="31" t="s">
        <v>2302</v>
      </c>
      <c r="D416" s="31"/>
      <c r="E416" s="31" t="s">
        <v>214</v>
      </c>
      <c r="F416" s="31" t="s">
        <v>80</v>
      </c>
      <c r="G416" s="31" t="s">
        <v>2303</v>
      </c>
      <c r="H416" s="31" t="s">
        <v>531</v>
      </c>
      <c r="I416" s="31" t="s">
        <v>1919</v>
      </c>
      <c r="J416" s="31"/>
      <c r="K416" s="31" t="s">
        <v>57</v>
      </c>
      <c r="L416" s="31"/>
      <c r="M416" s="31">
        <f t="shared" ref="M416:M421" si="15">COUNTIF(K416,"Settled")+COUNTIF(L416,"Investor")</f>
        <v>0</v>
      </c>
      <c r="N416" s="31">
        <v>2024</v>
      </c>
      <c r="O416" s="31"/>
      <c r="P416" s="32" t="s">
        <v>58</v>
      </c>
      <c r="Q416" s="32"/>
      <c r="R416" s="32"/>
      <c r="S416" s="32"/>
      <c r="T416" s="32"/>
      <c r="U416" s="32"/>
      <c r="V416" s="32"/>
      <c r="W416" s="32"/>
      <c r="X416" s="31" t="s">
        <v>2304</v>
      </c>
      <c r="Y416" s="31" t="s">
        <v>478</v>
      </c>
      <c r="Z416" s="31" t="s">
        <v>2305</v>
      </c>
      <c r="AA416" s="31" t="s">
        <v>62</v>
      </c>
      <c r="AB416" s="32"/>
      <c r="AC416" s="31"/>
      <c r="AD416" s="31" t="s">
        <v>2306</v>
      </c>
      <c r="AE416" s="31" t="s">
        <v>65</v>
      </c>
      <c r="AF416" s="31" t="s">
        <v>1029</v>
      </c>
      <c r="AG416" s="31"/>
      <c r="AH416" s="31"/>
      <c r="AI416" s="31"/>
      <c r="AJ416" s="31"/>
      <c r="AK416" s="31"/>
      <c r="AL416" s="31"/>
      <c r="AM416" s="31"/>
      <c r="AN416" s="31"/>
      <c r="AO416" s="31"/>
      <c r="AP416" s="31"/>
      <c r="AQ416" s="31"/>
      <c r="AR416" s="31"/>
      <c r="AS416" s="31"/>
      <c r="AT416" s="31"/>
      <c r="AU416" s="31"/>
      <c r="AV416" s="31"/>
      <c r="AW416" s="31"/>
      <c r="AX416" s="31"/>
      <c r="AY416" s="31"/>
      <c r="AZ416" s="31"/>
      <c r="BA416" s="31"/>
      <c r="BB416" s="31"/>
      <c r="BC416" s="31"/>
      <c r="BD416" s="31"/>
      <c r="BE416" s="33" t="s">
        <v>2307</v>
      </c>
      <c r="BF416" s="10"/>
    </row>
    <row r="417" spans="1:58" ht="62.4">
      <c r="A417" s="30" t="s">
        <v>1640</v>
      </c>
      <c r="B417" s="44" t="s">
        <v>2308</v>
      </c>
      <c r="C417" s="31" t="s">
        <v>2309</v>
      </c>
      <c r="D417" s="31" t="s">
        <v>2310</v>
      </c>
      <c r="E417" s="31" t="s">
        <v>2311</v>
      </c>
      <c r="F417" s="31" t="s">
        <v>485</v>
      </c>
      <c r="G417" s="31" t="s">
        <v>2312</v>
      </c>
      <c r="H417" s="31" t="s">
        <v>55</v>
      </c>
      <c r="I417" s="31" t="s">
        <v>1919</v>
      </c>
      <c r="J417" s="31"/>
      <c r="K417" s="31" t="s">
        <v>57</v>
      </c>
      <c r="L417" s="31"/>
      <c r="M417" s="31">
        <f t="shared" si="15"/>
        <v>0</v>
      </c>
      <c r="N417" s="31">
        <v>2024</v>
      </c>
      <c r="O417" s="31"/>
      <c r="P417" s="32" t="s">
        <v>1188</v>
      </c>
      <c r="Q417" s="32"/>
      <c r="R417" s="32"/>
      <c r="S417" s="32"/>
      <c r="T417" s="32"/>
      <c r="U417" s="32"/>
      <c r="V417" s="32"/>
      <c r="W417" s="32"/>
      <c r="X417" s="31" t="s">
        <v>1070</v>
      </c>
      <c r="Y417" s="31" t="s">
        <v>439</v>
      </c>
      <c r="Z417" s="31" t="s">
        <v>1836</v>
      </c>
      <c r="AA417" s="31" t="s">
        <v>2313</v>
      </c>
      <c r="AB417" s="32"/>
      <c r="AC417" s="31"/>
      <c r="AD417" s="31" t="s">
        <v>2314</v>
      </c>
      <c r="AE417" s="31" t="s">
        <v>65</v>
      </c>
      <c r="AF417" s="31" t="s">
        <v>1029</v>
      </c>
      <c r="AG417" s="31"/>
      <c r="AH417" s="31"/>
      <c r="AI417" s="31"/>
      <c r="AJ417" s="31"/>
      <c r="AK417" s="31"/>
      <c r="AL417" s="31"/>
      <c r="AM417" s="31"/>
      <c r="AN417" s="31"/>
      <c r="AO417" s="31"/>
      <c r="AP417" s="31"/>
      <c r="AQ417" s="31"/>
      <c r="AR417" s="31"/>
      <c r="AS417" s="31"/>
      <c r="AT417" s="31"/>
      <c r="AU417" s="31"/>
      <c r="AV417" s="31"/>
      <c r="AW417" s="31"/>
      <c r="AX417" s="31"/>
      <c r="AY417" s="31"/>
      <c r="AZ417" s="31"/>
      <c r="BA417" s="31"/>
      <c r="BB417" s="31"/>
      <c r="BC417" s="31"/>
      <c r="BD417" s="31"/>
      <c r="BE417" s="153" t="s">
        <v>2315</v>
      </c>
      <c r="BF417" s="10"/>
    </row>
    <row r="418" spans="1:58" ht="93.6">
      <c r="A418" s="30" t="s">
        <v>1100</v>
      </c>
      <c r="B418" s="44" t="s">
        <v>2316</v>
      </c>
      <c r="C418" s="31" t="s">
        <v>2317</v>
      </c>
      <c r="D418" s="31"/>
      <c r="E418" s="31" t="s">
        <v>530</v>
      </c>
      <c r="F418" s="31" t="s">
        <v>206</v>
      </c>
      <c r="G418" s="31" t="s">
        <v>1063</v>
      </c>
      <c r="H418" s="31" t="s">
        <v>531</v>
      </c>
      <c r="I418" s="31" t="s">
        <v>2318</v>
      </c>
      <c r="J418" s="31"/>
      <c r="K418" s="31" t="s">
        <v>57</v>
      </c>
      <c r="L418" s="31"/>
      <c r="M418" s="31">
        <f t="shared" si="15"/>
        <v>0</v>
      </c>
      <c r="N418" s="31">
        <v>2024</v>
      </c>
      <c r="O418" s="31"/>
      <c r="P418" s="32" t="s">
        <v>58</v>
      </c>
      <c r="Q418" s="32"/>
      <c r="R418" s="32"/>
      <c r="S418" s="32"/>
      <c r="T418" s="32"/>
      <c r="U418" s="32"/>
      <c r="V418" s="32"/>
      <c r="W418" s="32"/>
      <c r="X418" s="31" t="s">
        <v>532</v>
      </c>
      <c r="Y418" s="31" t="s">
        <v>448</v>
      </c>
      <c r="Z418" s="31" t="s">
        <v>422</v>
      </c>
      <c r="AA418" s="31" t="s">
        <v>2319</v>
      </c>
      <c r="AB418" s="32"/>
      <c r="AC418" s="31"/>
      <c r="AD418" s="31" t="s">
        <v>2320</v>
      </c>
      <c r="AE418" s="31" t="s">
        <v>65</v>
      </c>
      <c r="AF418" s="31" t="s">
        <v>1029</v>
      </c>
      <c r="AG418" s="31"/>
      <c r="AH418" s="31"/>
      <c r="AI418" s="31"/>
      <c r="AJ418" s="31"/>
      <c r="AK418" s="31"/>
      <c r="AL418" s="31"/>
      <c r="AM418" s="31"/>
      <c r="AN418" s="31"/>
      <c r="AO418" s="31"/>
      <c r="AP418" s="31"/>
      <c r="AQ418" s="31"/>
      <c r="AR418" s="31"/>
      <c r="AS418" s="31"/>
      <c r="AT418" s="31"/>
      <c r="AU418" s="31"/>
      <c r="AV418" s="31"/>
      <c r="AW418" s="31"/>
      <c r="AX418" s="31"/>
      <c r="AY418" s="31"/>
      <c r="AZ418" s="31"/>
      <c r="BA418" s="31"/>
      <c r="BB418" s="31"/>
      <c r="BC418" s="31"/>
      <c r="BD418" s="31"/>
      <c r="BE418" s="153" t="s">
        <v>2321</v>
      </c>
      <c r="BF418" s="10"/>
    </row>
    <row r="419" spans="1:58" ht="93.6">
      <c r="A419" s="30" t="s">
        <v>813</v>
      </c>
      <c r="B419" s="44" t="s">
        <v>2322</v>
      </c>
      <c r="C419" s="31" t="s">
        <v>2323</v>
      </c>
      <c r="D419" s="31"/>
      <c r="E419" s="31" t="s">
        <v>214</v>
      </c>
      <c r="F419" s="31" t="s">
        <v>80</v>
      </c>
      <c r="G419" s="31" t="s">
        <v>2303</v>
      </c>
      <c r="H419" s="31" t="s">
        <v>531</v>
      </c>
      <c r="I419" s="31" t="s">
        <v>1919</v>
      </c>
      <c r="J419" s="31"/>
      <c r="K419" s="31" t="s">
        <v>57</v>
      </c>
      <c r="L419" s="31"/>
      <c r="M419" s="31">
        <f t="shared" si="15"/>
        <v>0</v>
      </c>
      <c r="N419" s="31">
        <v>2024</v>
      </c>
      <c r="O419" s="31"/>
      <c r="P419" s="32" t="s">
        <v>58</v>
      </c>
      <c r="Q419" s="32"/>
      <c r="R419" s="32"/>
      <c r="S419" s="32"/>
      <c r="T419" s="32"/>
      <c r="U419" s="32"/>
      <c r="V419" s="32"/>
      <c r="W419" s="32"/>
      <c r="X419" s="31" t="s">
        <v>2324</v>
      </c>
      <c r="Y419" s="31" t="s">
        <v>614</v>
      </c>
      <c r="Z419" s="31" t="s">
        <v>675</v>
      </c>
      <c r="AA419" s="31" t="s">
        <v>62</v>
      </c>
      <c r="AB419" s="32"/>
      <c r="AC419" s="31"/>
      <c r="AD419" s="31" t="s">
        <v>2325</v>
      </c>
      <c r="AE419" s="31" t="s">
        <v>65</v>
      </c>
      <c r="AF419" s="31" t="s">
        <v>1029</v>
      </c>
      <c r="AG419" s="31"/>
      <c r="AH419" s="31"/>
      <c r="AI419" s="31"/>
      <c r="AJ419" s="31"/>
      <c r="AK419" s="31"/>
      <c r="AL419" s="31"/>
      <c r="AM419" s="31"/>
      <c r="AN419" s="31"/>
      <c r="AO419" s="31"/>
      <c r="AP419" s="31"/>
      <c r="AQ419" s="31"/>
      <c r="AR419" s="31"/>
      <c r="AS419" s="31"/>
      <c r="AT419" s="31"/>
      <c r="AU419" s="31"/>
      <c r="AV419" s="31"/>
      <c r="AW419" s="31"/>
      <c r="AX419" s="31"/>
      <c r="AY419" s="31"/>
      <c r="AZ419" s="31"/>
      <c r="BA419" s="31"/>
      <c r="BB419" s="31"/>
      <c r="BC419" s="31"/>
      <c r="BD419" s="31"/>
      <c r="BE419" s="33" t="s">
        <v>2326</v>
      </c>
      <c r="BF419" s="10"/>
    </row>
    <row r="420" spans="1:58" ht="62.4">
      <c r="A420" s="30" t="s">
        <v>813</v>
      </c>
      <c r="B420" s="107" t="s">
        <v>2327</v>
      </c>
      <c r="C420" s="31" t="s">
        <v>2328</v>
      </c>
      <c r="D420" s="31"/>
      <c r="E420" s="31" t="s">
        <v>214</v>
      </c>
      <c r="F420" s="31" t="s">
        <v>80</v>
      </c>
      <c r="G420" s="31" t="s">
        <v>2303</v>
      </c>
      <c r="H420" s="31" t="s">
        <v>531</v>
      </c>
      <c r="I420" s="31" t="s">
        <v>1919</v>
      </c>
      <c r="J420" s="31"/>
      <c r="K420" s="31" t="s">
        <v>57</v>
      </c>
      <c r="L420" s="31"/>
      <c r="M420" s="31">
        <f t="shared" si="15"/>
        <v>0</v>
      </c>
      <c r="N420" s="31">
        <v>2024</v>
      </c>
      <c r="O420" s="31"/>
      <c r="P420" s="32" t="s">
        <v>58</v>
      </c>
      <c r="Q420" s="32"/>
      <c r="R420" s="32"/>
      <c r="S420" s="32"/>
      <c r="T420" s="32"/>
      <c r="U420" s="32"/>
      <c r="V420" s="32"/>
      <c r="W420" s="32"/>
      <c r="X420" s="31" t="s">
        <v>1343</v>
      </c>
      <c r="Y420" s="31" t="s">
        <v>2106</v>
      </c>
      <c r="Z420" s="31" t="s">
        <v>1373</v>
      </c>
      <c r="AA420" s="31" t="s">
        <v>62</v>
      </c>
      <c r="AB420" s="32"/>
      <c r="AC420" s="31"/>
      <c r="AD420" s="31" t="s">
        <v>2329</v>
      </c>
      <c r="AE420" s="31" t="s">
        <v>65</v>
      </c>
      <c r="AF420" s="31" t="s">
        <v>1029</v>
      </c>
      <c r="AG420" s="31"/>
      <c r="AH420" s="31"/>
      <c r="AI420" s="31"/>
      <c r="AJ420" s="31"/>
      <c r="AK420" s="31"/>
      <c r="AL420" s="31"/>
      <c r="AM420" s="31"/>
      <c r="AN420" s="31"/>
      <c r="AO420" s="31"/>
      <c r="AP420" s="31"/>
      <c r="AQ420" s="31"/>
      <c r="AR420" s="31"/>
      <c r="AS420" s="31"/>
      <c r="AT420" s="31"/>
      <c r="AU420" s="31"/>
      <c r="AV420" s="31"/>
      <c r="AW420" s="31"/>
      <c r="AX420" s="31"/>
      <c r="AY420" s="31"/>
      <c r="AZ420" s="31"/>
      <c r="BA420" s="31"/>
      <c r="BB420" s="31"/>
      <c r="BC420" s="31"/>
      <c r="BD420" s="31"/>
      <c r="BE420" s="153" t="s">
        <v>2330</v>
      </c>
      <c r="BF420" s="10"/>
    </row>
    <row r="421" spans="1:58" ht="93.6">
      <c r="A421" s="30" t="s">
        <v>530</v>
      </c>
      <c r="B421" s="44" t="s">
        <v>2331</v>
      </c>
      <c r="C421" s="31" t="s">
        <v>2332</v>
      </c>
      <c r="D421" s="31"/>
      <c r="E421" s="31" t="s">
        <v>214</v>
      </c>
      <c r="F421" s="31" t="s">
        <v>80</v>
      </c>
      <c r="G421" s="31" t="s">
        <v>2333</v>
      </c>
      <c r="H421" s="31" t="s">
        <v>531</v>
      </c>
      <c r="I421" s="31" t="s">
        <v>1919</v>
      </c>
      <c r="J421" s="31"/>
      <c r="K421" s="31" t="s">
        <v>57</v>
      </c>
      <c r="L421" s="31"/>
      <c r="M421" s="31">
        <f t="shared" si="15"/>
        <v>0</v>
      </c>
      <c r="N421" s="31">
        <v>2024</v>
      </c>
      <c r="O421" s="31"/>
      <c r="P421" s="32" t="s">
        <v>58</v>
      </c>
      <c r="Q421" s="32"/>
      <c r="R421" s="32"/>
      <c r="S421" s="32"/>
      <c r="T421" s="32"/>
      <c r="U421" s="32"/>
      <c r="V421" s="32"/>
      <c r="W421" s="32"/>
      <c r="X421" s="31" t="s">
        <v>867</v>
      </c>
      <c r="Y421" s="31" t="s">
        <v>691</v>
      </c>
      <c r="Z421" s="31" t="s">
        <v>614</v>
      </c>
      <c r="AA421" s="31" t="s">
        <v>62</v>
      </c>
      <c r="AB421" s="32"/>
      <c r="AC421" s="31"/>
      <c r="AD421" s="31" t="s">
        <v>2334</v>
      </c>
      <c r="AE421" s="31" t="s">
        <v>65</v>
      </c>
      <c r="AF421" s="31" t="s">
        <v>1029</v>
      </c>
      <c r="AG421" s="31"/>
      <c r="AH421" s="31"/>
      <c r="AI421" s="31"/>
      <c r="AJ421" s="31"/>
      <c r="AK421" s="31"/>
      <c r="AL421" s="31"/>
      <c r="AM421" s="31"/>
      <c r="AN421" s="31"/>
      <c r="AO421" s="31"/>
      <c r="AP421" s="31"/>
      <c r="AQ421" s="31"/>
      <c r="AR421" s="31"/>
      <c r="AS421" s="31"/>
      <c r="AT421" s="31"/>
      <c r="AU421" s="31"/>
      <c r="AV421" s="31"/>
      <c r="AW421" s="31"/>
      <c r="AX421" s="31"/>
      <c r="AY421" s="31"/>
      <c r="AZ421" s="31"/>
      <c r="BA421" s="31"/>
      <c r="BB421" s="31"/>
      <c r="BC421" s="31"/>
      <c r="BD421" s="31"/>
      <c r="BE421" s="33" t="s">
        <v>2335</v>
      </c>
      <c r="BF421" s="10"/>
    </row>
    <row r="422" spans="1:58" ht="93.6">
      <c r="A422" s="45" t="s">
        <v>673</v>
      </c>
      <c r="B422" s="106" t="s">
        <v>2336</v>
      </c>
      <c r="C422" s="10" t="s">
        <v>2337</v>
      </c>
      <c r="D422" s="10" t="s">
        <v>2338</v>
      </c>
      <c r="E422" s="10" t="s">
        <v>2339</v>
      </c>
      <c r="F422" s="10" t="s">
        <v>485</v>
      </c>
      <c r="G422" s="10" t="s">
        <v>2340</v>
      </c>
      <c r="H422" s="10" t="s">
        <v>55</v>
      </c>
      <c r="I422" s="31" t="s">
        <v>1919</v>
      </c>
      <c r="J422" s="10"/>
      <c r="K422" s="10" t="s">
        <v>57</v>
      </c>
      <c r="L422" s="10"/>
      <c r="M422" s="10">
        <f t="shared" ref="M422" si="16">COUNTIF(K422,"Settled")+COUNTIF(L422,"Investor")</f>
        <v>0</v>
      </c>
      <c r="N422" s="10">
        <v>2024</v>
      </c>
      <c r="O422" s="10" t="e">
        <f>[1]!Table1[[#This Row],[Year Case Concluded]]</f>
        <v>#REF!</v>
      </c>
      <c r="P422" s="19" t="s">
        <v>58</v>
      </c>
      <c r="Q422" s="19"/>
      <c r="R422" s="19"/>
      <c r="S422" s="19"/>
      <c r="T422" s="19"/>
      <c r="U422" s="19"/>
      <c r="V422" s="19"/>
      <c r="W422" s="19"/>
      <c r="X422" s="10" t="s">
        <v>1656</v>
      </c>
      <c r="Y422" s="10" t="s">
        <v>1428</v>
      </c>
      <c r="Z422" s="10" t="s">
        <v>474</v>
      </c>
      <c r="AA422" s="10" t="s">
        <v>2341</v>
      </c>
      <c r="AB422" s="19"/>
      <c r="AC422" s="10"/>
      <c r="AD422" s="10" t="s">
        <v>2342</v>
      </c>
      <c r="AE422" s="10" t="s">
        <v>65</v>
      </c>
      <c r="AF422" s="10" t="s">
        <v>1029</v>
      </c>
      <c r="AG422" s="10"/>
      <c r="AH422" s="10"/>
      <c r="AI422" s="10"/>
      <c r="AJ422" s="10"/>
      <c r="AK422" s="10"/>
      <c r="AL422" s="10"/>
      <c r="AM422" s="10"/>
      <c r="AN422" s="10"/>
      <c r="AO422" s="10"/>
      <c r="AP422" s="10"/>
      <c r="AQ422" s="10"/>
      <c r="AR422" s="10"/>
      <c r="AS422" s="10"/>
      <c r="AT422" s="10"/>
      <c r="AU422" s="10"/>
      <c r="AV422" s="10"/>
      <c r="AW422" s="10"/>
      <c r="AX422" s="10"/>
      <c r="AY422" s="10"/>
      <c r="AZ422" s="10"/>
      <c r="BA422" s="10"/>
      <c r="BB422" s="10"/>
      <c r="BC422" s="10"/>
      <c r="BD422" s="10"/>
      <c r="BE422" s="46" t="s">
        <v>2343</v>
      </c>
      <c r="BF422" s="10"/>
    </row>
    <row r="423" spans="1:58" ht="15.6">
      <c r="A423" s="30"/>
      <c r="B423" s="105"/>
      <c r="C423" s="31"/>
      <c r="D423" s="31"/>
      <c r="E423" s="31"/>
      <c r="F423" s="31"/>
      <c r="G423" s="31"/>
      <c r="H423" s="31"/>
      <c r="I423" s="31"/>
      <c r="J423" s="31"/>
      <c r="K423" s="31"/>
      <c r="L423" s="31"/>
      <c r="M423" s="31"/>
      <c r="N423" s="31"/>
      <c r="O423" s="31"/>
      <c r="P423" s="32">
        <f>SUM(P42:P418)</f>
        <v>1557461829299</v>
      </c>
      <c r="Q423" s="32"/>
      <c r="R423" s="32">
        <f>SUM(R31:R418)</f>
        <v>23113255432</v>
      </c>
      <c r="S423" s="32">
        <f>SUM(S31:S418)</f>
        <v>10501090000</v>
      </c>
      <c r="T423" s="32">
        <f>SUM(T31:T418)</f>
        <v>11037058077</v>
      </c>
      <c r="U423" s="32" t="e">
        <f>SUM(U31:U418)</f>
        <v>#REF!</v>
      </c>
      <c r="V423" s="32">
        <f>SUM(V31:V418)</f>
        <v>27620708207</v>
      </c>
      <c r="W423" s="32"/>
      <c r="X423" s="31"/>
      <c r="Y423" s="31"/>
      <c r="Z423" s="31"/>
      <c r="AA423" s="31"/>
      <c r="AB423" s="32"/>
      <c r="AC423" s="31"/>
      <c r="AD423" s="31"/>
      <c r="AE423" s="31"/>
      <c r="AF423" s="31"/>
      <c r="AG423" s="31"/>
      <c r="AH423" s="31"/>
      <c r="AI423" s="31"/>
      <c r="AJ423" s="31"/>
      <c r="AK423" s="31"/>
      <c r="AL423" s="31"/>
      <c r="AM423" s="31"/>
      <c r="AN423" s="31"/>
      <c r="AO423" s="31"/>
      <c r="AP423" s="31"/>
      <c r="AQ423" s="31"/>
      <c r="AR423" s="31"/>
      <c r="AS423" s="31"/>
      <c r="AT423" s="31"/>
      <c r="AU423" s="31"/>
      <c r="AV423" s="31"/>
      <c r="AW423" s="31"/>
      <c r="AX423" s="31"/>
      <c r="AY423" s="31"/>
      <c r="AZ423" s="31"/>
      <c r="BA423" s="31"/>
      <c r="BB423" s="31"/>
      <c r="BC423" s="31"/>
      <c r="BD423" s="31"/>
      <c r="BE423" s="33"/>
      <c r="BF423" s="10"/>
    </row>
    <row r="424" spans="1:58" ht="15.6">
      <c r="A424" s="10"/>
      <c r="B424" s="10"/>
      <c r="C424" s="10"/>
      <c r="D424" s="10"/>
      <c r="E424" s="10"/>
      <c r="F424" s="10"/>
      <c r="G424" s="10"/>
      <c r="H424" s="10"/>
      <c r="I424" s="10"/>
      <c r="J424" s="10"/>
      <c r="K424" s="10"/>
      <c r="L424" s="10"/>
      <c r="M424" s="10"/>
      <c r="N424" s="10"/>
      <c r="O424" s="10"/>
      <c r="P424" s="19"/>
      <c r="Q424" s="19"/>
      <c r="R424" s="19">
        <f>Table1[[#Totals],[Amount Awarded]]+Table1[[#Totals],[Amount Settled]]</f>
        <v>33614345432</v>
      </c>
      <c r="S424" s="19"/>
      <c r="T424" s="19"/>
      <c r="U424" s="19"/>
      <c r="V424" s="19"/>
      <c r="W424" s="19"/>
      <c r="X424" s="10"/>
      <c r="Y424" s="10"/>
      <c r="Z424" s="10"/>
      <c r="AA424" s="10"/>
      <c r="AB424" s="19"/>
      <c r="AC424" s="10"/>
      <c r="AD424" s="10"/>
      <c r="AE424" s="10"/>
      <c r="AF424" s="10"/>
      <c r="AG424" s="10"/>
      <c r="AH424" s="10"/>
      <c r="AI424" s="10"/>
      <c r="AJ424" s="10"/>
      <c r="AK424" s="10"/>
      <c r="AL424" s="10"/>
      <c r="AM424" s="10"/>
      <c r="AN424" s="10"/>
      <c r="AO424" s="10"/>
      <c r="AP424" s="10"/>
      <c r="AQ424" s="10"/>
      <c r="AR424" s="10"/>
      <c r="AS424" s="10"/>
      <c r="AT424" s="10"/>
      <c r="AU424" s="10"/>
      <c r="AV424" s="10"/>
      <c r="AW424" s="10"/>
      <c r="AX424" s="10"/>
      <c r="AY424" s="10"/>
      <c r="AZ424" s="10"/>
      <c r="BA424" s="10"/>
      <c r="BB424" s="10"/>
      <c r="BC424" s="10"/>
      <c r="BD424" s="10"/>
      <c r="BE424" s="10"/>
      <c r="BF424" s="10"/>
    </row>
    <row r="425" spans="1:58" ht="15.6">
      <c r="A425" s="10"/>
      <c r="B425" s="10"/>
      <c r="C425" s="10"/>
      <c r="D425" s="10"/>
      <c r="E425" s="10"/>
      <c r="F425" s="10"/>
      <c r="G425" s="10"/>
      <c r="H425" s="10"/>
      <c r="I425" s="10"/>
      <c r="J425" s="10"/>
      <c r="K425" s="10"/>
      <c r="L425" s="10"/>
      <c r="M425" s="10"/>
      <c r="N425" s="10"/>
      <c r="O425" s="10"/>
      <c r="P425" s="19"/>
      <c r="Q425" s="19"/>
      <c r="R425" s="19"/>
      <c r="S425" s="19"/>
      <c r="T425" s="19"/>
      <c r="U425" s="19"/>
      <c r="V425" s="19"/>
      <c r="W425" s="19"/>
      <c r="X425" s="10"/>
      <c r="Y425" s="10"/>
      <c r="Z425" s="10"/>
      <c r="AA425" s="10"/>
      <c r="AB425" s="19"/>
      <c r="AC425" s="10"/>
      <c r="AD425" s="10"/>
      <c r="AE425" s="10"/>
      <c r="AF425" s="10"/>
      <c r="AG425" s="10"/>
      <c r="AH425" s="10"/>
      <c r="AI425" s="10"/>
      <c r="AJ425" s="10"/>
      <c r="AK425" s="10"/>
      <c r="AL425" s="10"/>
      <c r="AM425" s="10"/>
      <c r="AN425" s="10"/>
      <c r="AO425" s="10"/>
      <c r="AP425" s="10"/>
      <c r="AQ425" s="10"/>
      <c r="AR425" s="10"/>
      <c r="AS425" s="10"/>
      <c r="AT425" s="10"/>
      <c r="AU425" s="10"/>
      <c r="AV425" s="10"/>
      <c r="AW425" s="10"/>
      <c r="AX425" s="10"/>
      <c r="AY425" s="10"/>
      <c r="AZ425" s="10"/>
      <c r="BA425" s="10"/>
      <c r="BB425" s="10"/>
      <c r="BC425" s="10"/>
      <c r="BD425" s="10"/>
      <c r="BE425" s="10"/>
      <c r="BF425" s="10"/>
    </row>
    <row r="426" spans="1:58" ht="15.6">
      <c r="A426" s="10"/>
      <c r="B426" s="10"/>
      <c r="C426" s="10"/>
      <c r="D426" s="10"/>
      <c r="E426" s="10"/>
      <c r="F426" s="10"/>
      <c r="G426" s="10"/>
      <c r="H426" s="10"/>
      <c r="I426" s="10"/>
      <c r="J426" s="10"/>
      <c r="K426" s="10"/>
      <c r="L426" s="10"/>
      <c r="M426" s="10"/>
      <c r="N426" s="10"/>
      <c r="O426" s="10"/>
      <c r="P426" s="19"/>
      <c r="Q426" s="19"/>
      <c r="R426" s="19"/>
      <c r="S426" s="19"/>
      <c r="T426" s="19"/>
      <c r="U426" s="19"/>
      <c r="V426" s="19"/>
      <c r="W426" s="19"/>
      <c r="X426" s="10"/>
      <c r="Y426" s="10"/>
      <c r="Z426" s="10"/>
      <c r="AA426" s="10"/>
      <c r="AB426" s="19"/>
      <c r="AC426" s="10"/>
      <c r="AD426" s="10"/>
      <c r="AE426" s="10"/>
      <c r="AF426" s="10"/>
      <c r="AG426" s="10"/>
      <c r="AH426" s="10"/>
      <c r="AI426" s="10"/>
      <c r="AJ426" s="10"/>
      <c r="AK426" s="10"/>
      <c r="AL426" s="10"/>
      <c r="AM426" s="10"/>
      <c r="AN426" s="10"/>
      <c r="AO426" s="10"/>
      <c r="AP426" s="10"/>
      <c r="AQ426" s="10"/>
      <c r="AR426" s="10"/>
      <c r="AS426" s="10"/>
      <c r="AT426" s="10"/>
      <c r="AU426" s="10"/>
      <c r="AV426" s="10"/>
      <c r="AW426" s="10"/>
      <c r="AX426" s="10"/>
      <c r="AY426" s="10"/>
      <c r="AZ426" s="10"/>
      <c r="BA426" s="10"/>
      <c r="BB426" s="10"/>
      <c r="BC426" s="10"/>
      <c r="BD426" s="10"/>
      <c r="BE426" s="10"/>
      <c r="BF426" s="10"/>
    </row>
    <row r="427" spans="1:58" ht="15.6">
      <c r="A427" s="10"/>
      <c r="B427" s="10"/>
      <c r="C427" s="10"/>
      <c r="D427" s="10"/>
      <c r="E427" s="10"/>
      <c r="F427" s="10"/>
      <c r="G427" s="10"/>
      <c r="H427" s="10"/>
      <c r="I427" s="10"/>
      <c r="J427" s="10"/>
      <c r="K427" s="10"/>
      <c r="L427" s="10"/>
      <c r="M427" s="10"/>
      <c r="N427" s="10"/>
      <c r="O427" s="10"/>
      <c r="P427" s="19"/>
      <c r="Q427" s="19"/>
      <c r="R427" s="19"/>
      <c r="S427" s="19"/>
      <c r="T427" s="19"/>
      <c r="U427" s="19"/>
      <c r="V427" s="19"/>
      <c r="W427" s="19"/>
      <c r="X427" s="10"/>
      <c r="Y427" s="10"/>
      <c r="Z427" s="10"/>
      <c r="AA427" s="10"/>
      <c r="AB427" s="19"/>
      <c r="AC427" s="10"/>
      <c r="AD427" s="10"/>
      <c r="AE427" s="10"/>
      <c r="AF427" s="10"/>
      <c r="AG427" s="10"/>
      <c r="AH427" s="10"/>
      <c r="AI427" s="10"/>
      <c r="AJ427" s="10"/>
      <c r="AK427" s="10"/>
      <c r="AL427" s="10"/>
      <c r="AM427" s="10"/>
      <c r="AN427" s="10"/>
      <c r="AO427" s="10"/>
      <c r="AP427" s="10"/>
      <c r="AQ427" s="10"/>
      <c r="AR427" s="10"/>
      <c r="AS427" s="10"/>
      <c r="AT427" s="10"/>
      <c r="AU427" s="10"/>
      <c r="AV427" s="10"/>
      <c r="AW427" s="10"/>
      <c r="AX427" s="10"/>
      <c r="AY427" s="10"/>
      <c r="AZ427" s="10"/>
      <c r="BA427" s="10"/>
      <c r="BB427" s="10"/>
      <c r="BC427" s="10"/>
      <c r="BD427" s="10"/>
      <c r="BE427" s="10"/>
      <c r="BF427" s="10"/>
    </row>
    <row r="428" spans="1:58" ht="15.6">
      <c r="A428" s="10"/>
      <c r="B428" s="10"/>
      <c r="C428" s="10"/>
      <c r="D428" s="10"/>
      <c r="E428" s="10"/>
      <c r="F428" s="10"/>
      <c r="G428" s="10"/>
      <c r="H428" s="10"/>
      <c r="I428" s="10"/>
      <c r="J428" s="10"/>
      <c r="K428" s="10"/>
      <c r="L428" s="10"/>
      <c r="M428" s="10"/>
      <c r="N428" s="10"/>
      <c r="O428" s="10"/>
      <c r="P428" s="19"/>
      <c r="Q428" s="19"/>
      <c r="R428" s="19"/>
      <c r="S428" s="19"/>
      <c r="T428" s="19"/>
      <c r="U428" s="19"/>
      <c r="V428" s="19"/>
      <c r="W428" s="19"/>
      <c r="X428" s="10"/>
      <c r="Y428" s="10"/>
      <c r="Z428" s="10"/>
      <c r="AA428" s="10"/>
      <c r="AB428" s="19"/>
      <c r="AC428" s="10"/>
      <c r="AD428" s="10"/>
      <c r="AE428" s="10"/>
      <c r="AF428" s="10"/>
      <c r="AG428" s="10"/>
      <c r="AH428" s="10"/>
      <c r="AI428" s="10"/>
      <c r="AJ428" s="10"/>
      <c r="AK428" s="10"/>
      <c r="AL428" s="10"/>
      <c r="AM428" s="10"/>
      <c r="AN428" s="10"/>
      <c r="AO428" s="10"/>
      <c r="AP428" s="10"/>
      <c r="AQ428" s="10"/>
      <c r="AR428" s="10"/>
      <c r="AS428" s="10"/>
      <c r="AT428" s="10"/>
      <c r="AU428" s="10"/>
      <c r="AV428" s="10"/>
      <c r="AW428" s="10"/>
      <c r="AX428" s="10"/>
      <c r="AY428" s="10"/>
      <c r="AZ428" s="10"/>
      <c r="BA428" s="10"/>
      <c r="BB428" s="10"/>
      <c r="BC428" s="10"/>
      <c r="BD428" s="10"/>
      <c r="BE428" s="10"/>
      <c r="BF428" s="10"/>
    </row>
    <row r="429" spans="1:58" ht="15.6">
      <c r="A429" s="10"/>
      <c r="B429" s="10"/>
      <c r="C429" s="10"/>
      <c r="D429" s="10"/>
      <c r="E429" s="10"/>
      <c r="F429" s="10"/>
      <c r="G429" s="10"/>
      <c r="H429" s="10"/>
      <c r="I429" s="10"/>
      <c r="J429" s="10"/>
      <c r="K429" s="10"/>
      <c r="L429" s="10"/>
      <c r="M429" s="10"/>
      <c r="N429" s="10"/>
      <c r="O429" s="10"/>
      <c r="P429" s="19"/>
      <c r="Q429" s="19"/>
      <c r="R429" s="19"/>
      <c r="S429" s="19"/>
      <c r="T429" s="19"/>
      <c r="U429" s="19"/>
      <c r="V429" s="19"/>
      <c r="W429" s="19"/>
      <c r="X429" s="10"/>
      <c r="Y429" s="10"/>
      <c r="Z429" s="10"/>
      <c r="AA429" s="10"/>
      <c r="AB429" s="19"/>
      <c r="AC429" s="10"/>
      <c r="AD429" s="10"/>
      <c r="AE429" s="10"/>
      <c r="AF429" s="10"/>
      <c r="AG429" s="10"/>
      <c r="AH429" s="10"/>
      <c r="AI429" s="10"/>
      <c r="AJ429" s="10"/>
      <c r="AK429" s="10"/>
      <c r="AL429" s="10"/>
      <c r="AM429" s="10"/>
      <c r="AN429" s="10"/>
      <c r="AO429" s="10"/>
      <c r="AP429" s="10"/>
      <c r="AQ429" s="10"/>
      <c r="AR429" s="10"/>
      <c r="AS429" s="10"/>
      <c r="AT429" s="10"/>
      <c r="AU429" s="10"/>
      <c r="AV429" s="10"/>
      <c r="AW429" s="10"/>
      <c r="AX429" s="10"/>
      <c r="AY429" s="10"/>
      <c r="AZ429" s="10"/>
      <c r="BA429" s="10"/>
      <c r="BB429" s="10"/>
      <c r="BC429" s="10"/>
      <c r="BD429" s="10"/>
      <c r="BE429" s="10"/>
      <c r="BF429" s="10"/>
    </row>
    <row r="430" spans="1:58" ht="15.6">
      <c r="A430" s="10"/>
      <c r="B430" s="10"/>
      <c r="C430" s="10"/>
      <c r="D430" s="10"/>
      <c r="E430" s="10"/>
      <c r="F430" s="10"/>
      <c r="G430" s="10"/>
      <c r="H430" s="10"/>
      <c r="I430" s="10"/>
      <c r="J430" s="10"/>
      <c r="K430" s="10"/>
      <c r="L430" s="10"/>
      <c r="M430" s="10"/>
      <c r="N430" s="10"/>
      <c r="O430" s="10"/>
      <c r="P430" s="19"/>
      <c r="Q430" s="19"/>
      <c r="R430" s="19"/>
      <c r="S430" s="19"/>
      <c r="T430" s="19"/>
      <c r="U430" s="19"/>
      <c r="V430" s="19"/>
      <c r="W430" s="19"/>
      <c r="X430" s="10"/>
      <c r="Y430" s="10"/>
      <c r="Z430" s="10"/>
      <c r="AA430" s="10"/>
      <c r="AB430" s="19"/>
      <c r="AC430" s="10"/>
      <c r="AD430" s="10"/>
      <c r="AE430" s="10"/>
      <c r="AF430" s="10"/>
      <c r="AG430" s="10"/>
      <c r="AH430" s="10"/>
      <c r="AI430" s="10"/>
      <c r="AJ430" s="10"/>
      <c r="AK430" s="10"/>
      <c r="AL430" s="10"/>
      <c r="AM430" s="10"/>
      <c r="AN430" s="10"/>
      <c r="AO430" s="10"/>
      <c r="AP430" s="10"/>
      <c r="AQ430" s="10"/>
      <c r="AR430" s="10"/>
      <c r="AS430" s="10"/>
      <c r="AT430" s="10"/>
      <c r="AU430" s="10"/>
      <c r="AV430" s="10"/>
      <c r="AW430" s="10"/>
      <c r="AX430" s="10"/>
      <c r="AY430" s="10"/>
      <c r="AZ430" s="10"/>
      <c r="BA430" s="10"/>
      <c r="BB430" s="10"/>
      <c r="BC430" s="10"/>
      <c r="BD430" s="10"/>
      <c r="BE430" s="10"/>
      <c r="BF430" s="10"/>
    </row>
    <row r="431" spans="1:58" ht="15.6">
      <c r="A431" s="10"/>
      <c r="B431" s="10"/>
      <c r="C431" s="10"/>
      <c r="D431" s="10"/>
      <c r="E431" s="10"/>
      <c r="F431" s="10"/>
      <c r="G431" s="10"/>
      <c r="H431" s="10"/>
      <c r="I431" s="10"/>
      <c r="J431" s="10"/>
      <c r="K431" s="10"/>
      <c r="L431" s="10"/>
      <c r="M431" s="10"/>
      <c r="N431" s="10"/>
      <c r="O431" s="10"/>
      <c r="P431" s="19"/>
      <c r="Q431" s="19"/>
      <c r="R431" s="19"/>
      <c r="S431" s="19"/>
      <c r="T431" s="19"/>
      <c r="U431" s="19"/>
      <c r="V431" s="19"/>
      <c r="W431" s="19"/>
      <c r="X431" s="10"/>
      <c r="Y431" s="10"/>
      <c r="Z431" s="10"/>
      <c r="AA431" s="10"/>
      <c r="AB431" s="19"/>
      <c r="AC431" s="10"/>
      <c r="AD431" s="10"/>
      <c r="AE431" s="10"/>
      <c r="AF431" s="10"/>
      <c r="AG431" s="10"/>
      <c r="AH431" s="10"/>
      <c r="AI431" s="10"/>
      <c r="AJ431" s="10"/>
      <c r="AK431" s="10"/>
      <c r="AL431" s="10"/>
      <c r="AM431" s="10"/>
      <c r="AN431" s="10"/>
      <c r="AO431" s="10"/>
      <c r="AP431" s="10"/>
      <c r="AQ431" s="10"/>
      <c r="AR431" s="10"/>
      <c r="AS431" s="10"/>
      <c r="AT431" s="10"/>
      <c r="AU431" s="10"/>
      <c r="AV431" s="10"/>
      <c r="AW431" s="10"/>
      <c r="AX431" s="10"/>
      <c r="AY431" s="10"/>
      <c r="AZ431" s="10"/>
      <c r="BA431" s="10"/>
      <c r="BB431" s="10"/>
      <c r="BC431" s="10"/>
      <c r="BD431" s="10"/>
      <c r="BE431" s="10"/>
      <c r="BF431" s="10"/>
    </row>
    <row r="432" spans="1:58" ht="15.6">
      <c r="A432" s="10"/>
      <c r="B432" s="10"/>
      <c r="C432" s="10"/>
      <c r="D432" s="10"/>
      <c r="E432" s="10"/>
      <c r="F432" s="10"/>
      <c r="G432" s="10"/>
      <c r="H432" s="10"/>
      <c r="I432" s="10"/>
      <c r="J432" s="10"/>
      <c r="K432" s="10"/>
      <c r="L432" s="10"/>
      <c r="M432" s="10"/>
      <c r="N432" s="10"/>
      <c r="O432" s="10"/>
      <c r="P432" s="19"/>
      <c r="Q432" s="19"/>
      <c r="R432" s="19"/>
      <c r="S432" s="19"/>
      <c r="T432" s="19"/>
      <c r="U432" s="19"/>
      <c r="V432" s="19"/>
      <c r="W432" s="19"/>
      <c r="X432" s="10"/>
      <c r="Y432" s="10"/>
      <c r="Z432" s="10"/>
      <c r="AA432" s="10"/>
      <c r="AB432" s="19"/>
      <c r="AC432" s="10"/>
      <c r="AD432" s="10"/>
      <c r="AE432" s="10"/>
      <c r="AF432" s="10"/>
      <c r="AG432" s="10"/>
      <c r="AH432" s="10"/>
      <c r="AI432" s="10"/>
      <c r="AJ432" s="10"/>
      <c r="AK432" s="10"/>
      <c r="AL432" s="10"/>
      <c r="AM432" s="10"/>
      <c r="AN432" s="10"/>
      <c r="AO432" s="10"/>
      <c r="AP432" s="10"/>
      <c r="AQ432" s="10"/>
      <c r="AR432" s="10"/>
      <c r="AS432" s="10"/>
      <c r="AT432" s="10"/>
      <c r="AU432" s="10"/>
      <c r="AV432" s="10"/>
      <c r="AW432" s="10"/>
      <c r="AX432" s="10"/>
      <c r="AY432" s="10"/>
      <c r="AZ432" s="10"/>
      <c r="BA432" s="10"/>
      <c r="BB432" s="10"/>
      <c r="BC432" s="10"/>
      <c r="BD432" s="10"/>
      <c r="BE432" s="10"/>
      <c r="BF432" s="10"/>
    </row>
    <row r="433" spans="1:58" ht="15.6">
      <c r="A433" s="10"/>
      <c r="B433" s="10"/>
      <c r="C433" s="10"/>
      <c r="D433" s="10"/>
      <c r="E433" s="10"/>
      <c r="F433" s="10"/>
      <c r="G433" s="10"/>
      <c r="H433" s="10"/>
      <c r="I433" s="10"/>
      <c r="J433" s="10"/>
      <c r="K433" s="10"/>
      <c r="L433" s="10"/>
      <c r="M433" s="10"/>
      <c r="N433" s="10"/>
      <c r="O433" s="10"/>
      <c r="P433" s="19"/>
      <c r="Q433" s="19"/>
      <c r="R433" s="19"/>
      <c r="S433" s="19"/>
      <c r="T433" s="19"/>
      <c r="U433" s="19"/>
      <c r="V433" s="19"/>
      <c r="W433" s="19"/>
      <c r="X433" s="10"/>
      <c r="Y433" s="10"/>
      <c r="Z433" s="10"/>
      <c r="AA433" s="10"/>
      <c r="AB433" s="19"/>
      <c r="AC433" s="10"/>
      <c r="AD433" s="10"/>
      <c r="AE433" s="10"/>
      <c r="AF433" s="10"/>
      <c r="AG433" s="10"/>
      <c r="AH433" s="10"/>
      <c r="AI433" s="10"/>
      <c r="AJ433" s="10"/>
      <c r="AK433" s="10"/>
      <c r="AL433" s="10"/>
      <c r="AM433" s="10"/>
      <c r="AN433" s="10"/>
      <c r="AO433" s="10"/>
      <c r="AP433" s="10"/>
      <c r="AQ433" s="10"/>
      <c r="AR433" s="10"/>
      <c r="AS433" s="10"/>
      <c r="AT433" s="10"/>
      <c r="AU433" s="10"/>
      <c r="AV433" s="10"/>
      <c r="AW433" s="10"/>
      <c r="AX433" s="10"/>
      <c r="AY433" s="10"/>
      <c r="AZ433" s="10"/>
      <c r="BA433" s="10"/>
      <c r="BB433" s="10"/>
      <c r="BC433" s="10"/>
      <c r="BD433" s="10"/>
      <c r="BE433" s="10"/>
      <c r="BF433" s="10"/>
    </row>
    <row r="434" spans="1:58" ht="15.6">
      <c r="A434" s="10"/>
      <c r="B434" s="10"/>
      <c r="C434" s="10"/>
      <c r="D434" s="10"/>
      <c r="E434" s="10"/>
      <c r="F434" s="10"/>
      <c r="G434" s="10"/>
      <c r="H434" s="10"/>
      <c r="I434" s="10"/>
      <c r="J434" s="10"/>
      <c r="K434" s="10"/>
      <c r="L434" s="10"/>
      <c r="M434" s="10"/>
      <c r="N434" s="10"/>
      <c r="O434" s="10"/>
      <c r="P434" s="19"/>
      <c r="Q434" s="19"/>
      <c r="R434" s="19"/>
      <c r="S434" s="19"/>
      <c r="T434" s="19"/>
      <c r="U434" s="19"/>
      <c r="V434" s="19"/>
      <c r="W434" s="19"/>
      <c r="X434" s="10"/>
      <c r="Y434" s="10"/>
      <c r="Z434" s="10"/>
      <c r="AA434" s="10"/>
      <c r="AB434" s="19"/>
      <c r="AC434" s="10"/>
      <c r="AD434" s="10"/>
      <c r="AE434" s="10"/>
      <c r="AF434" s="10"/>
      <c r="AG434" s="10"/>
      <c r="AH434" s="10"/>
      <c r="AI434" s="10"/>
      <c r="AJ434" s="10"/>
      <c r="AK434" s="10"/>
      <c r="AL434" s="10"/>
      <c r="AM434" s="10"/>
      <c r="AN434" s="10"/>
      <c r="AO434" s="10"/>
      <c r="AP434" s="10"/>
      <c r="AQ434" s="10"/>
      <c r="AR434" s="10"/>
      <c r="AS434" s="10"/>
      <c r="AT434" s="10"/>
      <c r="AU434" s="10"/>
      <c r="AV434" s="10"/>
      <c r="AW434" s="10"/>
      <c r="AX434" s="10"/>
      <c r="AY434" s="10"/>
      <c r="AZ434" s="10"/>
      <c r="BA434" s="10"/>
      <c r="BB434" s="10"/>
      <c r="BC434" s="10"/>
      <c r="BD434" s="10"/>
      <c r="BE434" s="10"/>
      <c r="BF434" s="10"/>
    </row>
    <row r="435" spans="1:58" ht="15.6">
      <c r="A435" s="10"/>
      <c r="B435" s="10"/>
      <c r="C435" s="10"/>
      <c r="D435" s="10"/>
      <c r="E435" s="10"/>
      <c r="F435" s="10"/>
      <c r="G435" s="10"/>
      <c r="H435" s="10"/>
      <c r="I435" s="10"/>
      <c r="J435" s="10"/>
      <c r="K435" s="10"/>
      <c r="L435" s="10"/>
      <c r="M435" s="10"/>
      <c r="N435" s="10"/>
      <c r="O435" s="10"/>
      <c r="P435" s="19"/>
      <c r="Q435" s="19"/>
      <c r="R435" s="19"/>
      <c r="S435" s="19"/>
      <c r="T435" s="19"/>
      <c r="U435" s="19"/>
      <c r="V435" s="19"/>
      <c r="W435" s="19"/>
      <c r="X435" s="10"/>
      <c r="Y435" s="10"/>
      <c r="Z435" s="10"/>
      <c r="AA435" s="10"/>
      <c r="AB435" s="19"/>
      <c r="AC435" s="10"/>
      <c r="AD435" s="10"/>
      <c r="AE435" s="10"/>
      <c r="AF435" s="10"/>
      <c r="AG435" s="10"/>
      <c r="AH435" s="10"/>
      <c r="AI435" s="10"/>
      <c r="AJ435" s="10"/>
      <c r="AK435" s="10"/>
      <c r="AL435" s="10"/>
      <c r="AM435" s="10"/>
      <c r="AN435" s="10"/>
      <c r="AO435" s="10"/>
      <c r="AP435" s="10"/>
      <c r="AQ435" s="10"/>
      <c r="AR435" s="10"/>
      <c r="AS435" s="10"/>
      <c r="AT435" s="10"/>
      <c r="AU435" s="10"/>
      <c r="AV435" s="10"/>
      <c r="AW435" s="10"/>
      <c r="AX435" s="10"/>
      <c r="AY435" s="10"/>
      <c r="AZ435" s="10"/>
      <c r="BA435" s="10"/>
      <c r="BB435" s="10"/>
      <c r="BC435" s="10"/>
      <c r="BD435" s="10"/>
      <c r="BE435" s="10"/>
      <c r="BF435" s="10"/>
    </row>
    <row r="436" spans="1:58" ht="15.6">
      <c r="A436" s="10"/>
      <c r="B436" s="10"/>
      <c r="C436" s="10"/>
      <c r="D436" s="10"/>
      <c r="E436" s="10"/>
      <c r="F436" s="10"/>
      <c r="G436" s="10"/>
      <c r="H436" s="10"/>
      <c r="I436" s="10"/>
      <c r="J436" s="10"/>
      <c r="K436" s="10"/>
      <c r="L436" s="10"/>
      <c r="M436" s="10"/>
      <c r="N436" s="10"/>
      <c r="O436" s="10"/>
      <c r="P436" s="19"/>
      <c r="Q436" s="19"/>
      <c r="R436" s="19"/>
      <c r="S436" s="19"/>
      <c r="T436" s="19"/>
      <c r="U436" s="19"/>
      <c r="V436" s="19"/>
      <c r="W436" s="19"/>
      <c r="X436" s="10"/>
      <c r="Y436" s="10"/>
      <c r="Z436" s="10"/>
      <c r="AA436" s="10"/>
      <c r="AB436" s="19"/>
      <c r="AC436" s="10"/>
      <c r="AD436" s="10"/>
      <c r="AE436" s="10"/>
      <c r="AF436" s="10"/>
      <c r="AG436" s="10"/>
      <c r="AH436" s="10"/>
      <c r="AI436" s="10"/>
      <c r="AJ436" s="10"/>
      <c r="AK436" s="10"/>
      <c r="AL436" s="10"/>
      <c r="AM436" s="10"/>
      <c r="AN436" s="10"/>
      <c r="AO436" s="10"/>
      <c r="AP436" s="10"/>
      <c r="AQ436" s="10"/>
      <c r="AR436" s="10"/>
      <c r="AS436" s="10"/>
      <c r="AT436" s="10"/>
      <c r="AU436" s="10"/>
      <c r="AV436" s="10"/>
      <c r="AW436" s="10"/>
      <c r="AX436" s="10"/>
      <c r="AY436" s="10"/>
      <c r="AZ436" s="10"/>
      <c r="BA436" s="10"/>
      <c r="BB436" s="10"/>
      <c r="BC436" s="10"/>
      <c r="BD436" s="10"/>
      <c r="BE436" s="10"/>
      <c r="BF436" s="10"/>
    </row>
    <row r="437" spans="1:58" ht="15.6">
      <c r="A437" s="10"/>
      <c r="B437" s="10"/>
      <c r="C437" s="10"/>
      <c r="D437" s="10"/>
      <c r="E437" s="10"/>
      <c r="F437" s="10"/>
      <c r="G437" s="10"/>
      <c r="H437" s="10"/>
      <c r="I437" s="10"/>
      <c r="J437" s="10"/>
      <c r="K437" s="10"/>
      <c r="L437" s="10"/>
      <c r="M437" s="10"/>
      <c r="N437" s="10"/>
      <c r="O437" s="10"/>
      <c r="P437" s="19"/>
      <c r="Q437" s="19"/>
      <c r="R437" s="19"/>
      <c r="S437" s="19"/>
      <c r="T437" s="19"/>
      <c r="U437" s="19"/>
      <c r="V437" s="19"/>
      <c r="W437" s="19"/>
      <c r="X437" s="10"/>
      <c r="Y437" s="10"/>
      <c r="Z437" s="10"/>
      <c r="AA437" s="10"/>
      <c r="AB437" s="19"/>
      <c r="AC437" s="10"/>
      <c r="AD437" s="10"/>
      <c r="AE437" s="10"/>
      <c r="AF437" s="10"/>
      <c r="AG437" s="10"/>
      <c r="AH437" s="10"/>
      <c r="AI437" s="10"/>
      <c r="AJ437" s="10"/>
      <c r="AK437" s="10"/>
      <c r="AL437" s="10"/>
      <c r="AM437" s="10"/>
      <c r="AN437" s="10"/>
      <c r="AO437" s="10"/>
      <c r="AP437" s="10"/>
      <c r="AQ437" s="10"/>
      <c r="AR437" s="10"/>
      <c r="AS437" s="10"/>
      <c r="AT437" s="10"/>
      <c r="AU437" s="10"/>
      <c r="AV437" s="10"/>
      <c r="AW437" s="10"/>
      <c r="AX437" s="10"/>
      <c r="AY437" s="10"/>
      <c r="AZ437" s="10"/>
      <c r="BA437" s="10"/>
      <c r="BB437" s="10"/>
      <c r="BC437" s="10"/>
      <c r="BD437" s="10"/>
      <c r="BE437" s="10"/>
      <c r="BF437" s="10"/>
    </row>
    <row r="438" spans="1:58" ht="15.6">
      <c r="A438" s="10"/>
      <c r="B438" s="10"/>
      <c r="C438" s="10"/>
      <c r="D438" s="10"/>
      <c r="E438" s="10"/>
      <c r="F438" s="10"/>
      <c r="G438" s="10"/>
      <c r="H438" s="10"/>
      <c r="I438" s="10"/>
      <c r="J438" s="10"/>
      <c r="K438" s="10"/>
      <c r="L438" s="10"/>
      <c r="M438" s="10"/>
      <c r="N438" s="10"/>
      <c r="O438" s="10"/>
      <c r="P438" s="19"/>
      <c r="Q438" s="19"/>
      <c r="R438" s="19"/>
      <c r="S438" s="19"/>
      <c r="T438" s="19"/>
      <c r="U438" s="19"/>
      <c r="V438" s="19"/>
      <c r="W438" s="19"/>
      <c r="X438" s="10"/>
      <c r="Y438" s="10"/>
      <c r="Z438" s="10"/>
      <c r="AA438" s="10"/>
      <c r="AB438" s="19"/>
      <c r="AC438" s="10"/>
      <c r="AD438" s="10"/>
      <c r="AE438" s="10"/>
      <c r="AF438" s="10"/>
      <c r="AG438" s="10"/>
      <c r="AH438" s="10"/>
      <c r="AI438" s="10"/>
      <c r="AJ438" s="10"/>
      <c r="AK438" s="10"/>
      <c r="AL438" s="10"/>
      <c r="AM438" s="10"/>
      <c r="AN438" s="10"/>
      <c r="AO438" s="10"/>
      <c r="AP438" s="10"/>
      <c r="AQ438" s="10"/>
      <c r="AR438" s="10"/>
      <c r="AS438" s="10"/>
      <c r="AT438" s="10"/>
      <c r="AU438" s="10"/>
      <c r="AV438" s="10"/>
      <c r="AW438" s="10"/>
      <c r="AX438" s="10"/>
      <c r="AY438" s="10"/>
      <c r="AZ438" s="10"/>
      <c r="BA438" s="10"/>
      <c r="BB438" s="10"/>
      <c r="BC438" s="10"/>
      <c r="BD438" s="10"/>
      <c r="BE438" s="10"/>
      <c r="BF438" s="10"/>
    </row>
    <row r="439" spans="1:58" ht="15.6">
      <c r="A439" s="10"/>
      <c r="B439" s="10"/>
      <c r="C439" s="10"/>
      <c r="D439" s="10"/>
      <c r="E439" s="10"/>
      <c r="F439" s="10"/>
      <c r="G439" s="10"/>
      <c r="H439" s="10"/>
      <c r="I439" s="10"/>
      <c r="J439" s="10"/>
      <c r="K439" s="10"/>
      <c r="L439" s="10"/>
      <c r="M439" s="10"/>
      <c r="N439" s="10"/>
      <c r="O439" s="10"/>
      <c r="P439" s="19"/>
      <c r="Q439" s="19"/>
      <c r="R439" s="19"/>
      <c r="S439" s="19"/>
      <c r="T439" s="19"/>
      <c r="U439" s="19"/>
      <c r="V439" s="19"/>
      <c r="W439" s="19"/>
      <c r="X439" s="10"/>
      <c r="Y439" s="10"/>
      <c r="Z439" s="10"/>
      <c r="AA439" s="10"/>
      <c r="AB439" s="19"/>
      <c r="AC439" s="10"/>
      <c r="AD439" s="10"/>
      <c r="AE439" s="10"/>
      <c r="AF439" s="10"/>
      <c r="AG439" s="10"/>
      <c r="AH439" s="10"/>
      <c r="AI439" s="10"/>
      <c r="AJ439" s="10"/>
      <c r="AK439" s="10"/>
      <c r="AL439" s="10"/>
      <c r="AM439" s="10"/>
      <c r="AN439" s="10"/>
      <c r="AO439" s="10"/>
      <c r="AP439" s="10"/>
      <c r="AQ439" s="10"/>
      <c r="AR439" s="10"/>
      <c r="AS439" s="10"/>
      <c r="AT439" s="10"/>
      <c r="AU439" s="10"/>
      <c r="AV439" s="10"/>
      <c r="AW439" s="10"/>
      <c r="AX439" s="10"/>
      <c r="AY439" s="10"/>
      <c r="AZ439" s="10"/>
      <c r="BA439" s="10"/>
      <c r="BB439" s="10"/>
      <c r="BC439" s="10"/>
      <c r="BD439" s="10"/>
      <c r="BE439" s="10"/>
      <c r="BF439" s="10"/>
    </row>
    <row r="440" spans="1:58" ht="15.6">
      <c r="A440" s="10"/>
      <c r="B440" s="10"/>
      <c r="C440" s="10"/>
      <c r="D440" s="10"/>
      <c r="E440" s="10"/>
      <c r="F440" s="10"/>
      <c r="G440" s="10"/>
      <c r="H440" s="10"/>
      <c r="I440" s="10"/>
      <c r="J440" s="10"/>
      <c r="K440" s="10"/>
      <c r="L440" s="10"/>
      <c r="M440" s="10"/>
      <c r="N440" s="10"/>
      <c r="O440" s="10"/>
      <c r="P440" s="19"/>
      <c r="Q440" s="19"/>
      <c r="R440" s="19"/>
      <c r="S440" s="19"/>
      <c r="T440" s="19"/>
      <c r="U440" s="19"/>
      <c r="V440" s="19"/>
      <c r="W440" s="19"/>
      <c r="X440" s="10"/>
      <c r="Y440" s="10"/>
      <c r="Z440" s="10"/>
      <c r="AA440" s="10"/>
      <c r="AB440" s="19"/>
      <c r="AC440" s="10"/>
      <c r="AD440" s="10"/>
      <c r="AE440" s="10"/>
      <c r="AF440" s="10"/>
      <c r="AG440" s="10"/>
      <c r="AH440" s="10"/>
      <c r="AI440" s="10"/>
      <c r="AJ440" s="10"/>
      <c r="AK440" s="10"/>
      <c r="AL440" s="10"/>
      <c r="AM440" s="10"/>
      <c r="AN440" s="10"/>
      <c r="AO440" s="10"/>
      <c r="AP440" s="10"/>
      <c r="AQ440" s="10"/>
      <c r="AR440" s="10"/>
      <c r="AS440" s="10"/>
      <c r="AT440" s="10"/>
      <c r="AU440" s="10"/>
      <c r="AV440" s="10"/>
      <c r="AW440" s="10"/>
      <c r="AX440" s="10"/>
      <c r="AY440" s="10"/>
      <c r="AZ440" s="10"/>
      <c r="BA440" s="10"/>
      <c r="BB440" s="10"/>
      <c r="BC440" s="10"/>
      <c r="BD440" s="10"/>
      <c r="BE440" s="10"/>
      <c r="BF440" s="10"/>
    </row>
    <row r="441" spans="1:58" ht="15.6">
      <c r="A441" s="10"/>
      <c r="B441" s="10"/>
      <c r="C441" s="10"/>
      <c r="D441" s="10"/>
      <c r="E441" s="10"/>
      <c r="F441" s="10"/>
      <c r="G441" s="10"/>
      <c r="H441" s="10"/>
      <c r="I441" s="10"/>
      <c r="J441" s="10"/>
      <c r="K441" s="10"/>
      <c r="L441" s="10"/>
      <c r="M441" s="10"/>
      <c r="N441" s="10"/>
      <c r="O441" s="10"/>
      <c r="P441" s="19"/>
      <c r="Q441" s="19"/>
      <c r="R441" s="19"/>
      <c r="S441" s="19"/>
      <c r="T441" s="19"/>
      <c r="U441" s="19"/>
      <c r="V441" s="19"/>
      <c r="W441" s="19"/>
      <c r="X441" s="10"/>
      <c r="Y441" s="10"/>
      <c r="Z441" s="10"/>
      <c r="AA441" s="10"/>
      <c r="AB441" s="19"/>
      <c r="AC441" s="10"/>
      <c r="AD441" s="10"/>
      <c r="AE441" s="10"/>
      <c r="AF441" s="10"/>
      <c r="AG441" s="10"/>
      <c r="AH441" s="10"/>
      <c r="AI441" s="10"/>
      <c r="AJ441" s="10"/>
      <c r="AK441" s="10"/>
      <c r="AL441" s="10"/>
      <c r="AM441" s="10"/>
      <c r="AN441" s="10"/>
      <c r="AO441" s="10"/>
      <c r="AP441" s="10"/>
      <c r="AQ441" s="10"/>
      <c r="AR441" s="10"/>
      <c r="AS441" s="10"/>
      <c r="AT441" s="10"/>
      <c r="AU441" s="10"/>
      <c r="AV441" s="10"/>
      <c r="AW441" s="10"/>
      <c r="AX441" s="10"/>
      <c r="AY441" s="10"/>
      <c r="AZ441" s="10"/>
      <c r="BA441" s="10"/>
      <c r="BB441" s="10"/>
      <c r="BC441" s="10"/>
      <c r="BD441" s="10"/>
      <c r="BE441" s="10"/>
      <c r="BF441" s="10"/>
    </row>
    <row r="442" spans="1:58" ht="15.6">
      <c r="A442" s="10"/>
      <c r="B442" s="10"/>
      <c r="C442" s="10"/>
      <c r="D442" s="10"/>
      <c r="E442" s="10"/>
      <c r="F442" s="10"/>
      <c r="G442" s="10"/>
      <c r="H442" s="10"/>
      <c r="I442" s="10"/>
      <c r="J442" s="10"/>
      <c r="K442" s="10"/>
      <c r="L442" s="10"/>
      <c r="M442" s="10"/>
      <c r="N442" s="10"/>
      <c r="O442" s="10"/>
      <c r="P442" s="19"/>
      <c r="Q442" s="19"/>
      <c r="R442" s="19"/>
      <c r="S442" s="19"/>
      <c r="T442" s="19"/>
      <c r="U442" s="19"/>
      <c r="V442" s="19"/>
      <c r="W442" s="19"/>
      <c r="X442" s="10"/>
      <c r="Y442" s="10"/>
      <c r="Z442" s="10"/>
      <c r="AA442" s="10"/>
      <c r="AB442" s="19"/>
      <c r="AC442" s="10"/>
      <c r="AD442" s="10"/>
      <c r="AE442" s="10"/>
      <c r="AF442" s="10"/>
      <c r="AG442" s="10"/>
      <c r="AH442" s="10"/>
      <c r="AI442" s="10"/>
      <c r="AJ442" s="10"/>
      <c r="AK442" s="10"/>
      <c r="AL442" s="10"/>
      <c r="AM442" s="10"/>
      <c r="AN442" s="10"/>
      <c r="AO442" s="10"/>
      <c r="AP442" s="10"/>
      <c r="AQ442" s="10"/>
      <c r="AR442" s="10"/>
      <c r="AS442" s="10"/>
      <c r="AT442" s="10"/>
      <c r="AU442" s="10"/>
      <c r="AV442" s="10"/>
      <c r="AW442" s="10"/>
      <c r="AX442" s="10"/>
      <c r="AY442" s="10"/>
      <c r="AZ442" s="10"/>
      <c r="BA442" s="10"/>
      <c r="BB442" s="10"/>
      <c r="BC442" s="10"/>
      <c r="BD442" s="10"/>
      <c r="BE442" s="10"/>
      <c r="BF442" s="10"/>
    </row>
    <row r="443" spans="1:58" ht="15.6">
      <c r="A443" s="10"/>
      <c r="B443" s="10"/>
      <c r="C443" s="10"/>
      <c r="D443" s="10"/>
      <c r="E443" s="10"/>
      <c r="F443" s="10"/>
      <c r="G443" s="10"/>
      <c r="H443" s="10"/>
      <c r="I443" s="10"/>
      <c r="J443" s="10"/>
      <c r="K443" s="10"/>
      <c r="L443" s="10"/>
      <c r="M443" s="10"/>
      <c r="N443" s="10"/>
      <c r="O443" s="10"/>
      <c r="P443" s="19"/>
      <c r="Q443" s="19"/>
      <c r="R443" s="19"/>
      <c r="S443" s="19"/>
      <c r="T443" s="19"/>
      <c r="U443" s="19"/>
      <c r="V443" s="19"/>
      <c r="W443" s="19"/>
      <c r="X443" s="10"/>
      <c r="Y443" s="10"/>
      <c r="Z443" s="10"/>
      <c r="AA443" s="10"/>
      <c r="AB443" s="19"/>
      <c r="AC443" s="10"/>
      <c r="AD443" s="10"/>
      <c r="AE443" s="10"/>
      <c r="AF443" s="10"/>
      <c r="AG443" s="10"/>
      <c r="AH443" s="10"/>
      <c r="AI443" s="10"/>
      <c r="AJ443" s="10"/>
      <c r="AK443" s="10"/>
      <c r="AL443" s="10"/>
      <c r="AM443" s="10"/>
      <c r="AN443" s="10"/>
      <c r="AO443" s="10"/>
      <c r="AP443" s="10"/>
      <c r="AQ443" s="10"/>
      <c r="AR443" s="10"/>
      <c r="AS443" s="10"/>
      <c r="AT443" s="10"/>
      <c r="AU443" s="10"/>
      <c r="AV443" s="10"/>
      <c r="AW443" s="10"/>
      <c r="AX443" s="10"/>
      <c r="AY443" s="10"/>
      <c r="AZ443" s="10"/>
      <c r="BA443" s="10"/>
      <c r="BB443" s="10"/>
      <c r="BC443" s="10"/>
      <c r="BD443" s="10"/>
      <c r="BE443" s="10"/>
      <c r="BF443" s="10"/>
    </row>
    <row r="444" spans="1:58" ht="15.6">
      <c r="A444" s="10"/>
      <c r="B444" s="10"/>
      <c r="C444" s="10"/>
      <c r="D444" s="10"/>
      <c r="E444" s="10"/>
      <c r="F444" s="10"/>
      <c r="G444" s="10"/>
      <c r="H444" s="10"/>
      <c r="I444" s="10"/>
      <c r="J444" s="10"/>
      <c r="K444" s="10"/>
      <c r="L444" s="10"/>
      <c r="M444" s="10"/>
      <c r="N444" s="10"/>
      <c r="O444" s="10"/>
      <c r="P444" s="19"/>
      <c r="Q444" s="19"/>
      <c r="R444" s="19"/>
      <c r="S444" s="19"/>
      <c r="T444" s="19"/>
      <c r="U444" s="19"/>
      <c r="V444" s="19"/>
      <c r="W444" s="19"/>
      <c r="X444" s="10"/>
      <c r="Y444" s="10"/>
      <c r="Z444" s="10"/>
      <c r="AA444" s="10"/>
      <c r="AB444" s="19"/>
      <c r="AC444" s="10"/>
      <c r="AD444" s="10"/>
      <c r="AE444" s="10"/>
      <c r="AF444" s="10"/>
      <c r="AG444" s="10"/>
      <c r="AH444" s="10"/>
      <c r="AI444" s="10"/>
      <c r="AJ444" s="10"/>
      <c r="AK444" s="10"/>
      <c r="AL444" s="10"/>
      <c r="AM444" s="10"/>
      <c r="AN444" s="10"/>
      <c r="AO444" s="10"/>
      <c r="AP444" s="10"/>
      <c r="AQ444" s="10"/>
      <c r="AR444" s="10"/>
      <c r="AS444" s="10"/>
      <c r="AT444" s="10"/>
      <c r="AU444" s="10"/>
      <c r="AV444" s="10"/>
      <c r="AW444" s="10"/>
      <c r="AX444" s="10"/>
      <c r="AY444" s="10"/>
      <c r="AZ444" s="10"/>
      <c r="BA444" s="10"/>
      <c r="BB444" s="10"/>
      <c r="BC444" s="10"/>
      <c r="BD444" s="10"/>
      <c r="BE444" s="10"/>
      <c r="BF444" s="10"/>
    </row>
    <row r="445" spans="1:58" ht="15.6">
      <c r="A445" s="10"/>
      <c r="B445" s="10"/>
      <c r="C445" s="10"/>
      <c r="D445" s="10"/>
      <c r="E445" s="10"/>
      <c r="F445" s="10"/>
      <c r="G445" s="10"/>
      <c r="H445" s="10"/>
      <c r="I445" s="10"/>
      <c r="J445" s="10"/>
      <c r="K445" s="10"/>
      <c r="L445" s="10"/>
      <c r="M445" s="10"/>
      <c r="N445" s="10"/>
      <c r="O445" s="10"/>
      <c r="P445" s="19"/>
      <c r="Q445" s="19"/>
      <c r="R445" s="19"/>
      <c r="S445" s="19"/>
      <c r="T445" s="19"/>
      <c r="U445" s="19"/>
      <c r="V445" s="19"/>
      <c r="W445" s="19"/>
      <c r="X445" s="10"/>
      <c r="Y445" s="10"/>
      <c r="Z445" s="10"/>
      <c r="AA445" s="10"/>
      <c r="AB445" s="19"/>
      <c r="AC445" s="10"/>
      <c r="AD445" s="10"/>
      <c r="AE445" s="10"/>
      <c r="AF445" s="10"/>
      <c r="AG445" s="10"/>
      <c r="AH445" s="10"/>
      <c r="AI445" s="10"/>
      <c r="AJ445" s="10"/>
      <c r="AK445" s="10"/>
      <c r="AL445" s="10"/>
      <c r="AM445" s="10"/>
      <c r="AN445" s="10"/>
      <c r="AO445" s="10"/>
      <c r="AP445" s="10"/>
      <c r="AQ445" s="10"/>
      <c r="AR445" s="10"/>
      <c r="AS445" s="10"/>
      <c r="AT445" s="10"/>
      <c r="AU445" s="10"/>
      <c r="AV445" s="10"/>
      <c r="AW445" s="10"/>
      <c r="AX445" s="10"/>
      <c r="AY445" s="10"/>
      <c r="AZ445" s="10"/>
      <c r="BA445" s="10"/>
      <c r="BB445" s="10"/>
      <c r="BC445" s="10"/>
      <c r="BD445" s="10"/>
      <c r="BE445" s="10"/>
      <c r="BF445" s="10"/>
    </row>
    <row r="446" spans="1:58" ht="15.6">
      <c r="A446" s="10"/>
      <c r="B446" s="10"/>
      <c r="C446" s="10"/>
      <c r="D446" s="10"/>
      <c r="E446" s="10"/>
      <c r="F446" s="10"/>
      <c r="G446" s="10"/>
      <c r="H446" s="10"/>
      <c r="I446" s="10"/>
      <c r="J446" s="10"/>
      <c r="K446" s="10"/>
      <c r="L446" s="10"/>
      <c r="M446" s="10"/>
      <c r="N446" s="10"/>
      <c r="O446" s="10"/>
      <c r="P446" s="19"/>
      <c r="Q446" s="19"/>
      <c r="R446" s="19"/>
      <c r="S446" s="19"/>
      <c r="T446" s="19"/>
      <c r="U446" s="19"/>
      <c r="V446" s="19"/>
      <c r="W446" s="19"/>
      <c r="X446" s="10"/>
      <c r="Y446" s="10"/>
      <c r="Z446" s="10"/>
      <c r="AA446" s="10"/>
      <c r="AB446" s="19"/>
      <c r="AC446" s="10"/>
      <c r="AD446" s="10"/>
      <c r="AE446" s="10"/>
      <c r="AF446" s="10"/>
      <c r="AG446" s="10"/>
      <c r="AH446" s="10"/>
      <c r="AI446" s="10"/>
      <c r="AJ446" s="10"/>
      <c r="AK446" s="10"/>
      <c r="AL446" s="10"/>
      <c r="AM446" s="10"/>
      <c r="AN446" s="10"/>
      <c r="AO446" s="10"/>
      <c r="AP446" s="10"/>
      <c r="AQ446" s="10"/>
      <c r="AR446" s="10"/>
      <c r="AS446" s="10"/>
      <c r="AT446" s="10"/>
      <c r="AU446" s="10"/>
      <c r="AV446" s="10"/>
      <c r="AW446" s="10"/>
      <c r="AX446" s="10"/>
      <c r="AY446" s="10"/>
      <c r="AZ446" s="10"/>
      <c r="BA446" s="10"/>
      <c r="BB446" s="10"/>
      <c r="BC446" s="10"/>
      <c r="BD446" s="10"/>
      <c r="BE446" s="10"/>
      <c r="BF446" s="10"/>
    </row>
    <row r="447" spans="1:58" ht="15.6">
      <c r="A447" s="10"/>
      <c r="B447" s="10"/>
      <c r="C447" s="10"/>
      <c r="D447" s="10"/>
      <c r="E447" s="10"/>
      <c r="F447" s="10"/>
      <c r="G447" s="10"/>
      <c r="H447" s="10"/>
      <c r="I447" s="10"/>
      <c r="J447" s="10"/>
      <c r="K447" s="10"/>
      <c r="L447" s="10"/>
      <c r="M447" s="10"/>
      <c r="N447" s="10"/>
      <c r="O447" s="10"/>
      <c r="P447" s="19"/>
      <c r="Q447" s="19"/>
      <c r="R447" s="19"/>
      <c r="S447" s="19"/>
      <c r="T447" s="19"/>
      <c r="U447" s="19"/>
      <c r="V447" s="19"/>
      <c r="W447" s="19"/>
      <c r="X447" s="10"/>
      <c r="Y447" s="10"/>
      <c r="Z447" s="10"/>
      <c r="AA447" s="10"/>
      <c r="AB447" s="19"/>
      <c r="AC447" s="10"/>
      <c r="AD447" s="10"/>
      <c r="AE447" s="10"/>
      <c r="AF447" s="10"/>
      <c r="AG447" s="10"/>
      <c r="AH447" s="10"/>
      <c r="AI447" s="10"/>
      <c r="AJ447" s="10"/>
      <c r="AK447" s="10"/>
      <c r="AL447" s="10"/>
      <c r="AM447" s="10"/>
      <c r="AN447" s="10"/>
      <c r="AO447" s="10"/>
      <c r="AP447" s="10"/>
      <c r="AQ447" s="10"/>
      <c r="AR447" s="10"/>
      <c r="AS447" s="10"/>
      <c r="AT447" s="10"/>
      <c r="AU447" s="10"/>
      <c r="AV447" s="10"/>
      <c r="AW447" s="10"/>
      <c r="AX447" s="10"/>
      <c r="AY447" s="10"/>
      <c r="AZ447" s="10"/>
      <c r="BA447" s="10"/>
      <c r="BB447" s="10"/>
      <c r="BC447" s="10"/>
      <c r="BD447" s="10"/>
      <c r="BE447" s="10"/>
      <c r="BF447" s="10"/>
    </row>
    <row r="448" spans="1:58" ht="15.6">
      <c r="A448" s="10"/>
      <c r="B448" s="10"/>
      <c r="C448" s="10"/>
      <c r="D448" s="10"/>
      <c r="E448" s="10"/>
      <c r="F448" s="10"/>
      <c r="G448" s="10"/>
      <c r="H448" s="10"/>
      <c r="I448" s="10"/>
      <c r="J448" s="10"/>
      <c r="K448" s="10"/>
      <c r="L448" s="10"/>
      <c r="M448" s="10"/>
      <c r="N448" s="10"/>
      <c r="O448" s="10"/>
      <c r="P448" s="19"/>
      <c r="Q448" s="19"/>
      <c r="R448" s="19"/>
      <c r="S448" s="19"/>
      <c r="T448" s="19"/>
      <c r="U448" s="19"/>
      <c r="V448" s="19"/>
      <c r="W448" s="19"/>
      <c r="X448" s="10"/>
      <c r="Y448" s="10"/>
      <c r="Z448" s="10"/>
      <c r="AA448" s="10"/>
      <c r="AB448" s="19"/>
      <c r="AC448" s="10"/>
      <c r="AD448" s="10"/>
      <c r="AE448" s="10"/>
      <c r="AF448" s="10"/>
      <c r="AG448" s="10"/>
      <c r="AH448" s="10"/>
      <c r="AI448" s="10"/>
      <c r="AJ448" s="10"/>
      <c r="AK448" s="10"/>
      <c r="AL448" s="10"/>
      <c r="AM448" s="10"/>
      <c r="AN448" s="10"/>
      <c r="AO448" s="10"/>
      <c r="AP448" s="10"/>
      <c r="AQ448" s="10"/>
      <c r="AR448" s="10"/>
      <c r="AS448" s="10"/>
      <c r="AT448" s="10"/>
      <c r="AU448" s="10"/>
      <c r="AV448" s="10"/>
      <c r="AW448" s="10"/>
      <c r="AX448" s="10"/>
      <c r="AY448" s="10"/>
      <c r="AZ448" s="10"/>
      <c r="BA448" s="10"/>
      <c r="BB448" s="10"/>
      <c r="BC448" s="10"/>
      <c r="BD448" s="10"/>
      <c r="BE448" s="10"/>
      <c r="BF448" s="10"/>
    </row>
    <row r="449" spans="1:58" ht="15.6">
      <c r="A449" s="10"/>
      <c r="B449" s="10"/>
      <c r="C449" s="10"/>
      <c r="D449" s="10"/>
      <c r="E449" s="10"/>
      <c r="F449" s="10"/>
      <c r="G449" s="10"/>
      <c r="H449" s="10"/>
      <c r="I449" s="10"/>
      <c r="J449" s="10"/>
      <c r="K449" s="10"/>
      <c r="L449" s="10"/>
      <c r="M449" s="10"/>
      <c r="N449" s="10"/>
      <c r="O449" s="10"/>
      <c r="P449" s="19"/>
      <c r="Q449" s="19"/>
      <c r="R449" s="19"/>
      <c r="S449" s="19"/>
      <c r="T449" s="19"/>
      <c r="U449" s="19"/>
      <c r="V449" s="19"/>
      <c r="W449" s="19"/>
      <c r="X449" s="10"/>
      <c r="Y449" s="10"/>
      <c r="Z449" s="10"/>
      <c r="AA449" s="10"/>
      <c r="AB449" s="19"/>
      <c r="AC449" s="10"/>
      <c r="AD449" s="10"/>
      <c r="AE449" s="10"/>
      <c r="AF449" s="10"/>
      <c r="AG449" s="10"/>
      <c r="AH449" s="10"/>
      <c r="AI449" s="10"/>
      <c r="AJ449" s="10"/>
      <c r="AK449" s="10"/>
      <c r="AL449" s="10"/>
      <c r="AM449" s="10"/>
      <c r="AN449" s="10"/>
      <c r="AO449" s="10"/>
      <c r="AP449" s="10"/>
      <c r="AQ449" s="10"/>
      <c r="AR449" s="10"/>
      <c r="AS449" s="10"/>
      <c r="AT449" s="10"/>
      <c r="AU449" s="10"/>
      <c r="AV449" s="10"/>
      <c r="AW449" s="10"/>
      <c r="AX449" s="10"/>
      <c r="AY449" s="10"/>
      <c r="AZ449" s="10"/>
      <c r="BA449" s="10"/>
      <c r="BB449" s="10"/>
      <c r="BC449" s="10"/>
      <c r="BD449" s="10"/>
      <c r="BE449" s="10"/>
      <c r="BF449" s="10"/>
    </row>
    <row r="450" spans="1:58" ht="15.6">
      <c r="A450" s="10"/>
      <c r="B450" s="10"/>
      <c r="C450" s="10"/>
      <c r="D450" s="10"/>
      <c r="E450" s="10"/>
      <c r="F450" s="10"/>
      <c r="G450" s="10"/>
      <c r="H450" s="10"/>
      <c r="I450" s="10"/>
      <c r="J450" s="10"/>
      <c r="K450" s="10"/>
      <c r="L450" s="10"/>
      <c r="M450" s="10"/>
      <c r="N450" s="10"/>
      <c r="O450" s="10"/>
      <c r="P450" s="19"/>
      <c r="Q450" s="19"/>
      <c r="R450" s="19"/>
      <c r="S450" s="19"/>
      <c r="T450" s="19"/>
      <c r="U450" s="19"/>
      <c r="V450" s="19"/>
      <c r="W450" s="19"/>
      <c r="X450" s="10"/>
      <c r="Y450" s="10"/>
      <c r="Z450" s="10"/>
      <c r="AA450" s="10"/>
      <c r="AB450" s="19"/>
      <c r="AC450" s="10"/>
      <c r="AD450" s="10"/>
      <c r="AE450" s="10"/>
      <c r="AF450" s="10"/>
      <c r="AG450" s="10"/>
      <c r="AH450" s="10"/>
      <c r="AI450" s="10"/>
      <c r="AJ450" s="10"/>
      <c r="AK450" s="10"/>
      <c r="AL450" s="10"/>
      <c r="AM450" s="10"/>
      <c r="AN450" s="10"/>
      <c r="AO450" s="10"/>
      <c r="AP450" s="10"/>
      <c r="AQ450" s="10"/>
      <c r="AR450" s="10"/>
      <c r="AS450" s="10"/>
      <c r="AT450" s="10"/>
      <c r="AU450" s="10"/>
      <c r="AV450" s="10"/>
      <c r="AW450" s="10"/>
      <c r="AX450" s="10"/>
      <c r="AY450" s="10"/>
      <c r="AZ450" s="10"/>
      <c r="BA450" s="10"/>
      <c r="BB450" s="10"/>
      <c r="BC450" s="10"/>
      <c r="BD450" s="10"/>
      <c r="BE450" s="10"/>
      <c r="BF450" s="10"/>
    </row>
    <row r="451" spans="1:58" ht="15.6">
      <c r="A451" s="10"/>
      <c r="B451" s="10"/>
      <c r="C451" s="10"/>
      <c r="D451" s="10"/>
      <c r="E451" s="10"/>
      <c r="F451" s="10"/>
      <c r="G451" s="10"/>
      <c r="H451" s="10"/>
      <c r="I451" s="10"/>
      <c r="J451" s="10"/>
      <c r="K451" s="10"/>
      <c r="L451" s="10"/>
      <c r="M451" s="10"/>
      <c r="N451" s="10"/>
      <c r="O451" s="10"/>
      <c r="P451" s="19"/>
      <c r="Q451" s="19"/>
      <c r="R451" s="19"/>
      <c r="S451" s="19"/>
      <c r="T451" s="19"/>
      <c r="U451" s="19"/>
      <c r="V451" s="19"/>
      <c r="W451" s="19"/>
      <c r="X451" s="10"/>
      <c r="Y451" s="10"/>
      <c r="Z451" s="10"/>
      <c r="AA451" s="10"/>
      <c r="AB451" s="19"/>
      <c r="AC451" s="10"/>
      <c r="AD451" s="10"/>
      <c r="AE451" s="10"/>
      <c r="AF451" s="10"/>
      <c r="AG451" s="10"/>
      <c r="AH451" s="10"/>
      <c r="AI451" s="10"/>
      <c r="AJ451" s="10"/>
      <c r="AK451" s="10"/>
      <c r="AL451" s="10"/>
      <c r="AM451" s="10"/>
      <c r="AN451" s="10"/>
      <c r="AO451" s="10"/>
      <c r="AP451" s="10"/>
      <c r="AQ451" s="10"/>
      <c r="AR451" s="10"/>
      <c r="AS451" s="10"/>
      <c r="AT451" s="10"/>
      <c r="AU451" s="10"/>
      <c r="AV451" s="10"/>
      <c r="AW451" s="10"/>
      <c r="AX451" s="10"/>
      <c r="AY451" s="10"/>
      <c r="AZ451" s="10"/>
      <c r="BA451" s="10"/>
      <c r="BB451" s="10"/>
      <c r="BC451" s="10"/>
      <c r="BD451" s="10"/>
      <c r="BE451" s="10"/>
      <c r="BF451" s="10"/>
    </row>
    <row r="452" spans="1:58" ht="15.6">
      <c r="A452" s="10"/>
      <c r="B452" s="10"/>
      <c r="C452" s="10"/>
      <c r="D452" s="10"/>
      <c r="E452" s="10"/>
      <c r="F452" s="10"/>
      <c r="G452" s="10"/>
      <c r="H452" s="10"/>
      <c r="I452" s="10"/>
      <c r="J452" s="10"/>
      <c r="K452" s="10"/>
      <c r="L452" s="10"/>
      <c r="M452" s="10"/>
      <c r="N452" s="10"/>
      <c r="O452" s="10"/>
      <c r="P452" s="19"/>
      <c r="Q452" s="19"/>
      <c r="R452" s="19"/>
      <c r="S452" s="19"/>
      <c r="T452" s="19"/>
      <c r="U452" s="19"/>
      <c r="V452" s="19"/>
      <c r="W452" s="19"/>
      <c r="X452" s="10"/>
      <c r="Y452" s="10"/>
      <c r="Z452" s="10"/>
      <c r="AA452" s="10"/>
      <c r="AB452" s="19"/>
      <c r="AC452" s="10"/>
      <c r="AD452" s="10"/>
      <c r="AE452" s="10"/>
      <c r="AF452" s="10"/>
      <c r="AG452" s="10"/>
      <c r="AH452" s="10"/>
      <c r="AI452" s="10"/>
      <c r="AJ452" s="10"/>
      <c r="AK452" s="10"/>
      <c r="AL452" s="10"/>
      <c r="AM452" s="10"/>
      <c r="AN452" s="10"/>
      <c r="AO452" s="10"/>
      <c r="AP452" s="10"/>
      <c r="AQ452" s="10"/>
      <c r="AR452" s="10"/>
      <c r="AS452" s="10"/>
      <c r="AT452" s="10"/>
      <c r="AU452" s="10"/>
      <c r="AV452" s="10"/>
      <c r="AW452" s="10"/>
      <c r="AX452" s="10"/>
      <c r="AY452" s="10"/>
      <c r="AZ452" s="10"/>
      <c r="BA452" s="10"/>
      <c r="BB452" s="10"/>
      <c r="BC452" s="10"/>
      <c r="BD452" s="10"/>
      <c r="BE452" s="10"/>
      <c r="BF452" s="10"/>
    </row>
    <row r="453" spans="1:58" ht="15.6">
      <c r="A453" s="10"/>
      <c r="B453" s="10"/>
      <c r="C453" s="10"/>
      <c r="D453" s="10"/>
      <c r="E453" s="10"/>
      <c r="F453" s="10"/>
      <c r="G453" s="10"/>
      <c r="H453" s="10"/>
      <c r="I453" s="10"/>
      <c r="J453" s="10"/>
      <c r="K453" s="10"/>
      <c r="L453" s="10"/>
      <c r="M453" s="10"/>
      <c r="N453" s="10"/>
      <c r="O453" s="10"/>
      <c r="P453" s="19"/>
      <c r="Q453" s="19"/>
      <c r="R453" s="19"/>
      <c r="S453" s="19"/>
      <c r="T453" s="19"/>
      <c r="U453" s="19"/>
      <c r="V453" s="19"/>
      <c r="W453" s="19"/>
      <c r="X453" s="10"/>
      <c r="Y453" s="10"/>
      <c r="Z453" s="10"/>
      <c r="AA453" s="10"/>
      <c r="AB453" s="19"/>
      <c r="AC453" s="10"/>
      <c r="AD453" s="10"/>
      <c r="AE453" s="10"/>
      <c r="AF453" s="10"/>
      <c r="AG453" s="10"/>
      <c r="AH453" s="10"/>
      <c r="AI453" s="10"/>
      <c r="AJ453" s="10"/>
      <c r="AK453" s="10"/>
      <c r="AL453" s="10"/>
      <c r="AM453" s="10"/>
      <c r="AN453" s="10"/>
      <c r="AO453" s="10"/>
      <c r="AP453" s="10"/>
      <c r="AQ453" s="10"/>
      <c r="AR453" s="10"/>
      <c r="AS453" s="10"/>
      <c r="AT453" s="10"/>
      <c r="AU453" s="10"/>
      <c r="AV453" s="10"/>
      <c r="AW453" s="10"/>
      <c r="AX453" s="10"/>
      <c r="AY453" s="10"/>
      <c r="AZ453" s="10"/>
      <c r="BA453" s="10"/>
      <c r="BB453" s="10"/>
      <c r="BC453" s="10"/>
      <c r="BD453" s="10"/>
      <c r="BE453" s="10"/>
      <c r="BF453" s="10"/>
    </row>
    <row r="454" spans="1:58" ht="15.6">
      <c r="A454" s="10"/>
      <c r="B454" s="10"/>
      <c r="C454" s="10"/>
      <c r="D454" s="10"/>
      <c r="E454" s="10"/>
      <c r="F454" s="10"/>
      <c r="G454" s="10"/>
      <c r="H454" s="10"/>
      <c r="I454" s="10"/>
      <c r="J454" s="10"/>
      <c r="K454" s="10"/>
      <c r="L454" s="10"/>
      <c r="M454" s="10"/>
      <c r="N454" s="10"/>
      <c r="O454" s="10"/>
      <c r="P454" s="19"/>
      <c r="Q454" s="19"/>
      <c r="R454" s="19"/>
      <c r="S454" s="19"/>
      <c r="T454" s="19"/>
      <c r="U454" s="19"/>
      <c r="V454" s="19"/>
      <c r="W454" s="19"/>
      <c r="X454" s="10"/>
      <c r="Y454" s="10"/>
      <c r="Z454" s="10"/>
      <c r="AA454" s="10"/>
      <c r="AB454" s="19"/>
      <c r="AC454" s="10"/>
      <c r="AD454" s="10"/>
      <c r="AE454" s="10"/>
      <c r="AF454" s="10"/>
      <c r="AG454" s="10"/>
      <c r="AH454" s="10"/>
      <c r="AI454" s="10"/>
      <c r="AJ454" s="10"/>
      <c r="AK454" s="10"/>
      <c r="AL454" s="10"/>
      <c r="AM454" s="10"/>
      <c r="AN454" s="10"/>
      <c r="AO454" s="10"/>
      <c r="AP454" s="10"/>
      <c r="AQ454" s="10"/>
      <c r="AR454" s="10"/>
      <c r="AS454" s="10"/>
      <c r="AT454" s="10"/>
      <c r="AU454" s="10"/>
      <c r="AV454" s="10"/>
      <c r="AW454" s="10"/>
      <c r="AX454" s="10"/>
      <c r="AY454" s="10"/>
      <c r="AZ454" s="10"/>
      <c r="BA454" s="10"/>
      <c r="BB454" s="10"/>
      <c r="BC454" s="10"/>
      <c r="BD454" s="10"/>
      <c r="BE454" s="10"/>
      <c r="BF454" s="10"/>
    </row>
    <row r="455" spans="1:58" ht="15.6">
      <c r="A455" s="10"/>
      <c r="B455" s="10"/>
      <c r="C455" s="10"/>
      <c r="D455" s="10"/>
      <c r="E455" s="10"/>
      <c r="F455" s="10"/>
      <c r="G455" s="10"/>
      <c r="H455" s="10"/>
      <c r="I455" s="10"/>
      <c r="J455" s="10"/>
      <c r="K455" s="10"/>
      <c r="L455" s="10"/>
      <c r="M455" s="10"/>
      <c r="N455" s="10"/>
      <c r="O455" s="10"/>
      <c r="P455" s="19"/>
      <c r="Q455" s="19"/>
      <c r="R455" s="19"/>
      <c r="S455" s="19"/>
      <c r="T455" s="19"/>
      <c r="U455" s="19"/>
      <c r="V455" s="19"/>
      <c r="W455" s="19"/>
      <c r="X455" s="10"/>
      <c r="Y455" s="10"/>
      <c r="Z455" s="10"/>
      <c r="AA455" s="10"/>
      <c r="AB455" s="19"/>
      <c r="AC455" s="10"/>
      <c r="AD455" s="10"/>
      <c r="AE455" s="10"/>
      <c r="AF455" s="10"/>
      <c r="AG455" s="10"/>
      <c r="AH455" s="10"/>
      <c r="AI455" s="10"/>
      <c r="AJ455" s="10"/>
      <c r="AK455" s="10"/>
      <c r="AL455" s="10"/>
      <c r="AM455" s="10"/>
      <c r="AN455" s="10"/>
      <c r="AO455" s="10"/>
      <c r="AP455" s="10"/>
      <c r="AQ455" s="10"/>
      <c r="AR455" s="10"/>
      <c r="AS455" s="10"/>
      <c r="AT455" s="10"/>
      <c r="AU455" s="10"/>
      <c r="AV455" s="10"/>
      <c r="AW455" s="10"/>
      <c r="AX455" s="10"/>
      <c r="AY455" s="10"/>
      <c r="AZ455" s="10"/>
      <c r="BA455" s="10"/>
      <c r="BB455" s="10"/>
      <c r="BC455" s="10"/>
      <c r="BD455" s="10"/>
      <c r="BE455" s="10"/>
      <c r="BF455" s="10"/>
    </row>
    <row r="456" spans="1:58" ht="15.6">
      <c r="A456" s="10"/>
      <c r="B456" s="10"/>
      <c r="C456" s="10"/>
      <c r="D456" s="10"/>
      <c r="E456" s="10"/>
      <c r="F456" s="10"/>
      <c r="G456" s="10"/>
      <c r="H456" s="10"/>
      <c r="I456" s="10"/>
      <c r="J456" s="10"/>
      <c r="K456" s="10"/>
      <c r="L456" s="10"/>
      <c r="M456" s="10"/>
      <c r="N456" s="10"/>
      <c r="O456" s="10"/>
      <c r="P456" s="19"/>
      <c r="Q456" s="19"/>
      <c r="R456" s="19"/>
      <c r="S456" s="19"/>
      <c r="T456" s="19"/>
      <c r="U456" s="19"/>
      <c r="V456" s="19"/>
      <c r="W456" s="19"/>
      <c r="X456" s="10"/>
      <c r="Y456" s="10"/>
      <c r="Z456" s="10"/>
      <c r="AA456" s="10"/>
      <c r="AB456" s="19"/>
      <c r="AC456" s="10"/>
      <c r="AD456" s="10"/>
      <c r="AE456" s="10"/>
      <c r="AF456" s="10"/>
      <c r="AG456" s="10"/>
      <c r="AH456" s="10"/>
      <c r="AI456" s="10"/>
      <c r="AJ456" s="10"/>
      <c r="AK456" s="10"/>
      <c r="AL456" s="10"/>
      <c r="AM456" s="10"/>
      <c r="AN456" s="10"/>
      <c r="AO456" s="10"/>
      <c r="AP456" s="10"/>
      <c r="AQ456" s="10"/>
      <c r="AR456" s="10"/>
      <c r="AS456" s="10"/>
      <c r="AT456" s="10"/>
      <c r="AU456" s="10"/>
      <c r="AV456" s="10"/>
      <c r="AW456" s="10"/>
      <c r="AX456" s="10"/>
      <c r="AY456" s="10"/>
      <c r="AZ456" s="10"/>
      <c r="BA456" s="10"/>
      <c r="BB456" s="10"/>
      <c r="BC456" s="10"/>
      <c r="BD456" s="10"/>
      <c r="BE456" s="10"/>
      <c r="BF456" s="10"/>
    </row>
    <row r="457" spans="1:58" ht="15.6">
      <c r="A457" s="10"/>
      <c r="B457" s="10"/>
      <c r="C457" s="10"/>
      <c r="D457" s="10"/>
      <c r="E457" s="10"/>
      <c r="F457" s="10"/>
      <c r="G457" s="10"/>
      <c r="H457" s="10"/>
      <c r="I457" s="10"/>
      <c r="J457" s="10"/>
      <c r="K457" s="10"/>
      <c r="L457" s="10"/>
      <c r="M457" s="10"/>
      <c r="N457" s="10"/>
      <c r="O457" s="10"/>
      <c r="P457" s="19"/>
      <c r="Q457" s="19"/>
      <c r="R457" s="19"/>
      <c r="S457" s="19"/>
      <c r="T457" s="19"/>
      <c r="U457" s="19"/>
      <c r="V457" s="19"/>
      <c r="W457" s="19"/>
      <c r="X457" s="10"/>
      <c r="Y457" s="10"/>
      <c r="Z457" s="10"/>
      <c r="AA457" s="10"/>
      <c r="AB457" s="19"/>
      <c r="AC457" s="10"/>
      <c r="AD457" s="10"/>
      <c r="AE457" s="10"/>
      <c r="AF457" s="10"/>
      <c r="AG457" s="10"/>
      <c r="AH457" s="10"/>
      <c r="AI457" s="10"/>
      <c r="AJ457" s="10"/>
      <c r="AK457" s="10"/>
      <c r="AL457" s="10"/>
      <c r="AM457" s="10"/>
      <c r="AN457" s="10"/>
      <c r="AO457" s="10"/>
      <c r="AP457" s="10"/>
      <c r="AQ457" s="10"/>
      <c r="AR457" s="10"/>
      <c r="AS457" s="10"/>
      <c r="AT457" s="10"/>
      <c r="AU457" s="10"/>
      <c r="AV457" s="10"/>
      <c r="AW457" s="10"/>
      <c r="AX457" s="10"/>
      <c r="AY457" s="10"/>
      <c r="AZ457" s="10"/>
      <c r="BA457" s="10"/>
      <c r="BB457" s="10"/>
      <c r="BC457" s="10"/>
      <c r="BD457" s="10"/>
      <c r="BE457" s="10"/>
      <c r="BF457" s="10"/>
    </row>
    <row r="458" spans="1:58" ht="15.6">
      <c r="A458" s="10"/>
      <c r="B458" s="10"/>
      <c r="C458" s="10"/>
      <c r="D458" s="10"/>
      <c r="E458" s="10"/>
      <c r="F458" s="10"/>
      <c r="G458" s="10"/>
      <c r="H458" s="10"/>
      <c r="I458" s="10"/>
      <c r="J458" s="10"/>
      <c r="K458" s="10"/>
      <c r="L458" s="10"/>
      <c r="M458" s="10"/>
      <c r="N458" s="10"/>
      <c r="O458" s="10"/>
      <c r="P458" s="19"/>
      <c r="Q458" s="19"/>
      <c r="R458" s="19"/>
      <c r="S458" s="19"/>
      <c r="T458" s="19"/>
      <c r="U458" s="19"/>
      <c r="V458" s="19"/>
      <c r="W458" s="19"/>
      <c r="X458" s="10"/>
      <c r="Y458" s="10"/>
      <c r="Z458" s="10"/>
      <c r="AA458" s="10"/>
      <c r="AB458" s="19"/>
      <c r="AC458" s="10"/>
      <c r="AD458" s="10"/>
      <c r="AE458" s="10"/>
      <c r="AF458" s="10"/>
      <c r="AG458" s="10"/>
      <c r="AH458" s="10"/>
      <c r="AI458" s="10"/>
      <c r="AJ458" s="10"/>
      <c r="AK458" s="10"/>
      <c r="AL458" s="10"/>
      <c r="AM458" s="10"/>
      <c r="AN458" s="10"/>
      <c r="AO458" s="10"/>
      <c r="AP458" s="10"/>
      <c r="AQ458" s="10"/>
      <c r="AR458" s="10"/>
      <c r="AS458" s="10"/>
      <c r="AT458" s="10"/>
      <c r="AU458" s="10"/>
      <c r="AV458" s="10"/>
      <c r="AW458" s="10"/>
      <c r="AX458" s="10"/>
      <c r="AY458" s="10"/>
      <c r="AZ458" s="10"/>
      <c r="BA458" s="10"/>
      <c r="BB458" s="10"/>
      <c r="BC458" s="10"/>
      <c r="BD458" s="10"/>
      <c r="BE458" s="10"/>
      <c r="BF458" s="10"/>
    </row>
    <row r="459" spans="1:58" ht="15.6">
      <c r="A459" s="10"/>
      <c r="B459" s="10"/>
      <c r="C459" s="10"/>
      <c r="D459" s="10"/>
      <c r="E459" s="10"/>
      <c r="F459" s="10"/>
      <c r="G459" s="10"/>
      <c r="H459" s="10"/>
      <c r="I459" s="10"/>
      <c r="J459" s="10"/>
      <c r="K459" s="10"/>
      <c r="L459" s="10"/>
      <c r="M459" s="10"/>
      <c r="N459" s="10"/>
      <c r="O459" s="10"/>
      <c r="P459" s="19"/>
      <c r="Q459" s="19"/>
      <c r="R459" s="19"/>
      <c r="S459" s="19"/>
      <c r="T459" s="19"/>
      <c r="U459" s="19"/>
      <c r="V459" s="19"/>
      <c r="W459" s="19"/>
      <c r="X459" s="10"/>
      <c r="Y459" s="10"/>
      <c r="Z459" s="10"/>
      <c r="AA459" s="10"/>
      <c r="AB459" s="19"/>
      <c r="AC459" s="10"/>
      <c r="AD459" s="10"/>
      <c r="AE459" s="10"/>
      <c r="AF459" s="10"/>
      <c r="AG459" s="10"/>
      <c r="AH459" s="10"/>
      <c r="AI459" s="10"/>
      <c r="AJ459" s="10"/>
      <c r="AK459" s="10"/>
      <c r="AL459" s="10"/>
      <c r="AM459" s="10"/>
      <c r="AN459" s="10"/>
      <c r="AO459" s="10"/>
      <c r="AP459" s="10"/>
      <c r="AQ459" s="10"/>
      <c r="AR459" s="10"/>
      <c r="AS459" s="10"/>
      <c r="AT459" s="10"/>
      <c r="AU459" s="10"/>
      <c r="AV459" s="10"/>
      <c r="AW459" s="10"/>
      <c r="AX459" s="10"/>
      <c r="AY459" s="10"/>
      <c r="AZ459" s="10"/>
      <c r="BA459" s="10"/>
      <c r="BB459" s="10"/>
      <c r="BC459" s="10"/>
      <c r="BD459" s="10"/>
      <c r="BE459" s="10"/>
      <c r="BF459" s="10"/>
    </row>
    <row r="460" spans="1:58" ht="15.6">
      <c r="A460" s="10"/>
      <c r="B460" s="10"/>
      <c r="C460" s="10"/>
      <c r="D460" s="10"/>
      <c r="E460" s="10"/>
      <c r="F460" s="10"/>
      <c r="G460" s="10"/>
      <c r="H460" s="10"/>
      <c r="I460" s="10"/>
      <c r="J460" s="10"/>
      <c r="K460" s="10"/>
      <c r="L460" s="10"/>
      <c r="M460" s="10"/>
      <c r="N460" s="10"/>
      <c r="O460" s="10"/>
      <c r="P460" s="19"/>
      <c r="Q460" s="19"/>
      <c r="R460" s="19"/>
      <c r="S460" s="19"/>
      <c r="T460" s="19"/>
      <c r="U460" s="19"/>
      <c r="V460" s="19"/>
      <c r="W460" s="19"/>
      <c r="X460" s="10"/>
      <c r="Y460" s="10"/>
      <c r="Z460" s="10"/>
      <c r="AA460" s="10"/>
      <c r="AB460" s="19"/>
      <c r="AC460" s="10"/>
      <c r="AD460" s="10"/>
      <c r="AE460" s="10"/>
      <c r="AF460" s="10"/>
      <c r="AG460" s="10"/>
      <c r="AH460" s="10"/>
      <c r="AI460" s="10"/>
      <c r="AJ460" s="10"/>
      <c r="AK460" s="10"/>
      <c r="AL460" s="10"/>
      <c r="AM460" s="10"/>
      <c r="AN460" s="10"/>
      <c r="AO460" s="10"/>
      <c r="AP460" s="10"/>
      <c r="AQ460" s="10"/>
      <c r="AR460" s="10"/>
      <c r="AS460" s="10"/>
      <c r="AT460" s="10"/>
      <c r="AU460" s="10"/>
      <c r="AV460" s="10"/>
      <c r="AW460" s="10"/>
      <c r="AX460" s="10"/>
      <c r="AY460" s="10"/>
      <c r="AZ460" s="10"/>
      <c r="BA460" s="10"/>
      <c r="BB460" s="10"/>
      <c r="BC460" s="10"/>
      <c r="BD460" s="10"/>
      <c r="BE460" s="10"/>
      <c r="BF460" s="10"/>
    </row>
    <row r="461" spans="1:58" ht="15.6">
      <c r="A461" s="10"/>
      <c r="B461" s="10"/>
      <c r="C461" s="10"/>
      <c r="D461" s="10"/>
      <c r="E461" s="10"/>
      <c r="F461" s="10"/>
      <c r="G461" s="10"/>
      <c r="H461" s="10"/>
      <c r="I461" s="10"/>
      <c r="J461" s="10"/>
      <c r="K461" s="10"/>
      <c r="L461" s="10"/>
      <c r="M461" s="10"/>
      <c r="N461" s="10"/>
      <c r="O461" s="10"/>
      <c r="P461" s="19"/>
      <c r="Q461" s="19"/>
      <c r="R461" s="19"/>
      <c r="S461" s="19"/>
      <c r="T461" s="19"/>
      <c r="U461" s="19"/>
      <c r="V461" s="19"/>
      <c r="W461" s="19"/>
      <c r="X461" s="10"/>
      <c r="Y461" s="10"/>
      <c r="Z461" s="10"/>
      <c r="AA461" s="10"/>
      <c r="AB461" s="19"/>
      <c r="AC461" s="10"/>
      <c r="AD461" s="10"/>
      <c r="AE461" s="10"/>
      <c r="AF461" s="10"/>
      <c r="AG461" s="10"/>
      <c r="AH461" s="10"/>
      <c r="AI461" s="10"/>
      <c r="AJ461" s="10"/>
      <c r="AK461" s="10"/>
      <c r="AL461" s="10"/>
      <c r="AM461" s="10"/>
      <c r="AN461" s="10"/>
      <c r="AO461" s="10"/>
      <c r="AP461" s="10"/>
      <c r="AQ461" s="10"/>
      <c r="AR461" s="10"/>
      <c r="AS461" s="10"/>
      <c r="AT461" s="10"/>
      <c r="AU461" s="10"/>
      <c r="AV461" s="10"/>
      <c r="AW461" s="10"/>
      <c r="AX461" s="10"/>
      <c r="AY461" s="10"/>
      <c r="AZ461" s="10"/>
      <c r="BA461" s="10"/>
      <c r="BB461" s="10"/>
      <c r="BC461" s="10"/>
      <c r="BD461" s="10"/>
      <c r="BE461" s="10"/>
      <c r="BF461" s="10"/>
    </row>
    <row r="462" spans="1:58" ht="15.6">
      <c r="A462" s="10"/>
      <c r="B462" s="10"/>
      <c r="C462" s="10"/>
      <c r="D462" s="10"/>
      <c r="E462" s="10"/>
      <c r="F462" s="10"/>
      <c r="G462" s="10"/>
      <c r="H462" s="10"/>
      <c r="I462" s="10"/>
      <c r="J462" s="10"/>
      <c r="K462" s="10"/>
      <c r="L462" s="10"/>
      <c r="M462" s="10"/>
      <c r="N462" s="10"/>
      <c r="O462" s="10"/>
      <c r="P462" s="19"/>
      <c r="Q462" s="19"/>
      <c r="R462" s="19"/>
      <c r="S462" s="19"/>
      <c r="T462" s="19"/>
      <c r="U462" s="19"/>
      <c r="V462" s="19"/>
      <c r="W462" s="19"/>
      <c r="X462" s="10"/>
      <c r="Y462" s="10"/>
      <c r="Z462" s="10"/>
      <c r="AA462" s="10"/>
      <c r="AB462" s="19"/>
      <c r="AC462" s="10"/>
      <c r="AD462" s="10"/>
      <c r="AE462" s="10"/>
      <c r="AF462" s="10"/>
      <c r="AG462" s="10"/>
      <c r="AH462" s="10"/>
      <c r="AI462" s="10"/>
      <c r="AJ462" s="10"/>
      <c r="AK462" s="10"/>
      <c r="AL462" s="10"/>
      <c r="AM462" s="10"/>
      <c r="AN462" s="10"/>
      <c r="AO462" s="10"/>
      <c r="AP462" s="10"/>
      <c r="AQ462" s="10"/>
      <c r="AR462" s="10"/>
      <c r="AS462" s="10"/>
      <c r="AT462" s="10"/>
      <c r="AU462" s="10"/>
      <c r="AV462" s="10"/>
      <c r="AW462" s="10"/>
      <c r="AX462" s="10"/>
      <c r="AY462" s="10"/>
      <c r="AZ462" s="10"/>
      <c r="BA462" s="10"/>
      <c r="BB462" s="10"/>
      <c r="BC462" s="10"/>
      <c r="BD462" s="10"/>
      <c r="BE462" s="10"/>
      <c r="BF462" s="10"/>
    </row>
    <row r="463" spans="1:58" ht="15.6">
      <c r="A463" s="10"/>
      <c r="B463" s="10"/>
      <c r="C463" s="10"/>
      <c r="D463" s="10"/>
      <c r="E463" s="10"/>
      <c r="F463" s="10"/>
      <c r="G463" s="10"/>
      <c r="H463" s="10"/>
      <c r="I463" s="10"/>
      <c r="J463" s="10"/>
      <c r="K463" s="10"/>
      <c r="L463" s="10"/>
      <c r="M463" s="10"/>
      <c r="N463" s="10"/>
      <c r="O463" s="10"/>
      <c r="P463" s="19"/>
      <c r="Q463" s="19"/>
      <c r="R463" s="19"/>
      <c r="S463" s="19"/>
      <c r="T463" s="19"/>
      <c r="U463" s="19"/>
      <c r="V463" s="19"/>
      <c r="W463" s="19"/>
      <c r="X463" s="10"/>
      <c r="Y463" s="10"/>
      <c r="Z463" s="10"/>
      <c r="AA463" s="10"/>
      <c r="AB463" s="19"/>
      <c r="AC463" s="10"/>
      <c r="AD463" s="10"/>
      <c r="AE463" s="10"/>
      <c r="AF463" s="10"/>
      <c r="AG463" s="10"/>
      <c r="AH463" s="10"/>
      <c r="AI463" s="10"/>
      <c r="AJ463" s="10"/>
      <c r="AK463" s="10"/>
      <c r="AL463" s="10"/>
      <c r="AM463" s="10"/>
      <c r="AN463" s="10"/>
      <c r="AO463" s="10"/>
      <c r="AP463" s="10"/>
      <c r="AQ463" s="10"/>
      <c r="AR463" s="10"/>
      <c r="AS463" s="10"/>
      <c r="AT463" s="10"/>
      <c r="AU463" s="10"/>
      <c r="AV463" s="10"/>
      <c r="AW463" s="10"/>
      <c r="AX463" s="10"/>
      <c r="AY463" s="10"/>
      <c r="AZ463" s="10"/>
      <c r="BA463" s="10"/>
      <c r="BB463" s="10"/>
      <c r="BC463" s="10"/>
      <c r="BD463" s="10"/>
      <c r="BE463" s="10"/>
      <c r="BF463" s="10"/>
    </row>
    <row r="464" spans="1:58" ht="15.6">
      <c r="A464" s="10"/>
      <c r="B464" s="10"/>
      <c r="C464" s="10"/>
      <c r="D464" s="10"/>
      <c r="E464" s="10"/>
      <c r="F464" s="10"/>
      <c r="G464" s="10"/>
      <c r="H464" s="10"/>
      <c r="I464" s="10"/>
      <c r="J464" s="10"/>
      <c r="K464" s="10"/>
      <c r="L464" s="10"/>
      <c r="M464" s="10"/>
      <c r="N464" s="10"/>
      <c r="O464" s="10"/>
      <c r="P464" s="19"/>
      <c r="Q464" s="19"/>
      <c r="R464" s="19"/>
      <c r="S464" s="19"/>
      <c r="T464" s="19"/>
      <c r="U464" s="19"/>
      <c r="V464" s="19"/>
      <c r="W464" s="19"/>
      <c r="X464" s="10"/>
      <c r="Y464" s="10"/>
      <c r="Z464" s="10"/>
      <c r="AA464" s="10"/>
      <c r="AB464" s="19"/>
      <c r="AC464" s="10"/>
      <c r="AD464" s="10"/>
      <c r="AE464" s="10"/>
      <c r="AF464" s="10"/>
      <c r="AG464" s="10"/>
      <c r="AH464" s="10"/>
      <c r="AI464" s="10"/>
      <c r="AJ464" s="10"/>
      <c r="AK464" s="10"/>
      <c r="AL464" s="10"/>
      <c r="AM464" s="10"/>
      <c r="AN464" s="10"/>
      <c r="AO464" s="10"/>
      <c r="AP464" s="10"/>
      <c r="AQ464" s="10"/>
      <c r="AR464" s="10"/>
      <c r="AS464" s="10"/>
      <c r="AT464" s="10"/>
      <c r="AU464" s="10"/>
      <c r="AV464" s="10"/>
      <c r="AW464" s="10"/>
      <c r="AX464" s="10"/>
      <c r="AY464" s="10"/>
      <c r="AZ464" s="10"/>
      <c r="BA464" s="10"/>
      <c r="BB464" s="10"/>
      <c r="BC464" s="10"/>
      <c r="BD464" s="10"/>
      <c r="BE464" s="10"/>
      <c r="BF464" s="10"/>
    </row>
    <row r="465" spans="1:58" ht="15.6">
      <c r="A465" s="10"/>
      <c r="B465" s="10"/>
      <c r="C465" s="10"/>
      <c r="D465" s="10"/>
      <c r="E465" s="10"/>
      <c r="F465" s="10"/>
      <c r="G465" s="10"/>
      <c r="H465" s="10"/>
      <c r="I465" s="10"/>
      <c r="J465" s="10"/>
      <c r="K465" s="10"/>
      <c r="L465" s="10"/>
      <c r="M465" s="10"/>
      <c r="N465" s="10"/>
      <c r="O465" s="10"/>
      <c r="P465" s="19"/>
      <c r="Q465" s="19"/>
      <c r="R465" s="19"/>
      <c r="S465" s="19"/>
      <c r="T465" s="19"/>
      <c r="U465" s="19"/>
      <c r="V465" s="19"/>
      <c r="W465" s="19"/>
      <c r="X465" s="10"/>
      <c r="Y465" s="10"/>
      <c r="Z465" s="10"/>
      <c r="AA465" s="10"/>
      <c r="AB465" s="19"/>
      <c r="AC465" s="10"/>
      <c r="AD465" s="10"/>
      <c r="AE465" s="10"/>
      <c r="AF465" s="10"/>
      <c r="AG465" s="10"/>
      <c r="AH465" s="10"/>
      <c r="AI465" s="10"/>
      <c r="AJ465" s="10"/>
      <c r="AK465" s="10"/>
      <c r="AL465" s="10"/>
      <c r="AM465" s="10"/>
      <c r="AN465" s="10"/>
      <c r="AO465" s="10"/>
      <c r="AP465" s="10"/>
      <c r="AQ465" s="10"/>
      <c r="AR465" s="10"/>
      <c r="AS465" s="10"/>
      <c r="AT465" s="10"/>
      <c r="AU465" s="10"/>
      <c r="AV465" s="10"/>
      <c r="AW465" s="10"/>
      <c r="AX465" s="10"/>
      <c r="AY465" s="10"/>
      <c r="AZ465" s="10"/>
      <c r="BA465" s="10"/>
      <c r="BB465" s="10"/>
      <c r="BC465" s="10"/>
      <c r="BD465" s="10"/>
      <c r="BE465" s="10"/>
      <c r="BF465" s="10"/>
    </row>
    <row r="466" spans="1:58" ht="15.6">
      <c r="A466" s="10"/>
      <c r="B466" s="10"/>
      <c r="C466" s="10"/>
      <c r="D466" s="10"/>
      <c r="E466" s="10"/>
      <c r="F466" s="10"/>
      <c r="G466" s="10"/>
      <c r="H466" s="10"/>
      <c r="I466" s="10"/>
      <c r="J466" s="10"/>
      <c r="K466" s="10"/>
      <c r="L466" s="10"/>
      <c r="M466" s="10"/>
      <c r="N466" s="10"/>
      <c r="O466" s="10"/>
      <c r="P466" s="19"/>
      <c r="Q466" s="19"/>
      <c r="R466" s="19"/>
      <c r="S466" s="19"/>
      <c r="T466" s="19"/>
      <c r="U466" s="19"/>
      <c r="V466" s="19"/>
      <c r="W466" s="19"/>
      <c r="X466" s="10"/>
      <c r="Y466" s="10"/>
      <c r="Z466" s="10"/>
      <c r="AA466" s="10"/>
      <c r="AB466" s="19"/>
      <c r="AC466" s="10"/>
      <c r="AD466" s="10"/>
      <c r="AE466" s="10"/>
      <c r="AF466" s="10"/>
      <c r="AG466" s="10"/>
      <c r="AH466" s="10"/>
      <c r="AI466" s="10"/>
      <c r="AJ466" s="10"/>
      <c r="AK466" s="10"/>
      <c r="AL466" s="10"/>
      <c r="AM466" s="10"/>
      <c r="AN466" s="10"/>
      <c r="AO466" s="10"/>
      <c r="AP466" s="10"/>
      <c r="AQ466" s="10"/>
      <c r="AR466" s="10"/>
      <c r="AS466" s="10"/>
      <c r="AT466" s="10"/>
      <c r="AU466" s="10"/>
      <c r="AV466" s="10"/>
      <c r="AW466" s="10"/>
      <c r="AX466" s="10"/>
      <c r="AY466" s="10"/>
      <c r="AZ466" s="10"/>
      <c r="BA466" s="10"/>
      <c r="BB466" s="10"/>
      <c r="BC466" s="10"/>
      <c r="BD466" s="10"/>
      <c r="BE466" s="10"/>
      <c r="BF466" s="10"/>
    </row>
    <row r="467" spans="1:58" ht="15.6">
      <c r="A467" s="10"/>
      <c r="B467" s="10"/>
      <c r="C467" s="10"/>
      <c r="D467" s="10"/>
      <c r="E467" s="10"/>
      <c r="F467" s="10"/>
      <c r="G467" s="10"/>
      <c r="H467" s="10"/>
      <c r="I467" s="10"/>
      <c r="J467" s="10"/>
      <c r="K467" s="10"/>
      <c r="L467" s="10"/>
      <c r="M467" s="10"/>
      <c r="N467" s="10"/>
      <c r="O467" s="10"/>
      <c r="P467" s="19"/>
      <c r="Q467" s="19"/>
      <c r="R467" s="19"/>
      <c r="S467" s="19"/>
      <c r="T467" s="19"/>
      <c r="U467" s="19"/>
      <c r="V467" s="19"/>
      <c r="W467" s="19"/>
      <c r="X467" s="10"/>
      <c r="Y467" s="10"/>
      <c r="Z467" s="10"/>
      <c r="AA467" s="10"/>
      <c r="AB467" s="19"/>
      <c r="AC467" s="10"/>
      <c r="AD467" s="10"/>
      <c r="AE467" s="10"/>
      <c r="AF467" s="10"/>
      <c r="AG467" s="10"/>
      <c r="AH467" s="10"/>
      <c r="AI467" s="10"/>
      <c r="AJ467" s="10"/>
      <c r="AK467" s="10"/>
      <c r="AL467" s="10"/>
      <c r="AM467" s="10"/>
      <c r="AN467" s="10"/>
      <c r="AO467" s="10"/>
      <c r="AP467" s="10"/>
      <c r="AQ467" s="10"/>
      <c r="AR467" s="10"/>
      <c r="AS467" s="10"/>
      <c r="AT467" s="10"/>
      <c r="AU467" s="10"/>
      <c r="AV467" s="10"/>
      <c r="AW467" s="10"/>
      <c r="AX467" s="10"/>
      <c r="AY467" s="10"/>
      <c r="AZ467" s="10"/>
      <c r="BA467" s="10"/>
      <c r="BB467" s="10"/>
      <c r="BC467" s="10"/>
      <c r="BD467" s="10"/>
      <c r="BE467" s="10"/>
      <c r="BF467" s="10"/>
    </row>
    <row r="468" spans="1:58" ht="15.6">
      <c r="A468" s="10"/>
      <c r="B468" s="10"/>
      <c r="C468" s="10"/>
      <c r="D468" s="10"/>
      <c r="E468" s="10"/>
      <c r="F468" s="10"/>
      <c r="G468" s="10"/>
      <c r="H468" s="10"/>
      <c r="I468" s="10"/>
      <c r="J468" s="10"/>
      <c r="K468" s="10"/>
      <c r="L468" s="10"/>
      <c r="M468" s="10"/>
      <c r="N468" s="10"/>
      <c r="O468" s="10"/>
      <c r="P468" s="19"/>
      <c r="Q468" s="19"/>
      <c r="R468" s="19"/>
      <c r="S468" s="19"/>
      <c r="T468" s="19"/>
      <c r="U468" s="19"/>
      <c r="V468" s="19"/>
      <c r="W468" s="19"/>
      <c r="X468" s="10"/>
      <c r="Y468" s="10"/>
      <c r="Z468" s="10"/>
      <c r="AA468" s="10"/>
      <c r="AB468" s="19"/>
      <c r="AC468" s="10"/>
      <c r="AD468" s="10"/>
      <c r="AE468" s="10"/>
      <c r="AF468" s="10"/>
      <c r="AG468" s="10"/>
      <c r="AH468" s="10"/>
      <c r="AI468" s="10"/>
      <c r="AJ468" s="10"/>
      <c r="AK468" s="10"/>
      <c r="AL468" s="10"/>
      <c r="AM468" s="10"/>
      <c r="AN468" s="10"/>
      <c r="AO468" s="10"/>
      <c r="AP468" s="10"/>
      <c r="AQ468" s="10"/>
      <c r="AR468" s="10"/>
      <c r="AS468" s="10"/>
      <c r="AT468" s="10"/>
      <c r="AU468" s="10"/>
      <c r="AV468" s="10"/>
      <c r="AW468" s="10"/>
      <c r="AX468" s="10"/>
      <c r="AY468" s="10"/>
      <c r="AZ468" s="10"/>
      <c r="BA468" s="10"/>
      <c r="BB468" s="10"/>
      <c r="BC468" s="10"/>
      <c r="BD468" s="10"/>
      <c r="BE468" s="10"/>
      <c r="BF468" s="10"/>
    </row>
    <row r="469" spans="1:58" ht="15.6">
      <c r="A469" s="10"/>
      <c r="B469" s="10"/>
      <c r="C469" s="10"/>
      <c r="D469" s="10"/>
      <c r="E469" s="10"/>
      <c r="F469" s="10"/>
      <c r="G469" s="10"/>
      <c r="H469" s="10"/>
      <c r="I469" s="10"/>
      <c r="J469" s="10"/>
      <c r="K469" s="10"/>
      <c r="L469" s="10"/>
      <c r="M469" s="10"/>
      <c r="N469" s="10"/>
      <c r="O469" s="10"/>
      <c r="P469" s="19"/>
      <c r="Q469" s="19"/>
      <c r="R469" s="19"/>
      <c r="S469" s="19"/>
      <c r="T469" s="19"/>
      <c r="U469" s="19"/>
      <c r="V469" s="19"/>
      <c r="W469" s="19"/>
      <c r="X469" s="10"/>
      <c r="Y469" s="10"/>
      <c r="Z469" s="10"/>
      <c r="AA469" s="10"/>
      <c r="AB469" s="19"/>
      <c r="AC469" s="10"/>
      <c r="AD469" s="10"/>
      <c r="AE469" s="10"/>
      <c r="AF469" s="10"/>
      <c r="AG469" s="10"/>
      <c r="AH469" s="10"/>
      <c r="AI469" s="10"/>
      <c r="AJ469" s="10"/>
      <c r="AK469" s="10"/>
      <c r="AL469" s="10"/>
      <c r="AM469" s="10"/>
      <c r="AN469" s="10"/>
      <c r="AO469" s="10"/>
      <c r="AP469" s="10"/>
      <c r="AQ469" s="10"/>
      <c r="AR469" s="10"/>
      <c r="AS469" s="10"/>
      <c r="AT469" s="10"/>
      <c r="AU469" s="10"/>
      <c r="AV469" s="10"/>
      <c r="AW469" s="10"/>
      <c r="AX469" s="10"/>
      <c r="AY469" s="10"/>
      <c r="AZ469" s="10"/>
      <c r="BA469" s="10"/>
      <c r="BB469" s="10"/>
      <c r="BC469" s="10"/>
      <c r="BD469" s="10"/>
      <c r="BE469" s="10"/>
      <c r="BF469" s="10"/>
    </row>
    <row r="470" spans="1:58" ht="15.6">
      <c r="A470" s="10"/>
      <c r="B470" s="10"/>
      <c r="C470" s="10"/>
      <c r="D470" s="10"/>
      <c r="E470" s="10"/>
      <c r="F470" s="10"/>
      <c r="G470" s="10"/>
      <c r="H470" s="10"/>
      <c r="I470" s="10"/>
      <c r="J470" s="10"/>
      <c r="K470" s="10"/>
      <c r="L470" s="10"/>
      <c r="M470" s="10"/>
      <c r="N470" s="10"/>
      <c r="O470" s="10"/>
      <c r="P470" s="19"/>
      <c r="Q470" s="19"/>
      <c r="R470" s="19"/>
      <c r="S470" s="19"/>
      <c r="T470" s="19"/>
      <c r="U470" s="19"/>
      <c r="V470" s="19"/>
      <c r="W470" s="19"/>
      <c r="X470" s="10"/>
      <c r="Y470" s="10"/>
      <c r="Z470" s="10"/>
      <c r="AA470" s="10"/>
      <c r="AB470" s="19"/>
      <c r="AC470" s="10"/>
      <c r="AD470" s="10"/>
      <c r="AE470" s="10"/>
      <c r="AF470" s="10"/>
      <c r="AG470" s="10"/>
      <c r="AH470" s="10"/>
      <c r="AI470" s="10"/>
      <c r="AJ470" s="10"/>
      <c r="AK470" s="10"/>
      <c r="AL470" s="10"/>
      <c r="AM470" s="10"/>
      <c r="AN470" s="10"/>
      <c r="AO470" s="10"/>
      <c r="AP470" s="10"/>
      <c r="AQ470" s="10"/>
      <c r="AR470" s="10"/>
      <c r="AS470" s="10"/>
      <c r="AT470" s="10"/>
      <c r="AU470" s="10"/>
      <c r="AV470" s="10"/>
      <c r="AW470" s="10"/>
      <c r="AX470" s="10"/>
      <c r="AY470" s="10"/>
      <c r="AZ470" s="10"/>
      <c r="BA470" s="10"/>
      <c r="BB470" s="10"/>
      <c r="BC470" s="10"/>
      <c r="BD470" s="10"/>
      <c r="BE470" s="10"/>
      <c r="BF470" s="10"/>
    </row>
    <row r="471" spans="1:58" ht="15.6">
      <c r="A471" s="10"/>
      <c r="B471" s="10"/>
      <c r="C471" s="10"/>
      <c r="D471" s="10"/>
      <c r="E471" s="10"/>
      <c r="F471" s="10"/>
      <c r="G471" s="10"/>
      <c r="H471" s="10"/>
      <c r="I471" s="10"/>
      <c r="J471" s="10"/>
      <c r="K471" s="10"/>
      <c r="L471" s="10"/>
      <c r="M471" s="10"/>
      <c r="N471" s="10"/>
      <c r="O471" s="10"/>
      <c r="P471" s="19"/>
      <c r="Q471" s="19"/>
      <c r="R471" s="19"/>
      <c r="S471" s="19"/>
      <c r="T471" s="19"/>
      <c r="U471" s="19"/>
      <c r="V471" s="19"/>
      <c r="W471" s="19"/>
      <c r="X471" s="10"/>
      <c r="Y471" s="10"/>
      <c r="Z471" s="10"/>
      <c r="AA471" s="10"/>
      <c r="AB471" s="19"/>
      <c r="AC471" s="10"/>
      <c r="AD471" s="10"/>
      <c r="AE471" s="10"/>
      <c r="AF471" s="10"/>
      <c r="AG471" s="10"/>
      <c r="AH471" s="10"/>
      <c r="AI471" s="10"/>
      <c r="AJ471" s="10"/>
      <c r="AK471" s="10"/>
      <c r="AL471" s="10"/>
      <c r="AM471" s="10"/>
      <c r="AN471" s="10"/>
      <c r="AO471" s="10"/>
      <c r="AP471" s="10"/>
      <c r="AQ471" s="10"/>
      <c r="AR471" s="10"/>
      <c r="AS471" s="10"/>
      <c r="AT471" s="10"/>
      <c r="AU471" s="10"/>
      <c r="AV471" s="10"/>
      <c r="AW471" s="10"/>
      <c r="AX471" s="10"/>
      <c r="AY471" s="10"/>
      <c r="AZ471" s="10"/>
      <c r="BA471" s="10"/>
      <c r="BB471" s="10"/>
      <c r="BC471" s="10"/>
      <c r="BD471" s="10"/>
      <c r="BE471" s="10"/>
      <c r="BF471" s="10"/>
    </row>
    <row r="472" spans="1:58" ht="15.6">
      <c r="A472" s="10"/>
      <c r="B472" s="10"/>
      <c r="C472" s="10"/>
      <c r="D472" s="10"/>
      <c r="E472" s="10"/>
      <c r="F472" s="10"/>
      <c r="G472" s="10"/>
      <c r="H472" s="10"/>
      <c r="I472" s="10"/>
      <c r="J472" s="10"/>
      <c r="K472" s="10"/>
      <c r="L472" s="10"/>
      <c r="M472" s="10"/>
      <c r="N472" s="10"/>
      <c r="O472" s="10"/>
      <c r="P472" s="19"/>
      <c r="Q472" s="19"/>
      <c r="R472" s="19"/>
      <c r="S472" s="19"/>
      <c r="T472" s="19"/>
      <c r="U472" s="19"/>
      <c r="V472" s="19"/>
      <c r="W472" s="19"/>
      <c r="X472" s="10"/>
      <c r="Y472" s="10"/>
      <c r="Z472" s="10"/>
      <c r="AA472" s="10"/>
      <c r="AB472" s="19"/>
      <c r="AC472" s="10"/>
      <c r="AD472" s="10"/>
      <c r="AE472" s="10"/>
      <c r="AF472" s="10"/>
      <c r="AG472" s="10"/>
      <c r="AH472" s="10"/>
      <c r="AI472" s="10"/>
      <c r="AJ472" s="10"/>
      <c r="AK472" s="10"/>
      <c r="AL472" s="10"/>
      <c r="AM472" s="10"/>
      <c r="AN472" s="10"/>
      <c r="AO472" s="10"/>
      <c r="AP472" s="10"/>
      <c r="AQ472" s="10"/>
      <c r="AR472" s="10"/>
      <c r="AS472" s="10"/>
      <c r="AT472" s="10"/>
      <c r="AU472" s="10"/>
      <c r="AV472" s="10"/>
      <c r="AW472" s="10"/>
      <c r="AX472" s="10"/>
      <c r="AY472" s="10"/>
      <c r="AZ472" s="10"/>
      <c r="BA472" s="10"/>
      <c r="BB472" s="10"/>
      <c r="BC472" s="10"/>
      <c r="BD472" s="10"/>
      <c r="BE472" s="10"/>
      <c r="BF472" s="10"/>
    </row>
    <row r="473" spans="1:58" ht="15.6">
      <c r="A473" s="10"/>
      <c r="B473" s="10"/>
      <c r="C473" s="10"/>
      <c r="D473" s="10"/>
      <c r="E473" s="10"/>
      <c r="F473" s="10"/>
      <c r="G473" s="10"/>
      <c r="H473" s="10"/>
      <c r="I473" s="10"/>
      <c r="J473" s="10"/>
      <c r="K473" s="10"/>
      <c r="L473" s="10"/>
      <c r="M473" s="10"/>
      <c r="N473" s="10"/>
      <c r="O473" s="10"/>
      <c r="P473" s="19"/>
      <c r="Q473" s="19"/>
      <c r="R473" s="19"/>
      <c r="S473" s="19"/>
      <c r="T473" s="19"/>
      <c r="U473" s="19"/>
      <c r="V473" s="19"/>
      <c r="W473" s="19"/>
      <c r="X473" s="10"/>
      <c r="Y473" s="10"/>
      <c r="Z473" s="10"/>
      <c r="AA473" s="10"/>
      <c r="AB473" s="19"/>
      <c r="AC473" s="10"/>
      <c r="AD473" s="10"/>
      <c r="AE473" s="10"/>
      <c r="AF473" s="10"/>
      <c r="AG473" s="10"/>
      <c r="AH473" s="10"/>
      <c r="AI473" s="10"/>
      <c r="AJ473" s="10"/>
      <c r="AK473" s="10"/>
      <c r="AL473" s="10"/>
      <c r="AM473" s="10"/>
      <c r="AN473" s="10"/>
      <c r="AO473" s="10"/>
      <c r="AP473" s="10"/>
      <c r="AQ473" s="10"/>
      <c r="AR473" s="10"/>
      <c r="AS473" s="10"/>
      <c r="AT473" s="10"/>
      <c r="AU473" s="10"/>
      <c r="AV473" s="10"/>
      <c r="AW473" s="10"/>
      <c r="AX473" s="10"/>
      <c r="AY473" s="10"/>
      <c r="AZ473" s="10"/>
      <c r="BA473" s="10"/>
      <c r="BB473" s="10"/>
      <c r="BC473" s="10"/>
      <c r="BD473" s="10"/>
      <c r="BE473" s="10"/>
      <c r="BF473" s="10"/>
    </row>
    <row r="474" spans="1:58" ht="15.6">
      <c r="A474" s="10"/>
      <c r="B474" s="10"/>
      <c r="C474" s="10"/>
      <c r="D474" s="10"/>
      <c r="E474" s="10"/>
      <c r="F474" s="10"/>
      <c r="G474" s="10"/>
      <c r="H474" s="10"/>
      <c r="I474" s="10"/>
      <c r="J474" s="10"/>
      <c r="K474" s="10"/>
      <c r="L474" s="10"/>
      <c r="M474" s="10"/>
      <c r="N474" s="10"/>
      <c r="O474" s="10"/>
      <c r="P474" s="19"/>
      <c r="Q474" s="19"/>
      <c r="R474" s="19"/>
      <c r="S474" s="19"/>
      <c r="T474" s="19"/>
      <c r="U474" s="19"/>
      <c r="V474" s="19"/>
      <c r="W474" s="19"/>
      <c r="X474" s="10"/>
      <c r="Y474" s="10"/>
      <c r="Z474" s="10"/>
      <c r="AA474" s="10"/>
      <c r="AB474" s="19"/>
      <c r="AC474" s="10"/>
      <c r="AD474" s="10"/>
      <c r="AE474" s="10"/>
      <c r="AF474" s="10"/>
      <c r="AG474" s="10"/>
      <c r="AH474" s="10"/>
      <c r="AI474" s="10"/>
      <c r="AJ474" s="10"/>
      <c r="AK474" s="10"/>
      <c r="AL474" s="10"/>
      <c r="AM474" s="10"/>
      <c r="AN474" s="10"/>
      <c r="AO474" s="10"/>
      <c r="AP474" s="10"/>
      <c r="AQ474" s="10"/>
      <c r="AR474" s="10"/>
      <c r="AS474" s="10"/>
      <c r="AT474" s="10"/>
      <c r="AU474" s="10"/>
      <c r="AV474" s="10"/>
      <c r="AW474" s="10"/>
      <c r="AX474" s="10"/>
      <c r="AY474" s="10"/>
      <c r="AZ474" s="10"/>
      <c r="BA474" s="10"/>
      <c r="BB474" s="10"/>
      <c r="BC474" s="10"/>
      <c r="BD474" s="10"/>
      <c r="BE474" s="10"/>
      <c r="BF474" s="10"/>
    </row>
    <row r="475" spans="1:58" ht="15.6">
      <c r="A475" s="10"/>
      <c r="B475" s="10"/>
      <c r="C475" s="10"/>
      <c r="D475" s="10"/>
      <c r="E475" s="10"/>
      <c r="F475" s="10"/>
      <c r="G475" s="10"/>
      <c r="H475" s="10"/>
      <c r="I475" s="10"/>
      <c r="J475" s="10"/>
      <c r="K475" s="10"/>
      <c r="L475" s="10"/>
      <c r="M475" s="10"/>
      <c r="N475" s="10"/>
      <c r="O475" s="10"/>
      <c r="P475" s="19"/>
      <c r="Q475" s="19"/>
      <c r="R475" s="19"/>
      <c r="S475" s="19"/>
      <c r="T475" s="19"/>
      <c r="U475" s="19"/>
      <c r="V475" s="19"/>
      <c r="W475" s="19"/>
      <c r="X475" s="10"/>
      <c r="Y475" s="10"/>
      <c r="Z475" s="10"/>
      <c r="AA475" s="10"/>
      <c r="AB475" s="19"/>
      <c r="AC475" s="10"/>
      <c r="AD475" s="10"/>
      <c r="AE475" s="10"/>
      <c r="AF475" s="10"/>
      <c r="AG475" s="10"/>
      <c r="AH475" s="10"/>
      <c r="AI475" s="10"/>
      <c r="AJ475" s="10"/>
      <c r="AK475" s="10"/>
      <c r="AL475" s="10"/>
      <c r="AM475" s="10"/>
      <c r="AN475" s="10"/>
      <c r="AO475" s="10"/>
      <c r="AP475" s="10"/>
      <c r="AQ475" s="10"/>
      <c r="AR475" s="10"/>
      <c r="AS475" s="10"/>
      <c r="AT475" s="10"/>
      <c r="AU475" s="10"/>
      <c r="AV475" s="10"/>
      <c r="AW475" s="10"/>
      <c r="AX475" s="10"/>
      <c r="AY475" s="10"/>
      <c r="AZ475" s="10"/>
      <c r="BA475" s="10"/>
      <c r="BB475" s="10"/>
      <c r="BC475" s="10"/>
      <c r="BD475" s="10"/>
      <c r="BE475" s="10"/>
      <c r="BF475" s="10"/>
    </row>
    <row r="476" spans="1:58" ht="15.6">
      <c r="A476" s="10"/>
      <c r="B476" s="10"/>
      <c r="C476" s="10"/>
      <c r="D476" s="10"/>
      <c r="E476" s="10"/>
      <c r="F476" s="10"/>
      <c r="G476" s="10"/>
      <c r="H476" s="10"/>
      <c r="I476" s="10"/>
      <c r="J476" s="10"/>
      <c r="K476" s="10"/>
      <c r="L476" s="10"/>
      <c r="M476" s="10"/>
      <c r="N476" s="10"/>
      <c r="O476" s="10"/>
      <c r="P476" s="19"/>
      <c r="Q476" s="19"/>
      <c r="R476" s="19"/>
      <c r="S476" s="19"/>
      <c r="T476" s="19"/>
      <c r="U476" s="19"/>
      <c r="V476" s="19"/>
      <c r="W476" s="19"/>
      <c r="X476" s="10"/>
      <c r="Y476" s="10"/>
      <c r="Z476" s="10"/>
      <c r="AA476" s="10"/>
      <c r="AB476" s="19"/>
      <c r="AC476" s="10"/>
      <c r="AD476" s="10"/>
      <c r="AE476" s="10"/>
      <c r="AF476" s="10"/>
      <c r="AG476" s="10"/>
      <c r="AH476" s="10"/>
      <c r="AI476" s="10"/>
      <c r="AJ476" s="10"/>
      <c r="AK476" s="10"/>
      <c r="AL476" s="10"/>
      <c r="AM476" s="10"/>
      <c r="AN476" s="10"/>
      <c r="AO476" s="10"/>
      <c r="AP476" s="10"/>
      <c r="AQ476" s="10"/>
      <c r="AR476" s="10"/>
      <c r="AS476" s="10"/>
      <c r="AT476" s="10"/>
      <c r="AU476" s="10"/>
      <c r="AV476" s="10"/>
      <c r="AW476" s="10"/>
      <c r="AX476" s="10"/>
      <c r="AY476" s="10"/>
      <c r="AZ476" s="10"/>
      <c r="BA476" s="10"/>
      <c r="BB476" s="10"/>
      <c r="BC476" s="10"/>
      <c r="BD476" s="10"/>
      <c r="BE476" s="10"/>
      <c r="BF476" s="10"/>
    </row>
    <row r="477" spans="1:58" ht="15.6">
      <c r="A477" s="10"/>
      <c r="B477" s="10"/>
      <c r="C477" s="10"/>
      <c r="D477" s="10"/>
      <c r="E477" s="10"/>
      <c r="F477" s="10"/>
      <c r="G477" s="10"/>
      <c r="H477" s="10"/>
      <c r="I477" s="10"/>
      <c r="J477" s="10"/>
      <c r="K477" s="10"/>
      <c r="L477" s="10"/>
      <c r="M477" s="10"/>
      <c r="N477" s="10"/>
      <c r="O477" s="10"/>
      <c r="P477" s="19"/>
      <c r="Q477" s="19"/>
      <c r="R477" s="19"/>
      <c r="S477" s="19"/>
      <c r="T477" s="19"/>
      <c r="U477" s="19"/>
      <c r="V477" s="19"/>
      <c r="W477" s="19"/>
      <c r="X477" s="10"/>
      <c r="Y477" s="10"/>
      <c r="Z477" s="10"/>
      <c r="AA477" s="10"/>
      <c r="AB477" s="19"/>
      <c r="AC477" s="10"/>
      <c r="AD477" s="10"/>
      <c r="AE477" s="10"/>
      <c r="AF477" s="10"/>
      <c r="AG477" s="10"/>
      <c r="AH477" s="10"/>
      <c r="AI477" s="10"/>
      <c r="AJ477" s="10"/>
      <c r="AK477" s="10"/>
      <c r="AL477" s="10"/>
      <c r="AM477" s="10"/>
      <c r="AN477" s="10"/>
      <c r="AO477" s="10"/>
      <c r="AP477" s="10"/>
      <c r="AQ477" s="10"/>
      <c r="AR477" s="10"/>
      <c r="AS477" s="10"/>
      <c r="AT477" s="10"/>
      <c r="AU477" s="10"/>
      <c r="AV477" s="10"/>
      <c r="AW477" s="10"/>
      <c r="AX477" s="10"/>
      <c r="AY477" s="10"/>
      <c r="AZ477" s="10"/>
      <c r="BA477" s="10"/>
      <c r="BB477" s="10"/>
      <c r="BC477" s="10"/>
      <c r="BD477" s="10"/>
      <c r="BE477" s="10"/>
      <c r="BF477" s="10"/>
    </row>
    <row r="478" spans="1:58" ht="15.6">
      <c r="A478" s="10"/>
      <c r="B478" s="10"/>
      <c r="C478" s="10"/>
      <c r="D478" s="10"/>
      <c r="E478" s="10"/>
      <c r="F478" s="10"/>
      <c r="G478" s="10"/>
      <c r="H478" s="10"/>
      <c r="I478" s="10"/>
      <c r="J478" s="10"/>
      <c r="K478" s="10"/>
      <c r="L478" s="10"/>
      <c r="M478" s="10"/>
      <c r="N478" s="10"/>
      <c r="O478" s="10"/>
      <c r="P478" s="19"/>
      <c r="Q478" s="19"/>
      <c r="R478" s="19"/>
      <c r="S478" s="19"/>
      <c r="T478" s="19"/>
      <c r="U478" s="19"/>
      <c r="V478" s="19"/>
      <c r="W478" s="19"/>
      <c r="X478" s="10"/>
      <c r="Y478" s="10"/>
      <c r="Z478" s="10"/>
      <c r="AA478" s="10"/>
      <c r="AB478" s="19"/>
      <c r="AC478" s="10"/>
      <c r="AD478" s="10"/>
      <c r="AE478" s="10"/>
      <c r="AF478" s="10"/>
      <c r="AG478" s="10"/>
      <c r="AH478" s="10"/>
      <c r="AI478" s="10"/>
      <c r="AJ478" s="10"/>
      <c r="AK478" s="10"/>
      <c r="AL478" s="10"/>
      <c r="AM478" s="10"/>
      <c r="AN478" s="10"/>
      <c r="AO478" s="10"/>
      <c r="AP478" s="10"/>
      <c r="AQ478" s="10"/>
      <c r="AR478" s="10"/>
      <c r="AS478" s="10"/>
      <c r="AT478" s="10"/>
      <c r="AU478" s="10"/>
      <c r="AV478" s="10"/>
      <c r="AW478" s="10"/>
      <c r="AX478" s="10"/>
      <c r="AY478" s="10"/>
      <c r="AZ478" s="10"/>
      <c r="BA478" s="10"/>
      <c r="BB478" s="10"/>
      <c r="BC478" s="10"/>
      <c r="BD478" s="10"/>
      <c r="BE478" s="10"/>
      <c r="BF478" s="10"/>
    </row>
    <row r="479" spans="1:58" ht="15.6">
      <c r="A479" s="10"/>
      <c r="B479" s="10"/>
      <c r="C479" s="10"/>
      <c r="D479" s="10"/>
      <c r="E479" s="10"/>
      <c r="F479" s="10"/>
      <c r="G479" s="10"/>
      <c r="H479" s="10"/>
      <c r="I479" s="10"/>
      <c r="J479" s="10"/>
      <c r="K479" s="10"/>
      <c r="L479" s="10"/>
      <c r="M479" s="10"/>
      <c r="N479" s="10"/>
      <c r="O479" s="10"/>
      <c r="P479" s="19"/>
      <c r="Q479" s="19"/>
      <c r="R479" s="19"/>
      <c r="S479" s="19"/>
      <c r="T479" s="19"/>
      <c r="U479" s="19"/>
      <c r="V479" s="19"/>
      <c r="W479" s="19"/>
      <c r="X479" s="10"/>
      <c r="Y479" s="10"/>
      <c r="Z479" s="10"/>
      <c r="AA479" s="10"/>
      <c r="AB479" s="19"/>
      <c r="AC479" s="10"/>
      <c r="AD479" s="10"/>
      <c r="AE479" s="10"/>
      <c r="AF479" s="10"/>
      <c r="AG479" s="10"/>
      <c r="AH479" s="10"/>
      <c r="AI479" s="10"/>
      <c r="AJ479" s="10"/>
      <c r="AK479" s="10"/>
      <c r="AL479" s="10"/>
      <c r="AM479" s="10"/>
      <c r="AN479" s="10"/>
      <c r="AO479" s="10"/>
      <c r="AP479" s="10"/>
      <c r="AQ479" s="10"/>
      <c r="AR479" s="10"/>
      <c r="AS479" s="10"/>
      <c r="AT479" s="10"/>
      <c r="AU479" s="10"/>
      <c r="AV479" s="10"/>
      <c r="AW479" s="10"/>
      <c r="AX479" s="10"/>
      <c r="AY479" s="10"/>
      <c r="AZ479" s="10"/>
      <c r="BA479" s="10"/>
      <c r="BB479" s="10"/>
      <c r="BC479" s="10"/>
      <c r="BD479" s="10"/>
      <c r="BE479" s="10"/>
      <c r="BF479" s="10"/>
    </row>
    <row r="480" spans="1:58" ht="15.6">
      <c r="A480" s="10"/>
      <c r="B480" s="10"/>
      <c r="C480" s="10"/>
      <c r="D480" s="10"/>
      <c r="E480" s="10"/>
      <c r="F480" s="10"/>
      <c r="G480" s="10"/>
      <c r="H480" s="10"/>
      <c r="I480" s="10"/>
      <c r="J480" s="10"/>
      <c r="K480" s="10"/>
      <c r="L480" s="10"/>
      <c r="M480" s="10"/>
      <c r="N480" s="10"/>
      <c r="O480" s="10"/>
      <c r="P480" s="19"/>
      <c r="Q480" s="19"/>
      <c r="R480" s="19"/>
      <c r="S480" s="19"/>
      <c r="T480" s="19"/>
      <c r="U480" s="19"/>
      <c r="V480" s="19"/>
      <c r="W480" s="19"/>
      <c r="X480" s="10"/>
      <c r="Y480" s="10"/>
      <c r="Z480" s="10"/>
      <c r="AA480" s="10"/>
      <c r="AB480" s="19"/>
      <c r="AC480" s="10"/>
      <c r="AD480" s="10"/>
      <c r="AE480" s="10"/>
      <c r="AF480" s="10"/>
      <c r="AG480" s="10"/>
      <c r="AH480" s="10"/>
      <c r="AI480" s="10"/>
      <c r="AJ480" s="10"/>
      <c r="AK480" s="10"/>
      <c r="AL480" s="10"/>
      <c r="AM480" s="10"/>
      <c r="AN480" s="10"/>
      <c r="AO480" s="10"/>
      <c r="AP480" s="10"/>
      <c r="AQ480" s="10"/>
      <c r="AR480" s="10"/>
      <c r="AS480" s="10"/>
      <c r="AT480" s="10"/>
      <c r="AU480" s="10"/>
      <c r="AV480" s="10"/>
      <c r="AW480" s="10"/>
      <c r="AX480" s="10"/>
      <c r="AY480" s="10"/>
      <c r="AZ480" s="10"/>
      <c r="BA480" s="10"/>
      <c r="BB480" s="10"/>
      <c r="BC480" s="10"/>
      <c r="BD480" s="10"/>
      <c r="BE480" s="10"/>
      <c r="BF480" s="10"/>
    </row>
    <row r="481" spans="1:58" ht="15.6">
      <c r="A481" s="10"/>
      <c r="B481" s="10"/>
      <c r="C481" s="10"/>
      <c r="D481" s="10"/>
      <c r="E481" s="10"/>
      <c r="F481" s="10"/>
      <c r="G481" s="10"/>
      <c r="H481" s="10"/>
      <c r="I481" s="10"/>
      <c r="J481" s="10"/>
      <c r="K481" s="10"/>
      <c r="L481" s="10"/>
      <c r="M481" s="10"/>
      <c r="N481" s="10"/>
      <c r="O481" s="10"/>
      <c r="P481" s="19"/>
      <c r="Q481" s="19"/>
      <c r="R481" s="19"/>
      <c r="S481" s="19"/>
      <c r="T481" s="19"/>
      <c r="U481" s="19"/>
      <c r="V481" s="19"/>
      <c r="W481" s="19"/>
      <c r="X481" s="10"/>
      <c r="Y481" s="10"/>
      <c r="Z481" s="10"/>
      <c r="AA481" s="10"/>
      <c r="AB481" s="19"/>
      <c r="AC481" s="10"/>
      <c r="AD481" s="10"/>
      <c r="AE481" s="10"/>
      <c r="AF481" s="10"/>
      <c r="AG481" s="10"/>
      <c r="AH481" s="10"/>
      <c r="AI481" s="10"/>
      <c r="AJ481" s="10"/>
      <c r="AK481" s="10"/>
      <c r="AL481" s="10"/>
      <c r="AM481" s="10"/>
      <c r="AN481" s="10"/>
      <c r="AO481" s="10"/>
      <c r="AP481" s="10"/>
      <c r="AQ481" s="10"/>
      <c r="AR481" s="10"/>
      <c r="AS481" s="10"/>
      <c r="AT481" s="10"/>
      <c r="AU481" s="10"/>
      <c r="AV481" s="10"/>
      <c r="AW481" s="10"/>
      <c r="AX481" s="10"/>
      <c r="AY481" s="10"/>
      <c r="AZ481" s="10"/>
      <c r="BA481" s="10"/>
      <c r="BB481" s="10"/>
      <c r="BC481" s="10"/>
      <c r="BD481" s="10"/>
      <c r="BE481" s="10"/>
      <c r="BF481" s="10"/>
    </row>
    <row r="482" spans="1:58" ht="15.6">
      <c r="A482" s="10"/>
      <c r="B482" s="10"/>
      <c r="C482" s="10"/>
      <c r="D482" s="10"/>
      <c r="E482" s="10"/>
      <c r="F482" s="10"/>
      <c r="G482" s="10"/>
      <c r="H482" s="10"/>
      <c r="I482" s="10"/>
      <c r="J482" s="10"/>
      <c r="K482" s="10"/>
      <c r="L482" s="10"/>
      <c r="M482" s="10"/>
      <c r="N482" s="10"/>
      <c r="O482" s="10"/>
      <c r="P482" s="19"/>
      <c r="Q482" s="19"/>
      <c r="R482" s="19"/>
      <c r="S482" s="19"/>
      <c r="T482" s="19"/>
      <c r="U482" s="19"/>
      <c r="V482" s="19"/>
      <c r="W482" s="19"/>
      <c r="X482" s="10"/>
      <c r="Y482" s="10"/>
      <c r="Z482" s="10"/>
      <c r="AA482" s="10"/>
      <c r="AB482" s="19"/>
      <c r="AC482" s="10"/>
      <c r="AD482" s="10"/>
      <c r="AE482" s="10"/>
      <c r="AF482" s="10"/>
      <c r="AG482" s="10"/>
      <c r="AH482" s="10"/>
      <c r="AI482" s="10"/>
      <c r="AJ482" s="10"/>
      <c r="AK482" s="10"/>
      <c r="AL482" s="10"/>
      <c r="AM482" s="10"/>
      <c r="AN482" s="10"/>
      <c r="AO482" s="10"/>
      <c r="AP482" s="10"/>
      <c r="AQ482" s="10"/>
      <c r="AR482" s="10"/>
      <c r="AS482" s="10"/>
      <c r="AT482" s="10"/>
      <c r="AU482" s="10"/>
      <c r="AV482" s="10"/>
      <c r="AW482" s="10"/>
      <c r="AX482" s="10"/>
      <c r="AY482" s="10"/>
      <c r="AZ482" s="10"/>
      <c r="BA482" s="10"/>
      <c r="BB482" s="10"/>
      <c r="BC482" s="10"/>
      <c r="BD482" s="10"/>
      <c r="BE482" s="10"/>
      <c r="BF482" s="10"/>
    </row>
    <row r="483" spans="1:58" ht="15.6">
      <c r="A483" s="10"/>
      <c r="B483" s="10"/>
      <c r="C483" s="10"/>
      <c r="D483" s="10"/>
      <c r="E483" s="10"/>
      <c r="F483" s="10"/>
      <c r="G483" s="10"/>
      <c r="H483" s="10"/>
      <c r="I483" s="10"/>
      <c r="J483" s="10"/>
      <c r="K483" s="10"/>
      <c r="L483" s="10"/>
      <c r="M483" s="10"/>
      <c r="N483" s="10"/>
      <c r="O483" s="10"/>
      <c r="P483" s="19"/>
      <c r="Q483" s="19"/>
      <c r="R483" s="19"/>
      <c r="S483" s="19"/>
      <c r="T483" s="19"/>
      <c r="U483" s="19"/>
      <c r="V483" s="19"/>
      <c r="W483" s="19"/>
      <c r="X483" s="10"/>
      <c r="Y483" s="10"/>
      <c r="Z483" s="10"/>
      <c r="AA483" s="10"/>
      <c r="AB483" s="19"/>
      <c r="AC483" s="10"/>
      <c r="AD483" s="10"/>
      <c r="AE483" s="10"/>
      <c r="AF483" s="10"/>
      <c r="AG483" s="10"/>
      <c r="AH483" s="10"/>
      <c r="AI483" s="10"/>
      <c r="AJ483" s="10"/>
      <c r="AK483" s="10"/>
      <c r="AL483" s="10"/>
      <c r="AM483" s="10"/>
      <c r="AN483" s="10"/>
      <c r="AO483" s="10"/>
      <c r="AP483" s="10"/>
      <c r="AQ483" s="10"/>
      <c r="AR483" s="10"/>
      <c r="AS483" s="10"/>
      <c r="AT483" s="10"/>
      <c r="AU483" s="10"/>
      <c r="AV483" s="10"/>
      <c r="AW483" s="10"/>
      <c r="AX483" s="10"/>
      <c r="AY483" s="10"/>
      <c r="AZ483" s="10"/>
      <c r="BA483" s="10"/>
      <c r="BB483" s="10"/>
      <c r="BC483" s="10"/>
      <c r="BD483" s="10"/>
      <c r="BE483" s="10"/>
      <c r="BF483" s="10"/>
    </row>
    <row r="484" spans="1:58" ht="15.6">
      <c r="A484" s="10"/>
      <c r="B484" s="10"/>
      <c r="C484" s="10"/>
      <c r="D484" s="10"/>
      <c r="E484" s="10"/>
      <c r="F484" s="10"/>
      <c r="G484" s="10"/>
      <c r="H484" s="10"/>
      <c r="I484" s="10"/>
      <c r="J484" s="10"/>
      <c r="K484" s="10"/>
      <c r="L484" s="10"/>
      <c r="M484" s="10"/>
      <c r="N484" s="10"/>
      <c r="O484" s="10"/>
      <c r="P484" s="19"/>
      <c r="Q484" s="19"/>
      <c r="R484" s="19"/>
      <c r="S484" s="19"/>
      <c r="T484" s="19"/>
      <c r="U484" s="19"/>
      <c r="V484" s="19"/>
      <c r="W484" s="19"/>
      <c r="X484" s="10"/>
      <c r="Y484" s="10"/>
      <c r="Z484" s="10"/>
      <c r="AA484" s="10"/>
      <c r="AB484" s="19"/>
      <c r="AC484" s="10"/>
      <c r="AD484" s="10"/>
      <c r="AE484" s="10"/>
      <c r="AF484" s="10"/>
      <c r="AG484" s="10"/>
      <c r="AH484" s="10"/>
      <c r="AI484" s="10"/>
      <c r="AJ484" s="10"/>
      <c r="AK484" s="10"/>
      <c r="AL484" s="10"/>
      <c r="AM484" s="10"/>
      <c r="AN484" s="10"/>
      <c r="AO484" s="10"/>
      <c r="AP484" s="10"/>
      <c r="AQ484" s="10"/>
      <c r="AR484" s="10"/>
      <c r="AS484" s="10"/>
      <c r="AT484" s="10"/>
      <c r="AU484" s="10"/>
      <c r="AV484" s="10"/>
      <c r="AW484" s="10"/>
      <c r="AX484" s="10"/>
      <c r="AY484" s="10"/>
      <c r="AZ484" s="10"/>
      <c r="BA484" s="10"/>
      <c r="BB484" s="10"/>
      <c r="BC484" s="10"/>
      <c r="BD484" s="10"/>
      <c r="BE484" s="10"/>
      <c r="BF484" s="10"/>
    </row>
    <row r="485" spans="1:58" ht="15.6">
      <c r="A485" s="10"/>
      <c r="B485" s="10"/>
      <c r="C485" s="10"/>
      <c r="D485" s="10"/>
      <c r="E485" s="10"/>
      <c r="F485" s="10"/>
      <c r="G485" s="10"/>
      <c r="H485" s="10"/>
      <c r="I485" s="10"/>
      <c r="J485" s="10"/>
      <c r="K485" s="10"/>
      <c r="L485" s="10"/>
      <c r="M485" s="10"/>
      <c r="N485" s="10"/>
      <c r="O485" s="10"/>
      <c r="P485" s="19"/>
      <c r="Q485" s="19"/>
      <c r="R485" s="19"/>
      <c r="S485" s="19"/>
      <c r="T485" s="19"/>
      <c r="U485" s="19"/>
      <c r="V485" s="19"/>
      <c r="W485" s="19"/>
      <c r="X485" s="10"/>
      <c r="Y485" s="10"/>
      <c r="Z485" s="10"/>
      <c r="AA485" s="10"/>
      <c r="AB485" s="19"/>
      <c r="AC485" s="10"/>
      <c r="AD485" s="10"/>
      <c r="AE485" s="10"/>
      <c r="AF485" s="10"/>
      <c r="AG485" s="10"/>
      <c r="AH485" s="10"/>
      <c r="AI485" s="10"/>
      <c r="AJ485" s="10"/>
      <c r="AK485" s="10"/>
      <c r="AL485" s="10"/>
      <c r="AM485" s="10"/>
      <c r="AN485" s="10"/>
      <c r="AO485" s="10"/>
      <c r="AP485" s="10"/>
      <c r="AQ485" s="10"/>
      <c r="AR485" s="10"/>
      <c r="AS485" s="10"/>
      <c r="AT485" s="10"/>
      <c r="AU485" s="10"/>
      <c r="AV485" s="10"/>
      <c r="AW485" s="10"/>
      <c r="AX485" s="10"/>
      <c r="AY485" s="10"/>
      <c r="AZ485" s="10"/>
      <c r="BA485" s="10"/>
      <c r="BB485" s="10"/>
      <c r="BC485" s="10"/>
      <c r="BD485" s="10"/>
      <c r="BE485" s="10"/>
      <c r="BF485" s="10"/>
    </row>
    <row r="486" spans="1:58" ht="15.6">
      <c r="A486" s="10"/>
      <c r="B486" s="10"/>
      <c r="C486" s="10"/>
      <c r="D486" s="10"/>
      <c r="E486" s="10"/>
      <c r="F486" s="10"/>
      <c r="G486" s="10"/>
      <c r="H486" s="10"/>
      <c r="I486" s="10"/>
      <c r="J486" s="10"/>
      <c r="K486" s="10"/>
      <c r="L486" s="10"/>
      <c r="M486" s="10"/>
      <c r="N486" s="10"/>
      <c r="O486" s="10"/>
      <c r="P486" s="19"/>
      <c r="Q486" s="19"/>
      <c r="R486" s="19"/>
      <c r="S486" s="19"/>
      <c r="T486" s="19"/>
      <c r="U486" s="19"/>
      <c r="V486" s="19"/>
      <c r="W486" s="19"/>
      <c r="X486" s="10"/>
      <c r="Y486" s="10"/>
      <c r="Z486" s="10"/>
      <c r="AA486" s="10"/>
      <c r="AB486" s="19"/>
      <c r="AC486" s="10"/>
      <c r="AD486" s="10"/>
      <c r="AE486" s="10"/>
      <c r="AF486" s="10"/>
      <c r="AG486" s="10"/>
      <c r="AH486" s="10"/>
      <c r="AI486" s="10"/>
      <c r="AJ486" s="10"/>
      <c r="AK486" s="10"/>
      <c r="AL486" s="10"/>
      <c r="AM486" s="10"/>
      <c r="AN486" s="10"/>
      <c r="AO486" s="10"/>
      <c r="AP486" s="10"/>
      <c r="AQ486" s="10"/>
      <c r="AR486" s="10"/>
      <c r="AS486" s="10"/>
      <c r="AT486" s="10"/>
      <c r="AU486" s="10"/>
      <c r="AV486" s="10"/>
      <c r="AW486" s="10"/>
      <c r="AX486" s="10"/>
      <c r="AY486" s="10"/>
      <c r="AZ486" s="10"/>
      <c r="BA486" s="10"/>
      <c r="BB486" s="10"/>
      <c r="BC486" s="10"/>
      <c r="BD486" s="10"/>
      <c r="BE486" s="10"/>
      <c r="BF486" s="10"/>
    </row>
    <row r="487" spans="1:58" ht="15.6">
      <c r="A487" s="10"/>
      <c r="B487" s="10"/>
      <c r="C487" s="10"/>
      <c r="D487" s="10"/>
      <c r="E487" s="10"/>
      <c r="F487" s="10"/>
      <c r="G487" s="10"/>
      <c r="H487" s="10"/>
      <c r="I487" s="10"/>
      <c r="J487" s="10"/>
      <c r="K487" s="10"/>
      <c r="L487" s="10"/>
      <c r="M487" s="10"/>
      <c r="N487" s="10"/>
      <c r="O487" s="10"/>
      <c r="P487" s="19"/>
      <c r="Q487" s="19"/>
      <c r="R487" s="19"/>
      <c r="S487" s="19"/>
      <c r="T487" s="19"/>
      <c r="U487" s="19"/>
      <c r="V487" s="19"/>
      <c r="W487" s="19"/>
      <c r="X487" s="10"/>
      <c r="Y487" s="10"/>
      <c r="Z487" s="10"/>
      <c r="AA487" s="10"/>
      <c r="AB487" s="19"/>
      <c r="AC487" s="10"/>
      <c r="AD487" s="10"/>
      <c r="AE487" s="10"/>
      <c r="AF487" s="10"/>
      <c r="AG487" s="10"/>
      <c r="AH487" s="10"/>
      <c r="AI487" s="10"/>
      <c r="AJ487" s="10"/>
      <c r="AK487" s="10"/>
      <c r="AL487" s="10"/>
      <c r="AM487" s="10"/>
      <c r="AN487" s="10"/>
      <c r="AO487" s="10"/>
      <c r="AP487" s="10"/>
      <c r="AQ487" s="10"/>
      <c r="AR487" s="10"/>
      <c r="AS487" s="10"/>
      <c r="AT487" s="10"/>
      <c r="AU487" s="10"/>
      <c r="AV487" s="10"/>
      <c r="AW487" s="10"/>
      <c r="AX487" s="10"/>
      <c r="AY487" s="10"/>
      <c r="AZ487" s="10"/>
      <c r="BA487" s="10"/>
      <c r="BB487" s="10"/>
      <c r="BC487" s="10"/>
      <c r="BD487" s="10"/>
      <c r="BE487" s="10"/>
      <c r="BF487" s="10"/>
    </row>
    <row r="488" spans="1:58" ht="15.6">
      <c r="A488" s="10"/>
      <c r="B488" s="10"/>
      <c r="C488" s="10"/>
      <c r="D488" s="10"/>
      <c r="E488" s="10"/>
      <c r="F488" s="10"/>
      <c r="G488" s="10"/>
      <c r="H488" s="10"/>
      <c r="I488" s="10"/>
      <c r="J488" s="10"/>
      <c r="K488" s="10"/>
      <c r="L488" s="10"/>
      <c r="M488" s="10"/>
      <c r="N488" s="10"/>
      <c r="O488" s="10"/>
      <c r="P488" s="19"/>
      <c r="Q488" s="19"/>
      <c r="R488" s="19"/>
      <c r="S488" s="19"/>
      <c r="T488" s="19"/>
      <c r="U488" s="19"/>
      <c r="V488" s="19"/>
      <c r="W488" s="19"/>
      <c r="X488" s="10"/>
      <c r="Y488" s="10"/>
      <c r="Z488" s="10"/>
      <c r="AA488" s="10"/>
      <c r="AB488" s="19"/>
      <c r="AC488" s="10"/>
      <c r="AD488" s="10"/>
      <c r="AE488" s="10"/>
      <c r="AF488" s="10"/>
      <c r="AG488" s="10"/>
      <c r="AH488" s="10"/>
      <c r="AI488" s="10"/>
      <c r="AJ488" s="10"/>
      <c r="AK488" s="10"/>
      <c r="AL488" s="10"/>
      <c r="AM488" s="10"/>
      <c r="AN488" s="10"/>
      <c r="AO488" s="10"/>
      <c r="AP488" s="10"/>
      <c r="AQ488" s="10"/>
      <c r="AR488" s="10"/>
      <c r="AS488" s="10"/>
      <c r="AT488" s="10"/>
      <c r="AU488" s="10"/>
      <c r="AV488" s="10"/>
      <c r="AW488" s="10"/>
      <c r="AX488" s="10"/>
      <c r="AY488" s="10"/>
      <c r="AZ488" s="10"/>
      <c r="BA488" s="10"/>
      <c r="BB488" s="10"/>
      <c r="BC488" s="10"/>
      <c r="BD488" s="10"/>
      <c r="BE488" s="10"/>
      <c r="BF488" s="10"/>
    </row>
    <row r="489" spans="1:58" ht="15.6">
      <c r="A489" s="10"/>
      <c r="B489" s="10"/>
      <c r="C489" s="10"/>
      <c r="D489" s="10"/>
      <c r="E489" s="10"/>
      <c r="F489" s="10"/>
      <c r="G489" s="10"/>
      <c r="H489" s="10"/>
      <c r="I489" s="10"/>
      <c r="J489" s="10"/>
      <c r="K489" s="10"/>
      <c r="L489" s="10"/>
      <c r="M489" s="10"/>
      <c r="N489" s="10"/>
      <c r="O489" s="10"/>
      <c r="P489" s="19"/>
      <c r="Q489" s="19"/>
      <c r="R489" s="19"/>
      <c r="S489" s="19"/>
      <c r="T489" s="19"/>
      <c r="U489" s="19"/>
      <c r="V489" s="19"/>
      <c r="W489" s="19"/>
      <c r="X489" s="10"/>
      <c r="Y489" s="10"/>
      <c r="Z489" s="10"/>
      <c r="AA489" s="10"/>
      <c r="AB489" s="19"/>
      <c r="AC489" s="10"/>
      <c r="AD489" s="10"/>
      <c r="AE489" s="10"/>
      <c r="AF489" s="10"/>
      <c r="AG489" s="10"/>
      <c r="AH489" s="10"/>
      <c r="AI489" s="10"/>
      <c r="AJ489" s="10"/>
      <c r="AK489" s="10"/>
      <c r="AL489" s="10"/>
      <c r="AM489" s="10"/>
      <c r="AN489" s="10"/>
      <c r="AO489" s="10"/>
      <c r="AP489" s="10"/>
      <c r="AQ489" s="10"/>
      <c r="AR489" s="10"/>
      <c r="AS489" s="10"/>
      <c r="AT489" s="10"/>
      <c r="AU489" s="10"/>
      <c r="AV489" s="10"/>
      <c r="AW489" s="10"/>
      <c r="AX489" s="10"/>
      <c r="AY489" s="10"/>
      <c r="AZ489" s="10"/>
      <c r="BA489" s="10"/>
      <c r="BB489" s="10"/>
      <c r="BC489" s="10"/>
      <c r="BD489" s="10"/>
      <c r="BE489" s="10"/>
      <c r="BF489" s="10"/>
    </row>
    <row r="490" spans="1:58" ht="15.6">
      <c r="A490" s="10"/>
      <c r="B490" s="10"/>
      <c r="C490" s="10"/>
      <c r="D490" s="10"/>
      <c r="E490" s="10"/>
      <c r="F490" s="10"/>
      <c r="G490" s="10"/>
      <c r="H490" s="10"/>
      <c r="I490" s="10"/>
      <c r="J490" s="10"/>
      <c r="K490" s="10"/>
      <c r="L490" s="10"/>
      <c r="M490" s="10"/>
      <c r="N490" s="10"/>
      <c r="O490" s="10"/>
      <c r="P490" s="19"/>
      <c r="Q490" s="19"/>
      <c r="R490" s="19"/>
      <c r="S490" s="19"/>
      <c r="T490" s="19"/>
      <c r="U490" s="19"/>
      <c r="V490" s="19"/>
      <c r="W490" s="19"/>
      <c r="X490" s="10"/>
      <c r="Y490" s="10"/>
      <c r="Z490" s="10"/>
      <c r="AA490" s="10"/>
      <c r="AB490" s="19"/>
      <c r="AC490" s="10"/>
      <c r="AD490" s="10"/>
      <c r="AE490" s="10"/>
      <c r="AF490" s="10"/>
      <c r="AG490" s="10"/>
      <c r="AH490" s="10"/>
      <c r="AI490" s="10"/>
      <c r="AJ490" s="10"/>
      <c r="AK490" s="10"/>
      <c r="AL490" s="10"/>
      <c r="AM490" s="10"/>
      <c r="AN490" s="10"/>
      <c r="AO490" s="10"/>
      <c r="AP490" s="10"/>
      <c r="AQ490" s="10"/>
      <c r="AR490" s="10"/>
      <c r="AS490" s="10"/>
      <c r="AT490" s="10"/>
      <c r="AU490" s="10"/>
      <c r="AV490" s="10"/>
      <c r="AW490" s="10"/>
      <c r="AX490" s="10"/>
      <c r="AY490" s="10"/>
      <c r="AZ490" s="10"/>
      <c r="BA490" s="10"/>
      <c r="BB490" s="10"/>
      <c r="BC490" s="10"/>
      <c r="BD490" s="10"/>
      <c r="BE490" s="10"/>
      <c r="BF490" s="10"/>
    </row>
    <row r="491" spans="1:58" ht="15.6">
      <c r="A491" s="10"/>
      <c r="B491" s="10"/>
      <c r="C491" s="10"/>
      <c r="D491" s="10"/>
      <c r="E491" s="10"/>
      <c r="F491" s="10"/>
      <c r="G491" s="10"/>
      <c r="H491" s="10"/>
      <c r="I491" s="10"/>
      <c r="J491" s="10"/>
      <c r="K491" s="10"/>
      <c r="L491" s="10"/>
      <c r="M491" s="10"/>
      <c r="N491" s="10"/>
      <c r="O491" s="10"/>
      <c r="P491" s="19"/>
      <c r="Q491" s="19"/>
      <c r="R491" s="19"/>
      <c r="S491" s="19"/>
      <c r="T491" s="19"/>
      <c r="U491" s="19"/>
      <c r="V491" s="19"/>
      <c r="W491" s="19"/>
      <c r="X491" s="10"/>
      <c r="Y491" s="10"/>
      <c r="Z491" s="10"/>
      <c r="AA491" s="10"/>
      <c r="AB491" s="19"/>
      <c r="AC491" s="10"/>
      <c r="AD491" s="10"/>
      <c r="AE491" s="10"/>
      <c r="AF491" s="10"/>
      <c r="AG491" s="10"/>
      <c r="AH491" s="10"/>
      <c r="AI491" s="10"/>
      <c r="AJ491" s="10"/>
      <c r="AK491" s="10"/>
      <c r="AL491" s="10"/>
      <c r="AM491" s="10"/>
      <c r="AN491" s="10"/>
      <c r="AO491" s="10"/>
      <c r="AP491" s="10"/>
      <c r="AQ491" s="10"/>
      <c r="AR491" s="10"/>
      <c r="AS491" s="10"/>
      <c r="AT491" s="10"/>
      <c r="AU491" s="10"/>
      <c r="AV491" s="10"/>
      <c r="AW491" s="10"/>
      <c r="AX491" s="10"/>
      <c r="AY491" s="10"/>
      <c r="AZ491" s="10"/>
      <c r="BA491" s="10"/>
      <c r="BB491" s="10"/>
      <c r="BC491" s="10"/>
      <c r="BD491" s="10"/>
      <c r="BE491" s="10"/>
      <c r="BF491" s="10"/>
    </row>
    <row r="492" spans="1:58" ht="15.6">
      <c r="A492" s="10"/>
      <c r="B492" s="10"/>
      <c r="C492" s="10"/>
      <c r="D492" s="10"/>
      <c r="E492" s="10"/>
      <c r="F492" s="10"/>
      <c r="G492" s="10"/>
      <c r="H492" s="10"/>
      <c r="I492" s="10"/>
      <c r="J492" s="10"/>
      <c r="K492" s="10"/>
      <c r="L492" s="10"/>
      <c r="M492" s="10"/>
      <c r="N492" s="10"/>
      <c r="O492" s="10"/>
      <c r="P492" s="19"/>
      <c r="Q492" s="19"/>
      <c r="R492" s="19"/>
      <c r="S492" s="19"/>
      <c r="T492" s="19"/>
      <c r="U492" s="19"/>
      <c r="V492" s="19"/>
      <c r="W492" s="19"/>
      <c r="X492" s="10"/>
      <c r="Y492" s="10"/>
      <c r="Z492" s="10"/>
      <c r="AA492" s="10"/>
      <c r="AB492" s="19"/>
      <c r="AC492" s="10"/>
      <c r="AD492" s="10"/>
      <c r="AE492" s="10"/>
      <c r="AF492" s="10"/>
      <c r="AG492" s="10"/>
      <c r="AH492" s="10"/>
      <c r="AI492" s="10"/>
      <c r="AJ492" s="10"/>
      <c r="AK492" s="10"/>
      <c r="AL492" s="10"/>
      <c r="AM492" s="10"/>
      <c r="AN492" s="10"/>
      <c r="AO492" s="10"/>
      <c r="AP492" s="10"/>
      <c r="AQ492" s="10"/>
      <c r="AR492" s="10"/>
      <c r="AS492" s="10"/>
      <c r="AT492" s="10"/>
      <c r="AU492" s="10"/>
      <c r="AV492" s="10"/>
      <c r="AW492" s="10"/>
      <c r="AX492" s="10"/>
      <c r="AY492" s="10"/>
      <c r="AZ492" s="10"/>
      <c r="BA492" s="10"/>
      <c r="BB492" s="10"/>
      <c r="BC492" s="10"/>
      <c r="BD492" s="10"/>
      <c r="BE492" s="10"/>
      <c r="BF492" s="10"/>
    </row>
    <row r="493" spans="1:58" ht="15.6">
      <c r="A493" s="10"/>
      <c r="B493" s="10"/>
      <c r="C493" s="10"/>
      <c r="D493" s="10"/>
      <c r="E493" s="10"/>
      <c r="F493" s="10"/>
      <c r="G493" s="10"/>
      <c r="H493" s="10"/>
      <c r="I493" s="10"/>
      <c r="J493" s="10"/>
      <c r="K493" s="10"/>
      <c r="L493" s="10"/>
      <c r="M493" s="10"/>
      <c r="N493" s="10"/>
      <c r="O493" s="10"/>
      <c r="P493" s="19"/>
      <c r="Q493" s="19"/>
      <c r="R493" s="19"/>
      <c r="S493" s="19"/>
      <c r="T493" s="19"/>
      <c r="U493" s="19"/>
      <c r="V493" s="19"/>
      <c r="W493" s="19"/>
      <c r="X493" s="10"/>
      <c r="Y493" s="10"/>
      <c r="Z493" s="10"/>
      <c r="AA493" s="10"/>
      <c r="AB493" s="19"/>
      <c r="AC493" s="10"/>
      <c r="AD493" s="10"/>
      <c r="AE493" s="10"/>
      <c r="AF493" s="10"/>
      <c r="AG493" s="10"/>
      <c r="AH493" s="10"/>
      <c r="AI493" s="10"/>
      <c r="AJ493" s="10"/>
      <c r="AK493" s="10"/>
      <c r="AL493" s="10"/>
      <c r="AM493" s="10"/>
      <c r="AN493" s="10"/>
      <c r="AO493" s="10"/>
      <c r="AP493" s="10"/>
      <c r="AQ493" s="10"/>
      <c r="AR493" s="10"/>
      <c r="AS493" s="10"/>
      <c r="AT493" s="10"/>
      <c r="AU493" s="10"/>
      <c r="AV493" s="10"/>
      <c r="AW493" s="10"/>
      <c r="AX493" s="10"/>
      <c r="AY493" s="10"/>
      <c r="AZ493" s="10"/>
      <c r="BA493" s="10"/>
      <c r="BB493" s="10"/>
      <c r="BC493" s="10"/>
      <c r="BD493" s="10"/>
      <c r="BE493" s="10"/>
      <c r="BF493" s="10"/>
    </row>
    <row r="494" spans="1:58" ht="15.6">
      <c r="A494" s="10"/>
      <c r="B494" s="10"/>
      <c r="C494" s="10"/>
      <c r="D494" s="10"/>
      <c r="E494" s="10"/>
      <c r="F494" s="10"/>
      <c r="G494" s="10"/>
      <c r="H494" s="10"/>
      <c r="I494" s="10"/>
      <c r="J494" s="10"/>
      <c r="K494" s="10"/>
      <c r="L494" s="10"/>
      <c r="M494" s="10"/>
      <c r="N494" s="10"/>
      <c r="O494" s="10"/>
      <c r="P494" s="19"/>
      <c r="Q494" s="19"/>
      <c r="R494" s="19"/>
      <c r="S494" s="19"/>
      <c r="T494" s="19"/>
      <c r="U494" s="19"/>
      <c r="V494" s="19"/>
      <c r="W494" s="19"/>
      <c r="X494" s="10"/>
      <c r="Y494" s="10"/>
      <c r="Z494" s="10"/>
      <c r="AA494" s="10"/>
      <c r="AB494" s="19"/>
      <c r="AC494" s="10"/>
      <c r="AD494" s="10"/>
      <c r="AE494" s="10"/>
      <c r="AF494" s="10"/>
      <c r="AG494" s="10"/>
      <c r="AH494" s="10"/>
      <c r="AI494" s="10"/>
      <c r="AJ494" s="10"/>
      <c r="AK494" s="10"/>
      <c r="AL494" s="10"/>
      <c r="AM494" s="10"/>
      <c r="AN494" s="10"/>
      <c r="AO494" s="10"/>
      <c r="AP494" s="10"/>
      <c r="AQ494" s="10"/>
      <c r="AR494" s="10"/>
      <c r="AS494" s="10"/>
      <c r="AT494" s="10"/>
      <c r="AU494" s="10"/>
      <c r="AV494" s="10"/>
      <c r="AW494" s="10"/>
      <c r="AX494" s="10"/>
      <c r="AY494" s="10"/>
      <c r="AZ494" s="10"/>
      <c r="BA494" s="10"/>
      <c r="BB494" s="10"/>
      <c r="BC494" s="10"/>
      <c r="BD494" s="10"/>
      <c r="BE494" s="10"/>
      <c r="BF494" s="10"/>
    </row>
    <row r="495" spans="1:58" ht="15.6">
      <c r="A495" s="10"/>
      <c r="B495" s="10"/>
      <c r="C495" s="10"/>
      <c r="D495" s="10"/>
      <c r="E495" s="10"/>
      <c r="F495" s="10"/>
      <c r="G495" s="10"/>
      <c r="H495" s="10"/>
      <c r="I495" s="10"/>
      <c r="J495" s="10"/>
      <c r="K495" s="10"/>
      <c r="L495" s="10"/>
      <c r="M495" s="10"/>
      <c r="N495" s="10"/>
      <c r="O495" s="10"/>
      <c r="P495" s="19"/>
      <c r="Q495" s="19"/>
      <c r="R495" s="19"/>
      <c r="S495" s="19"/>
      <c r="T495" s="19"/>
      <c r="U495" s="19"/>
      <c r="V495" s="19"/>
      <c r="W495" s="19"/>
      <c r="X495" s="10"/>
      <c r="Y495" s="10"/>
      <c r="Z495" s="10"/>
      <c r="AA495" s="10"/>
      <c r="AB495" s="19"/>
      <c r="AC495" s="10"/>
      <c r="AD495" s="10"/>
      <c r="AE495" s="10"/>
      <c r="AF495" s="10"/>
      <c r="AG495" s="10"/>
      <c r="AH495" s="10"/>
      <c r="AI495" s="10"/>
      <c r="AJ495" s="10"/>
      <c r="AK495" s="10"/>
      <c r="AL495" s="10"/>
      <c r="AM495" s="10"/>
      <c r="AN495" s="10"/>
      <c r="AO495" s="10"/>
      <c r="AP495" s="10"/>
      <c r="AQ495" s="10"/>
      <c r="AR495" s="10"/>
      <c r="AS495" s="10"/>
      <c r="AT495" s="10"/>
      <c r="AU495" s="10"/>
      <c r="AV495" s="10"/>
      <c r="AW495" s="10"/>
      <c r="AX495" s="10"/>
      <c r="AY495" s="10"/>
      <c r="AZ495" s="10"/>
      <c r="BA495" s="10"/>
      <c r="BB495" s="10"/>
      <c r="BC495" s="10"/>
      <c r="BD495" s="10"/>
      <c r="BE495" s="10"/>
      <c r="BF495" s="10"/>
    </row>
    <row r="496" spans="1:58" ht="15.6">
      <c r="A496" s="10"/>
      <c r="B496" s="10"/>
      <c r="C496" s="10"/>
      <c r="D496" s="10"/>
      <c r="E496" s="10"/>
      <c r="F496" s="10"/>
      <c r="G496" s="10"/>
      <c r="H496" s="10"/>
      <c r="I496" s="10"/>
      <c r="J496" s="10"/>
      <c r="K496" s="10"/>
      <c r="L496" s="10"/>
      <c r="M496" s="10"/>
      <c r="N496" s="10"/>
      <c r="O496" s="10"/>
      <c r="P496" s="19"/>
      <c r="Q496" s="19"/>
      <c r="R496" s="19"/>
      <c r="S496" s="19"/>
      <c r="T496" s="19"/>
      <c r="U496" s="19"/>
      <c r="V496" s="19"/>
      <c r="W496" s="19"/>
      <c r="X496" s="10"/>
      <c r="Y496" s="10"/>
      <c r="Z496" s="10"/>
      <c r="AA496" s="10"/>
      <c r="AB496" s="19"/>
      <c r="AC496" s="10"/>
      <c r="AD496" s="10"/>
      <c r="AE496" s="10"/>
      <c r="AF496" s="10"/>
      <c r="AG496" s="10"/>
      <c r="AH496" s="10"/>
      <c r="AI496" s="10"/>
      <c r="AJ496" s="10"/>
      <c r="AK496" s="10"/>
      <c r="AL496" s="10"/>
      <c r="AM496" s="10"/>
      <c r="AN496" s="10"/>
      <c r="AO496" s="10"/>
      <c r="AP496" s="10"/>
      <c r="AQ496" s="10"/>
      <c r="AR496" s="10"/>
      <c r="AS496" s="10"/>
      <c r="AT496" s="10"/>
      <c r="AU496" s="10"/>
      <c r="AV496" s="10"/>
      <c r="AW496" s="10"/>
      <c r="AX496" s="10"/>
      <c r="AY496" s="10"/>
      <c r="AZ496" s="10"/>
      <c r="BA496" s="10"/>
      <c r="BB496" s="10"/>
      <c r="BC496" s="10"/>
      <c r="BD496" s="10"/>
      <c r="BE496" s="10"/>
      <c r="BF496" s="10"/>
    </row>
    <row r="497" spans="1:58" ht="15.6">
      <c r="A497" s="10"/>
      <c r="B497" s="10"/>
      <c r="C497" s="10"/>
      <c r="D497" s="10"/>
      <c r="E497" s="10"/>
      <c r="F497" s="10"/>
      <c r="G497" s="10"/>
      <c r="H497" s="10"/>
      <c r="I497" s="10"/>
      <c r="J497" s="10"/>
      <c r="K497" s="10"/>
      <c r="L497" s="10"/>
      <c r="M497" s="10"/>
      <c r="N497" s="10"/>
      <c r="O497" s="10"/>
      <c r="P497" s="19"/>
      <c r="Q497" s="19"/>
      <c r="R497" s="19"/>
      <c r="S497" s="19"/>
      <c r="T497" s="19"/>
      <c r="U497" s="19"/>
      <c r="V497" s="19"/>
      <c r="W497" s="19"/>
      <c r="X497" s="10"/>
      <c r="Y497" s="10"/>
      <c r="Z497" s="10"/>
      <c r="AA497" s="10"/>
      <c r="AB497" s="19"/>
      <c r="AC497" s="10"/>
      <c r="AD497" s="10"/>
      <c r="AE497" s="10"/>
      <c r="AF497" s="10"/>
      <c r="AG497" s="10"/>
      <c r="AH497" s="10"/>
      <c r="AI497" s="10"/>
      <c r="AJ497" s="10"/>
      <c r="AK497" s="10"/>
      <c r="AL497" s="10"/>
      <c r="AM497" s="10"/>
      <c r="AN497" s="10"/>
      <c r="AO497" s="10"/>
      <c r="AP497" s="10"/>
      <c r="AQ497" s="10"/>
      <c r="AR497" s="10"/>
      <c r="AS497" s="10"/>
      <c r="AT497" s="10"/>
      <c r="AU497" s="10"/>
      <c r="AV497" s="10"/>
      <c r="AW497" s="10"/>
      <c r="AX497" s="10"/>
      <c r="AY497" s="10"/>
      <c r="AZ497" s="10"/>
      <c r="BA497" s="10"/>
      <c r="BB497" s="10"/>
      <c r="BC497" s="10"/>
      <c r="BD497" s="10"/>
      <c r="BE497" s="10"/>
      <c r="BF497" s="10"/>
    </row>
    <row r="498" spans="1:58" ht="15.6">
      <c r="A498" s="10"/>
      <c r="B498" s="10"/>
      <c r="C498" s="10"/>
      <c r="D498" s="10"/>
      <c r="E498" s="10"/>
      <c r="F498" s="10"/>
      <c r="G498" s="10"/>
      <c r="H498" s="10"/>
      <c r="I498" s="10"/>
      <c r="J498" s="10"/>
      <c r="K498" s="10"/>
      <c r="L498" s="10"/>
      <c r="M498" s="10"/>
      <c r="N498" s="10"/>
      <c r="O498" s="10"/>
      <c r="P498" s="19"/>
      <c r="Q498" s="19"/>
      <c r="R498" s="19"/>
      <c r="S498" s="19"/>
      <c r="T498" s="19"/>
      <c r="U498" s="19"/>
      <c r="V498" s="19"/>
      <c r="W498" s="19"/>
      <c r="X498" s="10"/>
      <c r="Y498" s="10"/>
      <c r="Z498" s="10"/>
      <c r="AA498" s="10"/>
      <c r="AB498" s="19"/>
      <c r="AC498" s="10"/>
      <c r="AD498" s="10"/>
      <c r="AE498" s="10"/>
      <c r="AF498" s="10"/>
      <c r="AG498" s="10"/>
      <c r="AH498" s="10"/>
      <c r="AI498" s="10"/>
      <c r="AJ498" s="10"/>
      <c r="AK498" s="10"/>
      <c r="AL498" s="10"/>
      <c r="AM498" s="10"/>
      <c r="AN498" s="10"/>
      <c r="AO498" s="10"/>
      <c r="AP498" s="10"/>
      <c r="AQ498" s="10"/>
      <c r="AR498" s="10"/>
      <c r="AS498" s="10"/>
      <c r="AT498" s="10"/>
      <c r="AU498" s="10"/>
      <c r="AV498" s="10"/>
      <c r="AW498" s="10"/>
      <c r="AX498" s="10"/>
      <c r="AY498" s="10"/>
      <c r="AZ498" s="10"/>
      <c r="BA498" s="10"/>
      <c r="BB498" s="10"/>
      <c r="BC498" s="10"/>
      <c r="BD498" s="10"/>
      <c r="BE498" s="10"/>
      <c r="BF498" s="10"/>
    </row>
    <row r="499" spans="1:58" ht="15.6">
      <c r="A499" s="10"/>
      <c r="B499" s="10"/>
      <c r="C499" s="10"/>
      <c r="D499" s="10"/>
      <c r="E499" s="10"/>
      <c r="F499" s="10"/>
      <c r="G499" s="10"/>
      <c r="H499" s="10"/>
      <c r="I499" s="10"/>
      <c r="J499" s="10"/>
      <c r="K499" s="10"/>
      <c r="L499" s="10"/>
      <c r="M499" s="10"/>
      <c r="N499" s="10"/>
      <c r="O499" s="10"/>
      <c r="P499" s="19"/>
      <c r="Q499" s="19"/>
      <c r="R499" s="19"/>
      <c r="S499" s="19"/>
      <c r="T499" s="19"/>
      <c r="U499" s="19"/>
      <c r="V499" s="19"/>
      <c r="W499" s="19"/>
      <c r="X499" s="10"/>
      <c r="Y499" s="10"/>
      <c r="Z499" s="10"/>
      <c r="AA499" s="10"/>
      <c r="AB499" s="19"/>
      <c r="AC499" s="10"/>
      <c r="AD499" s="10"/>
      <c r="AE499" s="10"/>
      <c r="AF499" s="10"/>
      <c r="AG499" s="10"/>
      <c r="AH499" s="10"/>
      <c r="AI499" s="10"/>
      <c r="AJ499" s="10"/>
      <c r="AK499" s="10"/>
      <c r="AL499" s="10"/>
      <c r="AM499" s="10"/>
      <c r="AN499" s="10"/>
      <c r="AO499" s="10"/>
      <c r="AP499" s="10"/>
      <c r="AQ499" s="10"/>
      <c r="AR499" s="10"/>
      <c r="AS499" s="10"/>
      <c r="AT499" s="10"/>
      <c r="AU499" s="10"/>
      <c r="AV499" s="10"/>
      <c r="AW499" s="10"/>
      <c r="AX499" s="10"/>
      <c r="AY499" s="10"/>
      <c r="AZ499" s="10"/>
      <c r="BA499" s="10"/>
      <c r="BB499" s="10"/>
      <c r="BC499" s="10"/>
      <c r="BD499" s="10"/>
      <c r="BE499" s="10"/>
      <c r="BF499" s="10"/>
    </row>
    <row r="500" spans="1:58" ht="15.6">
      <c r="A500" s="10"/>
      <c r="B500" s="10"/>
      <c r="C500" s="10"/>
      <c r="D500" s="10"/>
      <c r="E500" s="10"/>
      <c r="F500" s="10"/>
      <c r="G500" s="10"/>
      <c r="H500" s="10"/>
      <c r="I500" s="10"/>
      <c r="J500" s="10"/>
      <c r="K500" s="10"/>
      <c r="L500" s="10"/>
      <c r="M500" s="10"/>
      <c r="N500" s="10"/>
      <c r="O500" s="10"/>
      <c r="P500" s="19"/>
      <c r="Q500" s="19"/>
      <c r="R500" s="19"/>
      <c r="S500" s="19"/>
      <c r="T500" s="19"/>
      <c r="U500" s="19"/>
      <c r="V500" s="19"/>
      <c r="W500" s="19"/>
      <c r="X500" s="10"/>
      <c r="Y500" s="10"/>
      <c r="Z500" s="10"/>
      <c r="AA500" s="10"/>
      <c r="AB500" s="19"/>
      <c r="AC500" s="10"/>
      <c r="AD500" s="10"/>
      <c r="AE500" s="10"/>
      <c r="AF500" s="10"/>
      <c r="AG500" s="10"/>
      <c r="AH500" s="10"/>
      <c r="AI500" s="10"/>
      <c r="AJ500" s="10"/>
      <c r="AK500" s="10"/>
      <c r="AL500" s="10"/>
      <c r="AM500" s="10"/>
      <c r="AN500" s="10"/>
      <c r="AO500" s="10"/>
      <c r="AP500" s="10"/>
      <c r="AQ500" s="10"/>
      <c r="AR500" s="10"/>
      <c r="AS500" s="10"/>
      <c r="AT500" s="10"/>
      <c r="AU500" s="10"/>
      <c r="AV500" s="10"/>
      <c r="AW500" s="10"/>
      <c r="AX500" s="10"/>
      <c r="AY500" s="10"/>
      <c r="AZ500" s="10"/>
      <c r="BA500" s="10"/>
      <c r="BB500" s="10"/>
      <c r="BC500" s="10"/>
      <c r="BD500" s="10"/>
      <c r="BE500" s="10"/>
      <c r="BF500" s="10"/>
    </row>
    <row r="501" spans="1:58" ht="15.6">
      <c r="A501" s="10"/>
      <c r="B501" s="10"/>
      <c r="C501" s="10"/>
      <c r="D501" s="10"/>
      <c r="E501" s="10"/>
      <c r="F501" s="10"/>
      <c r="G501" s="10"/>
      <c r="H501" s="10"/>
      <c r="I501" s="10"/>
      <c r="J501" s="10"/>
      <c r="K501" s="10"/>
      <c r="L501" s="10"/>
      <c r="M501" s="10"/>
      <c r="N501" s="10"/>
      <c r="O501" s="10"/>
      <c r="P501" s="19"/>
      <c r="Q501" s="19"/>
      <c r="R501" s="19"/>
      <c r="S501" s="19"/>
      <c r="T501" s="19"/>
      <c r="U501" s="19"/>
      <c r="V501" s="19"/>
      <c r="W501" s="19"/>
      <c r="X501" s="10"/>
      <c r="Y501" s="10"/>
      <c r="Z501" s="10"/>
      <c r="AA501" s="10"/>
      <c r="AB501" s="19"/>
      <c r="AC501" s="10"/>
      <c r="AD501" s="10"/>
      <c r="AE501" s="10"/>
      <c r="AF501" s="10"/>
      <c r="AG501" s="10"/>
      <c r="AH501" s="10"/>
      <c r="AI501" s="10"/>
      <c r="AJ501" s="10"/>
      <c r="AK501" s="10"/>
      <c r="AL501" s="10"/>
      <c r="AM501" s="10"/>
      <c r="AN501" s="10"/>
      <c r="AO501" s="10"/>
      <c r="AP501" s="10"/>
      <c r="AQ501" s="10"/>
      <c r="AR501" s="10"/>
      <c r="AS501" s="10"/>
      <c r="AT501" s="10"/>
      <c r="AU501" s="10"/>
      <c r="AV501" s="10"/>
      <c r="AW501" s="10"/>
      <c r="AX501" s="10"/>
      <c r="AY501" s="10"/>
      <c r="AZ501" s="10"/>
      <c r="BA501" s="10"/>
      <c r="BB501" s="10"/>
      <c r="BC501" s="10"/>
      <c r="BD501" s="10"/>
      <c r="BE501" s="10"/>
      <c r="BF501" s="10"/>
    </row>
    <row r="502" spans="1:58" ht="15.6">
      <c r="A502" s="10"/>
      <c r="B502" s="10"/>
      <c r="C502" s="10"/>
      <c r="D502" s="10"/>
      <c r="E502" s="10"/>
      <c r="F502" s="10"/>
      <c r="G502" s="10"/>
      <c r="H502" s="10"/>
      <c r="I502" s="10"/>
      <c r="J502" s="10"/>
      <c r="K502" s="10"/>
      <c r="L502" s="10"/>
      <c r="M502" s="10"/>
      <c r="N502" s="10"/>
      <c r="O502" s="10"/>
      <c r="P502" s="19"/>
      <c r="Q502" s="19"/>
      <c r="R502" s="19"/>
      <c r="S502" s="19"/>
      <c r="T502" s="19"/>
      <c r="U502" s="19"/>
      <c r="V502" s="19"/>
      <c r="W502" s="19"/>
      <c r="X502" s="10"/>
      <c r="Y502" s="10"/>
      <c r="Z502" s="10"/>
      <c r="AA502" s="10"/>
      <c r="AB502" s="19"/>
      <c r="AC502" s="10"/>
      <c r="AD502" s="10"/>
      <c r="AE502" s="10"/>
      <c r="AF502" s="10"/>
      <c r="AG502" s="10"/>
      <c r="AH502" s="10"/>
      <c r="AI502" s="10"/>
      <c r="AJ502" s="10"/>
      <c r="AK502" s="10"/>
      <c r="AL502" s="10"/>
      <c r="AM502" s="10"/>
      <c r="AN502" s="10"/>
      <c r="AO502" s="10"/>
      <c r="AP502" s="10"/>
      <c r="AQ502" s="10"/>
      <c r="AR502" s="10"/>
      <c r="AS502" s="10"/>
      <c r="AT502" s="10"/>
      <c r="AU502" s="10"/>
      <c r="AV502" s="10"/>
      <c r="AW502" s="10"/>
      <c r="AX502" s="10"/>
      <c r="AY502" s="10"/>
      <c r="AZ502" s="10"/>
      <c r="BA502" s="10"/>
      <c r="BB502" s="10"/>
      <c r="BC502" s="10"/>
      <c r="BD502" s="10"/>
      <c r="BE502" s="10"/>
      <c r="BF502" s="10"/>
    </row>
    <row r="503" spans="1:58" ht="15.6">
      <c r="A503" s="10"/>
      <c r="B503" s="10"/>
      <c r="C503" s="10"/>
      <c r="D503" s="10"/>
      <c r="E503" s="10"/>
      <c r="F503" s="10"/>
      <c r="G503" s="10"/>
      <c r="H503" s="10"/>
      <c r="I503" s="10"/>
      <c r="J503" s="10"/>
      <c r="K503" s="10"/>
      <c r="L503" s="10"/>
      <c r="M503" s="10"/>
      <c r="N503" s="10"/>
      <c r="O503" s="10"/>
      <c r="P503" s="19"/>
      <c r="Q503" s="19"/>
      <c r="R503" s="19"/>
      <c r="S503" s="19"/>
      <c r="T503" s="19"/>
      <c r="U503" s="19"/>
      <c r="V503" s="19"/>
      <c r="W503" s="19"/>
      <c r="X503" s="10"/>
      <c r="Y503" s="10"/>
      <c r="Z503" s="10"/>
      <c r="AA503" s="10"/>
      <c r="AB503" s="19"/>
      <c r="AC503" s="10"/>
      <c r="AD503" s="10"/>
      <c r="AE503" s="10"/>
      <c r="AF503" s="10"/>
      <c r="AG503" s="10"/>
      <c r="AH503" s="10"/>
      <c r="AI503" s="10"/>
      <c r="AJ503" s="10"/>
      <c r="AK503" s="10"/>
      <c r="AL503" s="10"/>
      <c r="AM503" s="10"/>
      <c r="AN503" s="10"/>
      <c r="AO503" s="10"/>
      <c r="AP503" s="10"/>
      <c r="AQ503" s="10"/>
      <c r="AR503" s="10"/>
      <c r="AS503" s="10"/>
      <c r="AT503" s="10"/>
      <c r="AU503" s="10"/>
      <c r="AV503" s="10"/>
      <c r="AW503" s="10"/>
      <c r="AX503" s="10"/>
      <c r="AY503" s="10"/>
      <c r="AZ503" s="10"/>
      <c r="BA503" s="10"/>
      <c r="BB503" s="10"/>
      <c r="BC503" s="10"/>
      <c r="BD503" s="10"/>
      <c r="BE503" s="10"/>
      <c r="BF503" s="10"/>
    </row>
    <row r="504" spans="1:58" ht="15.6">
      <c r="A504" s="10"/>
      <c r="B504" s="10"/>
      <c r="C504" s="10"/>
      <c r="D504" s="10"/>
      <c r="E504" s="10"/>
      <c r="F504" s="10"/>
      <c r="G504" s="10"/>
      <c r="H504" s="10"/>
      <c r="I504" s="10"/>
      <c r="J504" s="10"/>
      <c r="K504" s="10"/>
      <c r="L504" s="10"/>
      <c r="M504" s="10"/>
      <c r="N504" s="10"/>
      <c r="O504" s="10"/>
      <c r="P504" s="19"/>
      <c r="Q504" s="19"/>
      <c r="R504" s="19"/>
      <c r="S504" s="19"/>
      <c r="T504" s="19"/>
      <c r="U504" s="19"/>
      <c r="V504" s="19"/>
      <c r="W504" s="19"/>
      <c r="X504" s="10"/>
      <c r="Y504" s="10"/>
      <c r="Z504" s="10"/>
      <c r="AA504" s="10"/>
      <c r="AB504" s="19"/>
      <c r="AC504" s="10"/>
      <c r="AD504" s="10"/>
      <c r="AE504" s="10"/>
      <c r="AF504" s="10"/>
      <c r="AG504" s="10"/>
      <c r="AH504" s="10"/>
      <c r="AI504" s="10"/>
      <c r="AJ504" s="10"/>
      <c r="AK504" s="10"/>
      <c r="AL504" s="10"/>
      <c r="AM504" s="10"/>
      <c r="AN504" s="10"/>
      <c r="AO504" s="10"/>
      <c r="AP504" s="10"/>
      <c r="AQ504" s="10"/>
      <c r="AR504" s="10"/>
      <c r="AS504" s="10"/>
      <c r="AT504" s="10"/>
      <c r="AU504" s="10"/>
      <c r="AV504" s="10"/>
      <c r="AW504" s="10"/>
      <c r="AX504" s="10"/>
      <c r="AY504" s="10"/>
      <c r="AZ504" s="10"/>
      <c r="BA504" s="10"/>
      <c r="BB504" s="10"/>
      <c r="BC504" s="10"/>
      <c r="BD504" s="10"/>
      <c r="BE504" s="10"/>
      <c r="BF504" s="10"/>
    </row>
    <row r="505" spans="1:58" ht="15.6">
      <c r="A505" s="10"/>
      <c r="B505" s="10"/>
      <c r="C505" s="10"/>
      <c r="D505" s="10"/>
      <c r="E505" s="10"/>
      <c r="F505" s="10"/>
      <c r="G505" s="10"/>
      <c r="H505" s="10"/>
      <c r="I505" s="10"/>
      <c r="J505" s="10"/>
      <c r="K505" s="10"/>
      <c r="L505" s="10"/>
      <c r="M505" s="10"/>
      <c r="N505" s="10"/>
      <c r="O505" s="10"/>
      <c r="P505" s="19"/>
      <c r="Q505" s="19"/>
      <c r="R505" s="19"/>
      <c r="S505" s="19"/>
      <c r="T505" s="19"/>
      <c r="U505" s="19"/>
      <c r="V505" s="19"/>
      <c r="W505" s="19"/>
      <c r="X505" s="10"/>
      <c r="Y505" s="10"/>
      <c r="Z505" s="10"/>
      <c r="AA505" s="10"/>
      <c r="AB505" s="19"/>
      <c r="AC505" s="10"/>
      <c r="AD505" s="10"/>
      <c r="AE505" s="10"/>
      <c r="AF505" s="10"/>
      <c r="AG505" s="10"/>
      <c r="AH505" s="10"/>
      <c r="AI505" s="10"/>
      <c r="AJ505" s="10"/>
      <c r="AK505" s="10"/>
      <c r="AL505" s="10"/>
      <c r="AM505" s="10"/>
      <c r="AN505" s="10"/>
      <c r="AO505" s="10"/>
      <c r="AP505" s="10"/>
      <c r="AQ505" s="10"/>
      <c r="AR505" s="10"/>
      <c r="AS505" s="10"/>
      <c r="AT505" s="10"/>
      <c r="AU505" s="10"/>
      <c r="AV505" s="10"/>
      <c r="AW505" s="10"/>
      <c r="AX505" s="10"/>
      <c r="AY505" s="10"/>
      <c r="AZ505" s="10"/>
      <c r="BA505" s="10"/>
      <c r="BB505" s="10"/>
      <c r="BC505" s="10"/>
      <c r="BD505" s="10"/>
      <c r="BE505" s="10"/>
      <c r="BF505" s="10"/>
    </row>
    <row r="506" spans="1:58" ht="15.6">
      <c r="A506" s="10"/>
      <c r="B506" s="10"/>
      <c r="C506" s="10"/>
      <c r="D506" s="10"/>
      <c r="E506" s="10"/>
      <c r="F506" s="10"/>
      <c r="G506" s="10"/>
      <c r="H506" s="10"/>
      <c r="I506" s="10"/>
      <c r="J506" s="10"/>
      <c r="K506" s="10"/>
      <c r="L506" s="10"/>
      <c r="M506" s="10"/>
      <c r="N506" s="10"/>
      <c r="O506" s="10"/>
      <c r="P506" s="19"/>
      <c r="Q506" s="19"/>
      <c r="R506" s="19"/>
      <c r="S506" s="19"/>
      <c r="T506" s="19"/>
      <c r="U506" s="19"/>
      <c r="V506" s="19"/>
      <c r="W506" s="19"/>
      <c r="X506" s="10"/>
      <c r="Y506" s="10"/>
      <c r="Z506" s="10"/>
      <c r="AA506" s="10"/>
      <c r="AB506" s="19"/>
      <c r="AC506" s="10"/>
      <c r="AD506" s="10"/>
      <c r="AE506" s="10"/>
      <c r="AF506" s="10"/>
      <c r="AG506" s="10"/>
      <c r="AH506" s="10"/>
      <c r="AI506" s="10"/>
      <c r="AJ506" s="10"/>
      <c r="AK506" s="10"/>
      <c r="AL506" s="10"/>
      <c r="AM506" s="10"/>
      <c r="AN506" s="10"/>
      <c r="AO506" s="10"/>
      <c r="AP506" s="10"/>
      <c r="AQ506" s="10"/>
      <c r="AR506" s="10"/>
      <c r="AS506" s="10"/>
      <c r="AT506" s="10"/>
      <c r="AU506" s="10"/>
      <c r="AV506" s="10"/>
      <c r="AW506" s="10"/>
      <c r="AX506" s="10"/>
      <c r="AY506" s="10"/>
      <c r="AZ506" s="10"/>
      <c r="BA506" s="10"/>
      <c r="BB506" s="10"/>
      <c r="BC506" s="10"/>
      <c r="BD506" s="10"/>
      <c r="BE506" s="10"/>
      <c r="BF506" s="10"/>
    </row>
    <row r="507" spans="1:58" ht="15.6">
      <c r="A507" s="10"/>
      <c r="B507" s="10"/>
      <c r="C507" s="10"/>
      <c r="D507" s="10"/>
      <c r="E507" s="10"/>
      <c r="F507" s="10"/>
      <c r="G507" s="10"/>
      <c r="H507" s="10"/>
      <c r="I507" s="10"/>
      <c r="J507" s="10"/>
      <c r="K507" s="10"/>
      <c r="L507" s="10"/>
      <c r="M507" s="10"/>
      <c r="N507" s="10"/>
      <c r="O507" s="10"/>
      <c r="P507" s="19"/>
      <c r="Q507" s="19"/>
      <c r="R507" s="19"/>
      <c r="S507" s="19"/>
      <c r="T507" s="19"/>
      <c r="U507" s="19"/>
      <c r="V507" s="19"/>
      <c r="W507" s="19"/>
      <c r="X507" s="10"/>
      <c r="Y507" s="10"/>
      <c r="Z507" s="10"/>
      <c r="AA507" s="10"/>
      <c r="AB507" s="19"/>
      <c r="AC507" s="10"/>
      <c r="AD507" s="10"/>
      <c r="AE507" s="10"/>
      <c r="AF507" s="10"/>
      <c r="AG507" s="10"/>
      <c r="AH507" s="10"/>
      <c r="AI507" s="10"/>
      <c r="AJ507" s="10"/>
      <c r="AK507" s="10"/>
      <c r="AL507" s="10"/>
      <c r="AM507" s="10"/>
      <c r="AN507" s="10"/>
      <c r="AO507" s="10"/>
      <c r="AP507" s="10"/>
      <c r="AQ507" s="10"/>
      <c r="AR507" s="10"/>
      <c r="AS507" s="10"/>
      <c r="AT507" s="10"/>
      <c r="AU507" s="10"/>
      <c r="AV507" s="10"/>
      <c r="AW507" s="10"/>
      <c r="AX507" s="10"/>
      <c r="AY507" s="10"/>
      <c r="AZ507" s="10"/>
      <c r="BA507" s="10"/>
      <c r="BB507" s="10"/>
      <c r="BC507" s="10"/>
      <c r="BD507" s="10"/>
      <c r="BE507" s="10"/>
      <c r="BF507" s="10"/>
    </row>
    <row r="508" spans="1:58" ht="15.6">
      <c r="A508" s="10"/>
      <c r="B508" s="10"/>
      <c r="C508" s="10"/>
      <c r="D508" s="10"/>
      <c r="E508" s="10"/>
      <c r="F508" s="10"/>
      <c r="G508" s="10"/>
      <c r="H508" s="10"/>
      <c r="I508" s="10"/>
      <c r="J508" s="10"/>
      <c r="K508" s="10"/>
      <c r="L508" s="10"/>
      <c r="M508" s="10"/>
      <c r="N508" s="10"/>
      <c r="O508" s="10"/>
      <c r="P508" s="19"/>
      <c r="Q508" s="19"/>
      <c r="R508" s="19"/>
      <c r="S508" s="19"/>
      <c r="T508" s="19"/>
      <c r="U508" s="19"/>
      <c r="V508" s="19"/>
      <c r="W508" s="19"/>
      <c r="X508" s="10"/>
      <c r="Y508" s="10"/>
      <c r="Z508" s="10"/>
      <c r="AA508" s="10"/>
      <c r="AB508" s="19"/>
      <c r="AC508" s="10"/>
      <c r="AD508" s="10"/>
      <c r="AE508" s="10"/>
      <c r="AF508" s="10"/>
      <c r="AG508" s="10"/>
      <c r="AH508" s="10"/>
      <c r="AI508" s="10"/>
      <c r="AJ508" s="10"/>
      <c r="AK508" s="10"/>
      <c r="AL508" s="10"/>
      <c r="AM508" s="10"/>
      <c r="AN508" s="10"/>
      <c r="AO508" s="10"/>
      <c r="AP508" s="10"/>
      <c r="AQ508" s="10"/>
      <c r="AR508" s="10"/>
      <c r="AS508" s="10"/>
      <c r="AT508" s="10"/>
      <c r="AU508" s="10"/>
      <c r="AV508" s="10"/>
      <c r="AW508" s="10"/>
      <c r="AX508" s="10"/>
      <c r="AY508" s="10"/>
      <c r="AZ508" s="10"/>
      <c r="BA508" s="10"/>
      <c r="BB508" s="10"/>
      <c r="BC508" s="10"/>
      <c r="BD508" s="10"/>
      <c r="BE508" s="10"/>
      <c r="BF508" s="10"/>
    </row>
    <row r="509" spans="1:58" ht="15.6">
      <c r="A509" s="10"/>
      <c r="B509" s="10"/>
      <c r="C509" s="10"/>
      <c r="D509" s="10"/>
      <c r="E509" s="10"/>
      <c r="F509" s="10"/>
      <c r="G509" s="10"/>
      <c r="H509" s="10"/>
      <c r="I509" s="10"/>
      <c r="J509" s="10"/>
      <c r="K509" s="10"/>
      <c r="L509" s="10"/>
      <c r="M509" s="10"/>
      <c r="N509" s="10"/>
      <c r="O509" s="10"/>
      <c r="P509" s="19"/>
      <c r="Q509" s="19"/>
      <c r="R509" s="19"/>
      <c r="S509" s="19"/>
      <c r="T509" s="19"/>
      <c r="U509" s="19"/>
      <c r="V509" s="19"/>
      <c r="W509" s="19"/>
      <c r="X509" s="10"/>
      <c r="Y509" s="10"/>
      <c r="Z509" s="10"/>
      <c r="AA509" s="10"/>
      <c r="AB509" s="19"/>
      <c r="AC509" s="10"/>
      <c r="AD509" s="10"/>
      <c r="AE509" s="10"/>
      <c r="AF509" s="10"/>
      <c r="AG509" s="10"/>
      <c r="AH509" s="10"/>
      <c r="AI509" s="10"/>
      <c r="AJ509" s="10"/>
      <c r="AK509" s="10"/>
      <c r="AL509" s="10"/>
      <c r="AM509" s="10"/>
      <c r="AN509" s="10"/>
      <c r="AO509" s="10"/>
      <c r="AP509" s="10"/>
      <c r="AQ509" s="10"/>
      <c r="AR509" s="10"/>
      <c r="AS509" s="10"/>
      <c r="AT509" s="10"/>
      <c r="AU509" s="10"/>
      <c r="AV509" s="10"/>
      <c r="AW509" s="10"/>
      <c r="AX509" s="10"/>
      <c r="AY509" s="10"/>
      <c r="AZ509" s="10"/>
      <c r="BA509" s="10"/>
      <c r="BB509" s="10"/>
      <c r="BC509" s="10"/>
      <c r="BD509" s="10"/>
      <c r="BE509" s="10"/>
      <c r="BF509" s="10"/>
    </row>
    <row r="510" spans="1:58" ht="15.6">
      <c r="A510" s="10"/>
      <c r="B510" s="10"/>
      <c r="C510" s="10"/>
      <c r="D510" s="10"/>
      <c r="E510" s="10"/>
      <c r="F510" s="10"/>
      <c r="G510" s="10"/>
      <c r="H510" s="10"/>
      <c r="I510" s="10"/>
      <c r="J510" s="10"/>
      <c r="K510" s="10"/>
      <c r="L510" s="10"/>
      <c r="M510" s="10"/>
      <c r="N510" s="10"/>
      <c r="O510" s="10"/>
      <c r="P510" s="19"/>
      <c r="Q510" s="19"/>
      <c r="R510" s="19"/>
      <c r="S510" s="19"/>
      <c r="T510" s="19"/>
      <c r="U510" s="19"/>
      <c r="V510" s="19"/>
      <c r="W510" s="19"/>
      <c r="X510" s="10"/>
      <c r="Y510" s="10"/>
      <c r="Z510" s="10"/>
      <c r="AA510" s="10"/>
      <c r="AB510" s="19"/>
      <c r="AC510" s="10"/>
      <c r="AD510" s="10"/>
      <c r="AE510" s="10"/>
      <c r="AF510" s="10"/>
      <c r="AG510" s="10"/>
      <c r="AH510" s="10"/>
      <c r="AI510" s="10"/>
      <c r="AJ510" s="10"/>
      <c r="AK510" s="10"/>
      <c r="AL510" s="10"/>
      <c r="AM510" s="10"/>
      <c r="AN510" s="10"/>
      <c r="AO510" s="10"/>
      <c r="AP510" s="10"/>
      <c r="AQ510" s="10"/>
      <c r="AR510" s="10"/>
      <c r="AS510" s="10"/>
      <c r="AT510" s="10"/>
      <c r="AU510" s="10"/>
      <c r="AV510" s="10"/>
      <c r="AW510" s="10"/>
      <c r="AX510" s="10"/>
      <c r="AY510" s="10"/>
      <c r="AZ510" s="10"/>
      <c r="BA510" s="10"/>
      <c r="BB510" s="10"/>
      <c r="BC510" s="10"/>
      <c r="BD510" s="10"/>
      <c r="BE510" s="10"/>
      <c r="BF510" s="10"/>
    </row>
    <row r="511" spans="1:58" ht="15.6">
      <c r="A511" s="10"/>
      <c r="B511" s="10"/>
      <c r="C511" s="10"/>
      <c r="D511" s="10"/>
      <c r="E511" s="10"/>
      <c r="F511" s="10"/>
      <c r="G511" s="10"/>
      <c r="H511" s="10"/>
      <c r="I511" s="10"/>
      <c r="J511" s="10"/>
      <c r="K511" s="10"/>
      <c r="L511" s="10"/>
      <c r="M511" s="10"/>
      <c r="N511" s="10"/>
      <c r="O511" s="10"/>
      <c r="P511" s="19"/>
      <c r="Q511" s="19"/>
      <c r="R511" s="19"/>
      <c r="S511" s="19"/>
      <c r="T511" s="19"/>
      <c r="U511" s="19"/>
      <c r="V511" s="19"/>
      <c r="W511" s="19"/>
      <c r="X511" s="10"/>
      <c r="Y511" s="10"/>
      <c r="Z511" s="10"/>
      <c r="AA511" s="10"/>
      <c r="AB511" s="19"/>
      <c r="AC511" s="10"/>
      <c r="AD511" s="10"/>
      <c r="AE511" s="10"/>
      <c r="AF511" s="10"/>
      <c r="AG511" s="10"/>
      <c r="AH511" s="10"/>
      <c r="AI511" s="10"/>
      <c r="AJ511" s="10"/>
      <c r="AK511" s="10"/>
      <c r="AL511" s="10"/>
      <c r="AM511" s="10"/>
      <c r="AN511" s="10"/>
      <c r="AO511" s="10"/>
      <c r="AP511" s="10"/>
      <c r="AQ511" s="10"/>
      <c r="AR511" s="10"/>
      <c r="AS511" s="10"/>
      <c r="AT511" s="10"/>
      <c r="AU511" s="10"/>
      <c r="AV511" s="10"/>
      <c r="AW511" s="10"/>
      <c r="AX511" s="10"/>
      <c r="AY511" s="10"/>
      <c r="AZ511" s="10"/>
      <c r="BA511" s="10"/>
      <c r="BB511" s="10"/>
      <c r="BC511" s="10"/>
      <c r="BD511" s="10"/>
      <c r="BE511" s="10"/>
      <c r="BF511" s="10"/>
    </row>
    <row r="512" spans="1:58" ht="15.6">
      <c r="A512" s="10"/>
      <c r="B512" s="10"/>
      <c r="C512" s="10"/>
      <c r="D512" s="10"/>
      <c r="E512" s="10"/>
      <c r="F512" s="10"/>
      <c r="G512" s="10"/>
      <c r="H512" s="10"/>
      <c r="I512" s="10"/>
      <c r="J512" s="10"/>
      <c r="K512" s="10"/>
      <c r="L512" s="10"/>
      <c r="M512" s="10"/>
      <c r="N512" s="10"/>
      <c r="O512" s="10"/>
      <c r="P512" s="19"/>
      <c r="Q512" s="19"/>
      <c r="R512" s="19"/>
      <c r="S512" s="19"/>
      <c r="T512" s="19"/>
      <c r="U512" s="19"/>
      <c r="V512" s="19"/>
      <c r="W512" s="19"/>
      <c r="X512" s="10"/>
      <c r="Y512" s="10"/>
      <c r="Z512" s="10"/>
      <c r="AA512" s="10"/>
      <c r="AB512" s="19"/>
      <c r="AC512" s="10"/>
      <c r="AD512" s="10"/>
      <c r="AE512" s="10"/>
      <c r="AF512" s="10"/>
      <c r="AG512" s="10"/>
      <c r="AH512" s="10"/>
      <c r="AI512" s="10"/>
      <c r="AJ512" s="10"/>
      <c r="AK512" s="10"/>
      <c r="AL512" s="10"/>
      <c r="AM512" s="10"/>
      <c r="AN512" s="10"/>
      <c r="AO512" s="10"/>
      <c r="AP512" s="10"/>
      <c r="AQ512" s="10"/>
      <c r="AR512" s="10"/>
      <c r="AS512" s="10"/>
      <c r="AT512" s="10"/>
      <c r="AU512" s="10"/>
      <c r="AV512" s="10"/>
      <c r="AW512" s="10"/>
      <c r="AX512" s="10"/>
      <c r="AY512" s="10"/>
      <c r="AZ512" s="10"/>
      <c r="BA512" s="10"/>
      <c r="BB512" s="10"/>
      <c r="BC512" s="10"/>
      <c r="BD512" s="10"/>
      <c r="BE512" s="10"/>
      <c r="BF512" s="10"/>
    </row>
    <row r="513" spans="1:58" ht="15.6">
      <c r="A513" s="10"/>
      <c r="B513" s="10"/>
      <c r="C513" s="10"/>
      <c r="D513" s="10"/>
      <c r="E513" s="10"/>
      <c r="F513" s="10"/>
      <c r="G513" s="10"/>
      <c r="H513" s="10"/>
      <c r="I513" s="10"/>
      <c r="J513" s="10"/>
      <c r="K513" s="10"/>
      <c r="L513" s="10"/>
      <c r="M513" s="10"/>
      <c r="N513" s="10"/>
      <c r="O513" s="10"/>
      <c r="P513" s="19"/>
      <c r="Q513" s="19"/>
      <c r="R513" s="19"/>
      <c r="S513" s="19"/>
      <c r="T513" s="19"/>
      <c r="U513" s="19"/>
      <c r="V513" s="19"/>
      <c r="W513" s="19"/>
      <c r="X513" s="10"/>
      <c r="Y513" s="10"/>
      <c r="Z513" s="10"/>
      <c r="AA513" s="10"/>
      <c r="AB513" s="19"/>
      <c r="AC513" s="10"/>
      <c r="AD513" s="10"/>
      <c r="AE513" s="10"/>
      <c r="AF513" s="10"/>
      <c r="AG513" s="10"/>
      <c r="AH513" s="10"/>
      <c r="AI513" s="10"/>
      <c r="AJ513" s="10"/>
      <c r="AK513" s="10"/>
      <c r="AL513" s="10"/>
      <c r="AM513" s="10"/>
      <c r="AN513" s="10"/>
      <c r="AO513" s="10"/>
      <c r="AP513" s="10"/>
      <c r="AQ513" s="10"/>
      <c r="AR513" s="10"/>
      <c r="AS513" s="10"/>
      <c r="AT513" s="10"/>
      <c r="AU513" s="10"/>
      <c r="AV513" s="10"/>
      <c r="AW513" s="10"/>
      <c r="AX513" s="10"/>
      <c r="AY513" s="10"/>
      <c r="AZ513" s="10"/>
      <c r="BA513" s="10"/>
      <c r="BB513" s="10"/>
      <c r="BC513" s="10"/>
      <c r="BD513" s="10"/>
      <c r="BE513" s="10"/>
      <c r="BF513" s="10"/>
    </row>
    <row r="514" spans="1:58" ht="15.6">
      <c r="A514" s="10"/>
      <c r="B514" s="10"/>
      <c r="C514" s="10"/>
      <c r="D514" s="10"/>
      <c r="E514" s="10"/>
      <c r="F514" s="10"/>
      <c r="G514" s="10"/>
      <c r="H514" s="10"/>
      <c r="I514" s="10"/>
      <c r="J514" s="10"/>
      <c r="K514" s="10"/>
      <c r="L514" s="10"/>
      <c r="M514" s="10"/>
      <c r="N514" s="10"/>
      <c r="O514" s="10"/>
      <c r="P514" s="19"/>
      <c r="Q514" s="19"/>
      <c r="R514" s="19"/>
      <c r="S514" s="19"/>
      <c r="T514" s="19"/>
      <c r="U514" s="19"/>
      <c r="V514" s="19"/>
      <c r="W514" s="19"/>
      <c r="X514" s="10"/>
      <c r="Y514" s="10"/>
      <c r="Z514" s="10"/>
      <c r="AA514" s="10"/>
      <c r="AB514" s="19"/>
      <c r="AC514" s="10"/>
      <c r="AD514" s="10"/>
      <c r="AE514" s="10"/>
      <c r="AF514" s="10"/>
      <c r="AG514" s="10"/>
      <c r="AH514" s="10"/>
      <c r="AI514" s="10"/>
      <c r="AJ514" s="10"/>
      <c r="AK514" s="10"/>
      <c r="AL514" s="10"/>
      <c r="AM514" s="10"/>
      <c r="AN514" s="10"/>
      <c r="AO514" s="10"/>
      <c r="AP514" s="10"/>
      <c r="AQ514" s="10"/>
      <c r="AR514" s="10"/>
      <c r="AS514" s="10"/>
      <c r="AT514" s="10"/>
      <c r="AU514" s="10"/>
      <c r="AV514" s="10"/>
      <c r="AW514" s="10"/>
      <c r="AX514" s="10"/>
      <c r="AY514" s="10"/>
      <c r="AZ514" s="10"/>
      <c r="BA514" s="10"/>
      <c r="BB514" s="10"/>
      <c r="BC514" s="10"/>
      <c r="BD514" s="10"/>
      <c r="BE514" s="10"/>
      <c r="BF514" s="10"/>
    </row>
    <row r="515" spans="1:58" ht="15.6">
      <c r="A515" s="10"/>
      <c r="B515" s="10"/>
      <c r="C515" s="10"/>
      <c r="D515" s="10"/>
      <c r="E515" s="10"/>
      <c r="F515" s="10"/>
      <c r="G515" s="10"/>
      <c r="H515" s="10"/>
      <c r="I515" s="10"/>
      <c r="J515" s="10"/>
      <c r="K515" s="10"/>
      <c r="L515" s="10"/>
      <c r="M515" s="10"/>
      <c r="N515" s="10"/>
      <c r="O515" s="10"/>
      <c r="P515" s="19"/>
      <c r="Q515" s="19"/>
      <c r="R515" s="19"/>
      <c r="S515" s="19"/>
      <c r="T515" s="19"/>
      <c r="U515" s="19"/>
      <c r="V515" s="19"/>
      <c r="W515" s="19"/>
      <c r="X515" s="10"/>
      <c r="Y515" s="10"/>
      <c r="Z515" s="10"/>
      <c r="AA515" s="10"/>
      <c r="AB515" s="19"/>
      <c r="AC515" s="10"/>
      <c r="AD515" s="10"/>
      <c r="AE515" s="10"/>
      <c r="AF515" s="10"/>
      <c r="AG515" s="10"/>
      <c r="AH515" s="10"/>
      <c r="AI515" s="10"/>
      <c r="AJ515" s="10"/>
      <c r="AK515" s="10"/>
      <c r="AL515" s="10"/>
      <c r="AM515" s="10"/>
      <c r="AN515" s="10"/>
      <c r="AO515" s="10"/>
      <c r="AP515" s="10"/>
      <c r="AQ515" s="10"/>
      <c r="AR515" s="10"/>
      <c r="AS515" s="10"/>
      <c r="AT515" s="10"/>
      <c r="AU515" s="10"/>
      <c r="AV515" s="10"/>
      <c r="AW515" s="10"/>
      <c r="AX515" s="10"/>
      <c r="AY515" s="10"/>
      <c r="AZ515" s="10"/>
      <c r="BA515" s="10"/>
      <c r="BB515" s="10"/>
      <c r="BC515" s="10"/>
      <c r="BD515" s="10"/>
      <c r="BE515" s="10"/>
      <c r="BF515" s="10"/>
    </row>
    <row r="516" spans="1:58" ht="15.6">
      <c r="A516" s="10"/>
      <c r="B516" s="10"/>
      <c r="C516" s="10"/>
      <c r="D516" s="10"/>
      <c r="E516" s="10"/>
      <c r="F516" s="10"/>
      <c r="G516" s="10"/>
      <c r="H516" s="10"/>
      <c r="I516" s="10"/>
      <c r="J516" s="10"/>
      <c r="K516" s="10"/>
      <c r="L516" s="10"/>
      <c r="M516" s="10"/>
      <c r="N516" s="10"/>
      <c r="O516" s="10"/>
      <c r="P516" s="19"/>
      <c r="Q516" s="19"/>
      <c r="R516" s="19"/>
      <c r="S516" s="19"/>
      <c r="T516" s="19"/>
      <c r="U516" s="19"/>
      <c r="V516" s="19"/>
      <c r="W516" s="19"/>
      <c r="X516" s="10"/>
      <c r="Y516" s="10"/>
      <c r="Z516" s="10"/>
      <c r="AA516" s="10"/>
      <c r="AB516" s="19"/>
      <c r="AC516" s="10"/>
      <c r="AD516" s="10"/>
      <c r="AE516" s="10"/>
      <c r="AF516" s="10"/>
      <c r="AG516" s="10"/>
      <c r="AH516" s="10"/>
      <c r="AI516" s="10"/>
      <c r="AJ516" s="10"/>
      <c r="AK516" s="10"/>
      <c r="AL516" s="10"/>
      <c r="AM516" s="10"/>
      <c r="AN516" s="10"/>
      <c r="AO516" s="10"/>
      <c r="AP516" s="10"/>
      <c r="AQ516" s="10"/>
      <c r="AR516" s="10"/>
      <c r="AS516" s="10"/>
      <c r="AT516" s="10"/>
      <c r="AU516" s="10"/>
      <c r="AV516" s="10"/>
      <c r="AW516" s="10"/>
      <c r="AX516" s="10"/>
      <c r="AY516" s="10"/>
      <c r="AZ516" s="10"/>
      <c r="BA516" s="10"/>
      <c r="BB516" s="10"/>
      <c r="BC516" s="10"/>
      <c r="BD516" s="10"/>
      <c r="BE516" s="10"/>
      <c r="BF516" s="10"/>
    </row>
    <row r="517" spans="1:58" ht="15.6">
      <c r="A517" s="10"/>
      <c r="B517" s="10"/>
      <c r="C517" s="10"/>
      <c r="D517" s="10"/>
      <c r="E517" s="10"/>
      <c r="F517" s="10"/>
      <c r="G517" s="10"/>
      <c r="H517" s="10"/>
      <c r="I517" s="10"/>
      <c r="J517" s="10"/>
      <c r="K517" s="10"/>
      <c r="L517" s="10"/>
      <c r="M517" s="10"/>
      <c r="N517" s="10"/>
      <c r="O517" s="10"/>
      <c r="P517" s="19"/>
      <c r="Q517" s="19"/>
      <c r="R517" s="19"/>
      <c r="S517" s="19"/>
      <c r="T517" s="19"/>
      <c r="U517" s="19"/>
      <c r="V517" s="19"/>
      <c r="W517" s="19"/>
      <c r="X517" s="10"/>
      <c r="Y517" s="10"/>
      <c r="Z517" s="10"/>
      <c r="AA517" s="10"/>
      <c r="AB517" s="19"/>
      <c r="AC517" s="10"/>
      <c r="AD517" s="10"/>
      <c r="AE517" s="10"/>
      <c r="AF517" s="10"/>
      <c r="AG517" s="10"/>
      <c r="AH517" s="10"/>
      <c r="AI517" s="10"/>
      <c r="AJ517" s="10"/>
      <c r="AK517" s="10"/>
      <c r="AL517" s="10"/>
      <c r="AM517" s="10"/>
      <c r="AN517" s="10"/>
      <c r="AO517" s="10"/>
      <c r="AP517" s="10"/>
      <c r="AQ517" s="10"/>
      <c r="AR517" s="10"/>
      <c r="AS517" s="10"/>
      <c r="AT517" s="10"/>
      <c r="AU517" s="10"/>
      <c r="AV517" s="10"/>
      <c r="AW517" s="10"/>
      <c r="AX517" s="10"/>
      <c r="AY517" s="10"/>
      <c r="AZ517" s="10"/>
      <c r="BA517" s="10"/>
      <c r="BB517" s="10"/>
      <c r="BC517" s="10"/>
      <c r="BD517" s="10"/>
      <c r="BE517" s="10"/>
      <c r="BF517" s="10"/>
    </row>
    <row r="518" spans="1:58" ht="15.6">
      <c r="A518" s="10"/>
      <c r="B518" s="10"/>
      <c r="C518" s="10"/>
      <c r="D518" s="10"/>
      <c r="E518" s="10"/>
      <c r="F518" s="10"/>
      <c r="G518" s="10"/>
      <c r="H518" s="10"/>
      <c r="I518" s="10"/>
      <c r="J518" s="10"/>
      <c r="K518" s="10"/>
      <c r="L518" s="10"/>
      <c r="M518" s="10"/>
      <c r="N518" s="10"/>
      <c r="O518" s="10"/>
      <c r="P518" s="19"/>
      <c r="Q518" s="19"/>
      <c r="R518" s="19"/>
      <c r="S518" s="19"/>
      <c r="T518" s="19"/>
      <c r="U518" s="19"/>
      <c r="V518" s="19"/>
      <c r="W518" s="19"/>
      <c r="X518" s="10"/>
      <c r="Y518" s="10"/>
      <c r="Z518" s="10"/>
      <c r="AA518" s="10"/>
      <c r="AB518" s="19"/>
      <c r="AC518" s="10"/>
      <c r="AD518" s="10"/>
      <c r="AE518" s="10"/>
      <c r="AF518" s="10"/>
      <c r="AG518" s="10"/>
      <c r="AH518" s="10"/>
      <c r="AI518" s="10"/>
      <c r="AJ518" s="10"/>
      <c r="AK518" s="10"/>
      <c r="AL518" s="10"/>
      <c r="AM518" s="10"/>
      <c r="AN518" s="10"/>
      <c r="AO518" s="10"/>
      <c r="AP518" s="10"/>
      <c r="AQ518" s="10"/>
      <c r="AR518" s="10"/>
      <c r="AS518" s="10"/>
      <c r="AT518" s="10"/>
      <c r="AU518" s="10"/>
      <c r="AV518" s="10"/>
      <c r="AW518" s="10"/>
      <c r="AX518" s="10"/>
      <c r="AY518" s="10"/>
      <c r="AZ518" s="10"/>
      <c r="BA518" s="10"/>
      <c r="BB518" s="10"/>
      <c r="BC518" s="10"/>
      <c r="BD518" s="10"/>
      <c r="BE518" s="10"/>
      <c r="BF518" s="10"/>
    </row>
    <row r="519" spans="1:58" ht="15.6">
      <c r="A519" s="10"/>
      <c r="B519" s="10"/>
      <c r="C519" s="10"/>
      <c r="D519" s="10"/>
      <c r="E519" s="10"/>
      <c r="F519" s="10"/>
      <c r="G519" s="10"/>
      <c r="H519" s="10"/>
      <c r="I519" s="10"/>
      <c r="J519" s="10"/>
      <c r="K519" s="10"/>
      <c r="L519" s="10"/>
      <c r="M519" s="10"/>
      <c r="N519" s="10"/>
      <c r="O519" s="10"/>
      <c r="P519" s="19"/>
      <c r="Q519" s="19"/>
      <c r="R519" s="19"/>
      <c r="S519" s="19"/>
      <c r="T519" s="19"/>
      <c r="U519" s="19"/>
      <c r="V519" s="19"/>
      <c r="W519" s="19"/>
      <c r="X519" s="10"/>
      <c r="Y519" s="10"/>
      <c r="Z519" s="10"/>
      <c r="AA519" s="10"/>
      <c r="AB519" s="19"/>
      <c r="AC519" s="10"/>
      <c r="AD519" s="10"/>
      <c r="AE519" s="10"/>
      <c r="AF519" s="10"/>
      <c r="AG519" s="10"/>
      <c r="AH519" s="10"/>
      <c r="AI519" s="10"/>
      <c r="AJ519" s="10"/>
      <c r="AK519" s="10"/>
      <c r="AL519" s="10"/>
      <c r="AM519" s="10"/>
      <c r="AN519" s="10"/>
      <c r="AO519" s="10"/>
      <c r="AP519" s="10"/>
      <c r="AQ519" s="10"/>
      <c r="AR519" s="10"/>
      <c r="AS519" s="10"/>
      <c r="AT519" s="10"/>
      <c r="AU519" s="10"/>
      <c r="AV519" s="10"/>
      <c r="AW519" s="10"/>
      <c r="AX519" s="10"/>
      <c r="AY519" s="10"/>
      <c r="AZ519" s="10"/>
      <c r="BA519" s="10"/>
      <c r="BB519" s="10"/>
      <c r="BC519" s="10"/>
      <c r="BD519" s="10"/>
      <c r="BE519" s="10"/>
      <c r="BF519" s="10"/>
    </row>
    <row r="520" spans="1:58" ht="15.6">
      <c r="A520" s="10"/>
      <c r="B520" s="10"/>
      <c r="C520" s="10"/>
      <c r="D520" s="10"/>
      <c r="E520" s="10"/>
      <c r="F520" s="10"/>
      <c r="G520" s="10"/>
      <c r="H520" s="10"/>
      <c r="I520" s="10"/>
      <c r="J520" s="10"/>
      <c r="K520" s="10"/>
      <c r="L520" s="10"/>
      <c r="M520" s="10"/>
      <c r="N520" s="10"/>
      <c r="O520" s="10"/>
      <c r="P520" s="19"/>
      <c r="Q520" s="19"/>
      <c r="R520" s="19"/>
      <c r="S520" s="19"/>
      <c r="T520" s="19"/>
      <c r="U520" s="19"/>
      <c r="V520" s="19"/>
      <c r="W520" s="19"/>
      <c r="X520" s="10"/>
      <c r="Y520" s="10"/>
      <c r="Z520" s="10"/>
      <c r="AA520" s="10"/>
      <c r="AB520" s="19"/>
      <c r="AC520" s="10"/>
      <c r="AD520" s="10"/>
      <c r="AE520" s="10"/>
      <c r="AF520" s="10"/>
      <c r="AG520" s="10"/>
      <c r="AH520" s="10"/>
      <c r="AI520" s="10"/>
      <c r="AJ520" s="10"/>
      <c r="AK520" s="10"/>
      <c r="AL520" s="10"/>
      <c r="AM520" s="10"/>
      <c r="AN520" s="10"/>
      <c r="AO520" s="10"/>
      <c r="AP520" s="10"/>
      <c r="AQ520" s="10"/>
      <c r="AR520" s="10"/>
      <c r="AS520" s="10"/>
      <c r="AT520" s="10"/>
      <c r="AU520" s="10"/>
      <c r="AV520" s="10"/>
      <c r="AW520" s="10"/>
      <c r="AX520" s="10"/>
      <c r="AY520" s="10"/>
      <c r="AZ520" s="10"/>
      <c r="BA520" s="10"/>
      <c r="BB520" s="10"/>
      <c r="BC520" s="10"/>
      <c r="BD520" s="10"/>
      <c r="BE520" s="10"/>
      <c r="BF520" s="10"/>
    </row>
    <row r="521" spans="1:58" ht="15.6">
      <c r="A521" s="10"/>
      <c r="B521" s="10"/>
      <c r="C521" s="10"/>
      <c r="D521" s="10"/>
      <c r="E521" s="10"/>
      <c r="F521" s="10"/>
      <c r="G521" s="10"/>
      <c r="H521" s="10"/>
      <c r="I521" s="10"/>
      <c r="J521" s="10"/>
      <c r="K521" s="10"/>
      <c r="L521" s="10"/>
      <c r="M521" s="10"/>
      <c r="N521" s="10"/>
      <c r="O521" s="10"/>
      <c r="P521" s="19"/>
      <c r="Q521" s="19"/>
      <c r="R521" s="19"/>
      <c r="S521" s="19"/>
      <c r="T521" s="19"/>
      <c r="U521" s="19"/>
      <c r="V521" s="19"/>
      <c r="W521" s="19"/>
      <c r="X521" s="10"/>
      <c r="Y521" s="10"/>
      <c r="Z521" s="10"/>
      <c r="AA521" s="10"/>
      <c r="AB521" s="19"/>
      <c r="AC521" s="10"/>
      <c r="AD521" s="10"/>
      <c r="AE521" s="10"/>
      <c r="AF521" s="10"/>
      <c r="AG521" s="10"/>
      <c r="AH521" s="10"/>
      <c r="AI521" s="10"/>
      <c r="AJ521" s="10"/>
      <c r="AK521" s="10"/>
      <c r="AL521" s="10"/>
      <c r="AM521" s="10"/>
      <c r="AN521" s="10"/>
      <c r="AO521" s="10"/>
      <c r="AP521" s="10"/>
      <c r="AQ521" s="10"/>
      <c r="AR521" s="10"/>
      <c r="AS521" s="10"/>
      <c r="AT521" s="10"/>
      <c r="AU521" s="10"/>
      <c r="AV521" s="10"/>
      <c r="AW521" s="10"/>
      <c r="AX521" s="10"/>
      <c r="AY521" s="10"/>
      <c r="AZ521" s="10"/>
      <c r="BA521" s="10"/>
      <c r="BB521" s="10"/>
      <c r="BC521" s="10"/>
      <c r="BD521" s="10"/>
      <c r="BE521" s="10"/>
      <c r="BF521" s="10"/>
    </row>
    <row r="522" spans="1:58" ht="15.6">
      <c r="A522" s="10"/>
      <c r="B522" s="10"/>
      <c r="C522" s="10"/>
      <c r="D522" s="10"/>
      <c r="E522" s="10"/>
      <c r="F522" s="10"/>
      <c r="G522" s="10"/>
      <c r="H522" s="10"/>
      <c r="I522" s="10"/>
      <c r="J522" s="10"/>
      <c r="K522" s="10"/>
      <c r="L522" s="10"/>
      <c r="M522" s="10"/>
      <c r="N522" s="10"/>
      <c r="O522" s="10"/>
      <c r="P522" s="19"/>
      <c r="Q522" s="19"/>
      <c r="R522" s="19"/>
      <c r="S522" s="19"/>
      <c r="T522" s="19"/>
      <c r="U522" s="19"/>
      <c r="V522" s="19"/>
      <c r="W522" s="19"/>
      <c r="X522" s="10"/>
      <c r="Y522" s="10"/>
      <c r="Z522" s="10"/>
      <c r="AA522" s="10"/>
      <c r="AB522" s="19"/>
      <c r="AC522" s="10"/>
      <c r="AD522" s="10"/>
      <c r="AE522" s="10"/>
      <c r="AF522" s="10"/>
      <c r="AG522" s="10"/>
      <c r="AH522" s="10"/>
      <c r="AI522" s="10"/>
      <c r="AJ522" s="10"/>
      <c r="AK522" s="10"/>
      <c r="AL522" s="10"/>
      <c r="AM522" s="10"/>
      <c r="AN522" s="10"/>
      <c r="AO522" s="10"/>
      <c r="AP522" s="10"/>
      <c r="AQ522" s="10"/>
      <c r="AR522" s="10"/>
      <c r="AS522" s="10"/>
      <c r="AT522" s="10"/>
      <c r="AU522" s="10"/>
      <c r="AV522" s="10"/>
      <c r="AW522" s="10"/>
      <c r="AX522" s="10"/>
      <c r="AY522" s="10"/>
      <c r="AZ522" s="10"/>
      <c r="BA522" s="10"/>
      <c r="BB522" s="10"/>
      <c r="BC522" s="10"/>
      <c r="BD522" s="10"/>
      <c r="BE522" s="10"/>
      <c r="BF522" s="10"/>
    </row>
    <row r="523" spans="1:58" ht="15.6">
      <c r="A523" s="10"/>
      <c r="B523" s="10"/>
      <c r="C523" s="10"/>
      <c r="D523" s="10"/>
      <c r="E523" s="10"/>
      <c r="F523" s="10"/>
      <c r="G523" s="10"/>
      <c r="H523" s="10"/>
      <c r="I523" s="10"/>
      <c r="J523" s="10"/>
      <c r="K523" s="10"/>
      <c r="L523" s="10"/>
      <c r="M523" s="10"/>
      <c r="N523" s="10"/>
      <c r="O523" s="10"/>
      <c r="P523" s="19"/>
      <c r="Q523" s="19"/>
      <c r="R523" s="19"/>
      <c r="S523" s="19"/>
      <c r="T523" s="19"/>
      <c r="U523" s="19"/>
      <c r="V523" s="19"/>
      <c r="W523" s="19"/>
      <c r="X523" s="10"/>
      <c r="Y523" s="10"/>
      <c r="Z523" s="10"/>
      <c r="AA523" s="10"/>
      <c r="AB523" s="19"/>
      <c r="AC523" s="10"/>
      <c r="AD523" s="10"/>
      <c r="AE523" s="10"/>
      <c r="AF523" s="10"/>
      <c r="AG523" s="10"/>
      <c r="AH523" s="10"/>
      <c r="AI523" s="10"/>
      <c r="AJ523" s="10"/>
      <c r="AK523" s="10"/>
      <c r="AL523" s="10"/>
      <c r="AM523" s="10"/>
      <c r="AN523" s="10"/>
      <c r="AO523" s="10"/>
      <c r="AP523" s="10"/>
      <c r="AQ523" s="10"/>
      <c r="AR523" s="10"/>
      <c r="AS523" s="10"/>
      <c r="AT523" s="10"/>
      <c r="AU523" s="10"/>
      <c r="AV523" s="10"/>
      <c r="AW523" s="10"/>
      <c r="AX523" s="10"/>
      <c r="AY523" s="10"/>
      <c r="AZ523" s="10"/>
      <c r="BA523" s="10"/>
      <c r="BB523" s="10"/>
      <c r="BC523" s="10"/>
      <c r="BD523" s="10"/>
      <c r="BE523" s="10"/>
      <c r="BF523" s="10"/>
    </row>
    <row r="524" spans="1:58" ht="15.6">
      <c r="A524" s="10"/>
      <c r="B524" s="10"/>
      <c r="C524" s="10"/>
      <c r="D524" s="10"/>
      <c r="E524" s="10"/>
      <c r="F524" s="10"/>
      <c r="G524" s="10"/>
      <c r="H524" s="10"/>
      <c r="I524" s="10"/>
      <c r="J524" s="10"/>
      <c r="K524" s="10"/>
      <c r="L524" s="10"/>
      <c r="M524" s="10"/>
      <c r="N524" s="10"/>
      <c r="O524" s="10"/>
      <c r="P524" s="19"/>
      <c r="Q524" s="19"/>
      <c r="R524" s="19"/>
      <c r="S524" s="19"/>
      <c r="T524" s="19"/>
      <c r="U524" s="19"/>
      <c r="V524" s="19"/>
      <c r="W524" s="19"/>
      <c r="X524" s="10"/>
      <c r="Y524" s="10"/>
      <c r="Z524" s="10"/>
      <c r="AA524" s="10"/>
      <c r="AB524" s="19"/>
      <c r="AC524" s="10"/>
      <c r="AD524" s="10"/>
      <c r="AE524" s="10"/>
      <c r="AF524" s="10"/>
      <c r="AG524" s="10"/>
      <c r="AH524" s="10"/>
      <c r="AI524" s="10"/>
      <c r="AJ524" s="10"/>
      <c r="AK524" s="10"/>
      <c r="AL524" s="10"/>
      <c r="AM524" s="10"/>
      <c r="AN524" s="10"/>
      <c r="AO524" s="10"/>
      <c r="AP524" s="10"/>
      <c r="AQ524" s="10"/>
      <c r="AR524" s="10"/>
      <c r="AS524" s="10"/>
      <c r="AT524" s="10"/>
      <c r="AU524" s="10"/>
      <c r="AV524" s="10"/>
      <c r="AW524" s="10"/>
      <c r="AX524" s="10"/>
      <c r="AY524" s="10"/>
      <c r="AZ524" s="10"/>
      <c r="BA524" s="10"/>
      <c r="BB524" s="10"/>
      <c r="BC524" s="10"/>
      <c r="BD524" s="10"/>
      <c r="BE524" s="10"/>
      <c r="BF524" s="10"/>
    </row>
    <row r="525" spans="1:58" ht="15.6">
      <c r="A525" s="10"/>
      <c r="B525" s="10"/>
      <c r="C525" s="10"/>
      <c r="D525" s="10"/>
      <c r="E525" s="10"/>
      <c r="F525" s="10"/>
      <c r="G525" s="10"/>
      <c r="H525" s="10"/>
      <c r="I525" s="10"/>
      <c r="J525" s="10"/>
      <c r="K525" s="10"/>
      <c r="L525" s="10"/>
      <c r="M525" s="10"/>
      <c r="N525" s="10"/>
      <c r="O525" s="10"/>
      <c r="P525" s="19"/>
      <c r="Q525" s="19"/>
      <c r="R525" s="19"/>
      <c r="S525" s="19"/>
      <c r="T525" s="19"/>
      <c r="U525" s="19"/>
      <c r="V525" s="19"/>
      <c r="W525" s="19"/>
      <c r="X525" s="10"/>
      <c r="Y525" s="10"/>
      <c r="Z525" s="10"/>
      <c r="AA525" s="10"/>
      <c r="AB525" s="19"/>
      <c r="AC525" s="10"/>
      <c r="AD525" s="10"/>
      <c r="AE525" s="10"/>
      <c r="AF525" s="10"/>
      <c r="AG525" s="10"/>
      <c r="AH525" s="10"/>
      <c r="AI525" s="10"/>
      <c r="AJ525" s="10"/>
      <c r="AK525" s="10"/>
      <c r="AL525" s="10"/>
      <c r="AM525" s="10"/>
      <c r="AN525" s="10"/>
      <c r="AO525" s="10"/>
      <c r="AP525" s="10"/>
      <c r="AQ525" s="10"/>
      <c r="AR525" s="10"/>
      <c r="AS525" s="10"/>
      <c r="AT525" s="10"/>
      <c r="AU525" s="10"/>
      <c r="AV525" s="10"/>
      <c r="AW525" s="10"/>
      <c r="AX525" s="10"/>
      <c r="AY525" s="10"/>
      <c r="AZ525" s="10"/>
      <c r="BA525" s="10"/>
      <c r="BB525" s="10"/>
      <c r="BC525" s="10"/>
      <c r="BD525" s="10"/>
      <c r="BE525" s="10"/>
      <c r="BF525" s="10"/>
    </row>
    <row r="526" spans="1:58" ht="15.6">
      <c r="A526" s="10"/>
      <c r="B526" s="10"/>
      <c r="C526" s="10"/>
      <c r="D526" s="10"/>
      <c r="E526" s="10"/>
      <c r="F526" s="10"/>
      <c r="G526" s="10"/>
      <c r="H526" s="10"/>
      <c r="I526" s="10"/>
      <c r="J526" s="10"/>
      <c r="K526" s="10"/>
      <c r="L526" s="10"/>
      <c r="M526" s="10"/>
      <c r="N526" s="10"/>
      <c r="O526" s="10"/>
      <c r="P526" s="19"/>
      <c r="Q526" s="19"/>
      <c r="R526" s="19"/>
      <c r="S526" s="19"/>
      <c r="T526" s="19"/>
      <c r="U526" s="19"/>
      <c r="V526" s="19"/>
      <c r="W526" s="19"/>
      <c r="X526" s="10"/>
      <c r="Y526" s="10"/>
      <c r="Z526" s="10"/>
      <c r="AA526" s="10"/>
      <c r="AB526" s="19"/>
      <c r="AC526" s="10"/>
      <c r="AD526" s="10"/>
      <c r="AE526" s="10"/>
      <c r="AF526" s="10"/>
      <c r="AG526" s="10"/>
      <c r="AH526" s="10"/>
      <c r="AI526" s="10"/>
      <c r="AJ526" s="10"/>
      <c r="AK526" s="10"/>
      <c r="AL526" s="10"/>
      <c r="AM526" s="10"/>
      <c r="AN526" s="10"/>
      <c r="AO526" s="10"/>
      <c r="AP526" s="10"/>
      <c r="AQ526" s="10"/>
      <c r="AR526" s="10"/>
      <c r="AS526" s="10"/>
      <c r="AT526" s="10"/>
      <c r="AU526" s="10"/>
      <c r="AV526" s="10"/>
      <c r="AW526" s="10"/>
      <c r="AX526" s="10"/>
      <c r="AY526" s="10"/>
      <c r="AZ526" s="10"/>
      <c r="BA526" s="10"/>
      <c r="BB526" s="10"/>
      <c r="BC526" s="10"/>
      <c r="BD526" s="10"/>
      <c r="BE526" s="10"/>
      <c r="BF526" s="10"/>
    </row>
    <row r="527" spans="1:58" ht="15.6">
      <c r="A527" s="10"/>
      <c r="B527" s="10"/>
      <c r="C527" s="10"/>
      <c r="D527" s="10"/>
      <c r="E527" s="10"/>
      <c r="F527" s="10"/>
      <c r="G527" s="10"/>
      <c r="H527" s="10"/>
      <c r="I527" s="10"/>
      <c r="J527" s="10"/>
      <c r="K527" s="10"/>
      <c r="L527" s="10"/>
      <c r="M527" s="10"/>
      <c r="N527" s="10"/>
      <c r="O527" s="10"/>
      <c r="P527" s="19"/>
      <c r="Q527" s="19"/>
      <c r="R527" s="19"/>
      <c r="S527" s="19"/>
      <c r="T527" s="19"/>
      <c r="U527" s="19"/>
      <c r="V527" s="19"/>
      <c r="W527" s="19"/>
      <c r="X527" s="10"/>
      <c r="Y527" s="10"/>
      <c r="Z527" s="10"/>
      <c r="AA527" s="10"/>
      <c r="AB527" s="19"/>
      <c r="AC527" s="10"/>
      <c r="AD527" s="10"/>
      <c r="AE527" s="10"/>
      <c r="AF527" s="10"/>
      <c r="AG527" s="10"/>
      <c r="AH527" s="10"/>
      <c r="AI527" s="10"/>
      <c r="AJ527" s="10"/>
      <c r="AK527" s="10"/>
      <c r="AL527" s="10"/>
      <c r="AM527" s="10"/>
      <c r="AN527" s="10"/>
      <c r="AO527" s="10"/>
      <c r="AP527" s="10"/>
      <c r="AQ527" s="10"/>
      <c r="AR527" s="10"/>
      <c r="AS527" s="10"/>
      <c r="AT527" s="10"/>
      <c r="AU527" s="10"/>
      <c r="AV527" s="10"/>
      <c r="AW527" s="10"/>
      <c r="AX527" s="10"/>
      <c r="AY527" s="10"/>
      <c r="AZ527" s="10"/>
      <c r="BA527" s="10"/>
      <c r="BB527" s="10"/>
      <c r="BC527" s="10"/>
      <c r="BD527" s="10"/>
      <c r="BE527" s="10"/>
      <c r="BF527" s="10"/>
    </row>
    <row r="528" spans="1:58" ht="15.6">
      <c r="A528" s="10"/>
      <c r="B528" s="10"/>
      <c r="C528" s="10"/>
      <c r="D528" s="10"/>
      <c r="E528" s="10"/>
      <c r="F528" s="10"/>
      <c r="G528" s="10"/>
      <c r="H528" s="10"/>
      <c r="I528" s="10"/>
      <c r="J528" s="10"/>
      <c r="K528" s="10"/>
      <c r="L528" s="10"/>
      <c r="M528" s="10"/>
      <c r="N528" s="10"/>
      <c r="O528" s="10"/>
      <c r="P528" s="19"/>
      <c r="Q528" s="19"/>
      <c r="R528" s="19"/>
      <c r="S528" s="19"/>
      <c r="T528" s="19"/>
      <c r="U528" s="19"/>
      <c r="V528" s="19"/>
      <c r="W528" s="19"/>
      <c r="X528" s="10"/>
      <c r="Y528" s="10"/>
      <c r="Z528" s="10"/>
      <c r="AA528" s="10"/>
      <c r="AB528" s="19"/>
      <c r="AC528" s="10"/>
      <c r="AD528" s="10"/>
      <c r="AE528" s="10"/>
      <c r="AF528" s="10"/>
      <c r="AG528" s="10"/>
      <c r="AH528" s="10"/>
      <c r="AI528" s="10"/>
      <c r="AJ528" s="10"/>
      <c r="AK528" s="10"/>
      <c r="AL528" s="10"/>
      <c r="AM528" s="10"/>
      <c r="AN528" s="10"/>
      <c r="AO528" s="10"/>
      <c r="AP528" s="10"/>
      <c r="AQ528" s="10"/>
      <c r="AR528" s="10"/>
      <c r="AS528" s="10"/>
      <c r="AT528" s="10"/>
      <c r="AU528" s="10"/>
      <c r="AV528" s="10"/>
      <c r="AW528" s="10"/>
      <c r="AX528" s="10"/>
      <c r="AY528" s="10"/>
      <c r="AZ528" s="10"/>
      <c r="BA528" s="10"/>
      <c r="BB528" s="10"/>
      <c r="BC528" s="10"/>
      <c r="BD528" s="10"/>
      <c r="BE528" s="10"/>
      <c r="BF528" s="10"/>
    </row>
    <row r="529" spans="1:58" ht="15.6">
      <c r="A529" s="10"/>
      <c r="B529" s="10"/>
      <c r="C529" s="10"/>
      <c r="D529" s="10"/>
      <c r="E529" s="10"/>
      <c r="F529" s="10"/>
      <c r="G529" s="10"/>
      <c r="H529" s="10"/>
      <c r="I529" s="10"/>
      <c r="J529" s="10"/>
      <c r="K529" s="10"/>
      <c r="L529" s="10"/>
      <c r="M529" s="10"/>
      <c r="N529" s="10"/>
      <c r="O529" s="10"/>
      <c r="P529" s="19"/>
      <c r="Q529" s="19"/>
      <c r="R529" s="19"/>
      <c r="S529" s="19"/>
      <c r="T529" s="19"/>
      <c r="U529" s="19"/>
      <c r="V529" s="19"/>
      <c r="W529" s="19"/>
      <c r="X529" s="10"/>
      <c r="Y529" s="10"/>
      <c r="Z529" s="10"/>
      <c r="AA529" s="10"/>
      <c r="AB529" s="19"/>
      <c r="AC529" s="10"/>
      <c r="AD529" s="10"/>
      <c r="AE529" s="10"/>
      <c r="AF529" s="10"/>
      <c r="AG529" s="10"/>
      <c r="AH529" s="10"/>
      <c r="AI529" s="10"/>
      <c r="AJ529" s="10"/>
      <c r="AK529" s="10"/>
      <c r="AL529" s="10"/>
      <c r="AM529" s="10"/>
      <c r="AN529" s="10"/>
      <c r="AO529" s="10"/>
      <c r="AP529" s="10"/>
      <c r="AQ529" s="10"/>
      <c r="AR529" s="10"/>
      <c r="AS529" s="10"/>
      <c r="AT529" s="10"/>
      <c r="AU529" s="10"/>
      <c r="AV529" s="10"/>
      <c r="AW529" s="10"/>
      <c r="AX529" s="10"/>
      <c r="AY529" s="10"/>
      <c r="AZ529" s="10"/>
      <c r="BA529" s="10"/>
      <c r="BB529" s="10"/>
      <c r="BC529" s="10"/>
      <c r="BD529" s="10"/>
      <c r="BE529" s="10"/>
      <c r="BF529" s="10"/>
    </row>
    <row r="530" spans="1:58" ht="15.6">
      <c r="A530" s="10"/>
      <c r="B530" s="10"/>
      <c r="C530" s="10"/>
      <c r="D530" s="10"/>
      <c r="E530" s="10"/>
      <c r="F530" s="10"/>
      <c r="G530" s="10"/>
      <c r="H530" s="10"/>
      <c r="I530" s="10"/>
      <c r="J530" s="10"/>
      <c r="K530" s="10"/>
      <c r="L530" s="10"/>
      <c r="M530" s="10"/>
      <c r="N530" s="10"/>
      <c r="O530" s="10"/>
      <c r="P530" s="19"/>
      <c r="Q530" s="19"/>
      <c r="R530" s="19"/>
      <c r="S530" s="19"/>
      <c r="T530" s="19"/>
      <c r="U530" s="19"/>
      <c r="V530" s="19"/>
      <c r="W530" s="19"/>
      <c r="X530" s="10"/>
      <c r="Y530" s="10"/>
      <c r="Z530" s="10"/>
      <c r="AA530" s="10"/>
      <c r="AB530" s="19"/>
      <c r="AC530" s="10"/>
      <c r="AD530" s="10"/>
      <c r="AE530" s="10"/>
      <c r="AF530" s="10"/>
      <c r="AG530" s="10"/>
      <c r="AH530" s="10"/>
      <c r="AI530" s="10"/>
      <c r="AJ530" s="10"/>
      <c r="AK530" s="10"/>
      <c r="AL530" s="10"/>
      <c r="AM530" s="10"/>
      <c r="AN530" s="10"/>
      <c r="AO530" s="10"/>
      <c r="AP530" s="10"/>
      <c r="AQ530" s="10"/>
      <c r="AR530" s="10"/>
      <c r="AS530" s="10"/>
      <c r="AT530" s="10"/>
      <c r="AU530" s="10"/>
      <c r="AV530" s="10"/>
      <c r="AW530" s="10"/>
      <c r="AX530" s="10"/>
      <c r="AY530" s="10"/>
      <c r="AZ530" s="10"/>
      <c r="BA530" s="10"/>
      <c r="BB530" s="10"/>
      <c r="BC530" s="10"/>
      <c r="BD530" s="10"/>
      <c r="BE530" s="10"/>
      <c r="BF530" s="10"/>
    </row>
    <row r="531" spans="1:58" ht="15.6">
      <c r="A531" s="10"/>
      <c r="B531" s="10"/>
      <c r="C531" s="10"/>
      <c r="D531" s="10"/>
      <c r="E531" s="10"/>
      <c r="F531" s="10"/>
      <c r="G531" s="10"/>
      <c r="H531" s="10"/>
      <c r="I531" s="10"/>
      <c r="J531" s="10"/>
      <c r="K531" s="10"/>
      <c r="L531" s="10"/>
      <c r="M531" s="10"/>
      <c r="N531" s="10"/>
      <c r="O531" s="10"/>
      <c r="P531" s="19"/>
      <c r="Q531" s="19"/>
      <c r="R531" s="19"/>
      <c r="S531" s="19"/>
      <c r="T531" s="19"/>
      <c r="U531" s="19"/>
      <c r="V531" s="19"/>
      <c r="W531" s="19"/>
      <c r="X531" s="10"/>
      <c r="Y531" s="10"/>
      <c r="Z531" s="10"/>
      <c r="AA531" s="10"/>
      <c r="AB531" s="19"/>
      <c r="AC531" s="10"/>
      <c r="AD531" s="10"/>
      <c r="AE531" s="10"/>
      <c r="AF531" s="10"/>
      <c r="AG531" s="10"/>
      <c r="AH531" s="10"/>
      <c r="AI531" s="10"/>
      <c r="AJ531" s="10"/>
      <c r="AK531" s="10"/>
      <c r="AL531" s="10"/>
      <c r="AM531" s="10"/>
      <c r="AN531" s="10"/>
      <c r="AO531" s="10"/>
      <c r="AP531" s="10"/>
      <c r="AQ531" s="10"/>
      <c r="AR531" s="10"/>
      <c r="AS531" s="10"/>
      <c r="AT531" s="10"/>
      <c r="AU531" s="10"/>
      <c r="AV531" s="10"/>
      <c r="AW531" s="10"/>
      <c r="AX531" s="10"/>
      <c r="AY531" s="10"/>
      <c r="AZ531" s="10"/>
      <c r="BA531" s="10"/>
      <c r="BB531" s="10"/>
      <c r="BC531" s="10"/>
      <c r="BD531" s="10"/>
      <c r="BE531" s="10"/>
      <c r="BF531" s="10"/>
    </row>
    <row r="532" spans="1:58" ht="15.6">
      <c r="A532" s="10"/>
      <c r="B532" s="10"/>
      <c r="C532" s="10"/>
      <c r="D532" s="10"/>
      <c r="E532" s="10"/>
      <c r="F532" s="10"/>
      <c r="G532" s="10"/>
      <c r="H532" s="10"/>
      <c r="I532" s="10"/>
      <c r="J532" s="10"/>
      <c r="K532" s="10"/>
      <c r="L532" s="10"/>
      <c r="M532" s="10"/>
      <c r="N532" s="10"/>
      <c r="O532" s="10"/>
      <c r="P532" s="19"/>
      <c r="Q532" s="19"/>
      <c r="R532" s="19"/>
      <c r="S532" s="19"/>
      <c r="T532" s="19"/>
      <c r="U532" s="19"/>
      <c r="V532" s="19"/>
      <c r="W532" s="19"/>
      <c r="X532" s="10"/>
      <c r="Y532" s="10"/>
      <c r="Z532" s="10"/>
      <c r="AA532" s="10"/>
      <c r="AB532" s="19"/>
      <c r="AC532" s="10"/>
      <c r="AD532" s="10"/>
      <c r="AE532" s="10"/>
      <c r="AF532" s="10"/>
      <c r="AG532" s="10"/>
      <c r="AH532" s="10"/>
      <c r="AI532" s="10"/>
      <c r="AJ532" s="10"/>
      <c r="AK532" s="10"/>
      <c r="AL532" s="10"/>
      <c r="AM532" s="10"/>
      <c r="AN532" s="10"/>
      <c r="AO532" s="10"/>
      <c r="AP532" s="10"/>
      <c r="AQ532" s="10"/>
      <c r="AR532" s="10"/>
      <c r="AS532" s="10"/>
      <c r="AT532" s="10"/>
      <c r="AU532" s="10"/>
      <c r="AV532" s="10"/>
      <c r="AW532" s="10"/>
      <c r="AX532" s="10"/>
      <c r="AY532" s="10"/>
      <c r="AZ532" s="10"/>
      <c r="BA532" s="10"/>
      <c r="BB532" s="10"/>
      <c r="BC532" s="10"/>
      <c r="BD532" s="10"/>
      <c r="BE532" s="10"/>
      <c r="BF532" s="10"/>
    </row>
    <row r="533" spans="1:58" ht="15.6">
      <c r="A533" s="10"/>
      <c r="B533" s="10"/>
      <c r="C533" s="10"/>
      <c r="D533" s="10"/>
      <c r="E533" s="10"/>
      <c r="F533" s="10"/>
      <c r="G533" s="10"/>
      <c r="H533" s="10"/>
      <c r="I533" s="10"/>
      <c r="J533" s="10"/>
      <c r="K533" s="10"/>
      <c r="L533" s="10"/>
      <c r="M533" s="10"/>
      <c r="N533" s="10"/>
      <c r="O533" s="10"/>
      <c r="P533" s="19"/>
      <c r="Q533" s="19"/>
      <c r="R533" s="19"/>
      <c r="S533" s="19"/>
      <c r="T533" s="19"/>
      <c r="U533" s="19"/>
      <c r="V533" s="19"/>
      <c r="W533" s="19"/>
      <c r="X533" s="10"/>
      <c r="Y533" s="10"/>
      <c r="Z533" s="10"/>
      <c r="AA533" s="10"/>
      <c r="AB533" s="19"/>
      <c r="AC533" s="10"/>
      <c r="AD533" s="10"/>
      <c r="AE533" s="10"/>
      <c r="AF533" s="10"/>
      <c r="AG533" s="10"/>
      <c r="AH533" s="10"/>
      <c r="AI533" s="10"/>
      <c r="AJ533" s="10"/>
      <c r="AK533" s="10"/>
      <c r="AL533" s="10"/>
      <c r="AM533" s="10"/>
      <c r="AN533" s="10"/>
      <c r="AO533" s="10"/>
      <c r="AP533" s="10"/>
      <c r="AQ533" s="10"/>
      <c r="AR533" s="10"/>
      <c r="AS533" s="10"/>
      <c r="AT533" s="10"/>
      <c r="AU533" s="10"/>
      <c r="AV533" s="10"/>
      <c r="AW533" s="10"/>
      <c r="AX533" s="10"/>
      <c r="AY533" s="10"/>
      <c r="AZ533" s="10"/>
      <c r="BA533" s="10"/>
      <c r="BB533" s="10"/>
      <c r="BC533" s="10"/>
      <c r="BD533" s="10"/>
      <c r="BE533" s="10"/>
      <c r="BF533" s="10"/>
    </row>
    <row r="534" spans="1:58" ht="15.6">
      <c r="A534" s="10"/>
      <c r="B534" s="10"/>
      <c r="C534" s="10"/>
      <c r="D534" s="10"/>
      <c r="E534" s="10"/>
      <c r="F534" s="10"/>
      <c r="G534" s="10"/>
      <c r="H534" s="10"/>
      <c r="I534" s="10"/>
      <c r="J534" s="10"/>
      <c r="K534" s="10"/>
      <c r="L534" s="10"/>
      <c r="M534" s="10"/>
      <c r="N534" s="10"/>
      <c r="O534" s="10"/>
      <c r="P534" s="19"/>
      <c r="Q534" s="19"/>
      <c r="R534" s="19"/>
      <c r="S534" s="19"/>
      <c r="T534" s="19"/>
      <c r="U534" s="19"/>
      <c r="V534" s="19"/>
      <c r="W534" s="19"/>
      <c r="X534" s="10"/>
      <c r="Y534" s="10"/>
      <c r="Z534" s="10"/>
      <c r="AA534" s="10"/>
      <c r="AB534" s="19"/>
      <c r="AC534" s="10"/>
      <c r="AD534" s="10"/>
      <c r="AE534" s="10"/>
      <c r="AF534" s="10"/>
      <c r="AG534" s="10"/>
      <c r="AH534" s="10"/>
      <c r="AI534" s="10"/>
      <c r="AJ534" s="10"/>
      <c r="AK534" s="10"/>
      <c r="AL534" s="10"/>
      <c r="AM534" s="10"/>
      <c r="AN534" s="10"/>
      <c r="AO534" s="10"/>
      <c r="AP534" s="10"/>
      <c r="AQ534" s="10"/>
      <c r="AR534" s="10"/>
      <c r="AS534" s="10"/>
      <c r="AT534" s="10"/>
      <c r="AU534" s="10"/>
      <c r="AV534" s="10"/>
      <c r="AW534" s="10"/>
      <c r="AX534" s="10"/>
      <c r="AY534" s="10"/>
      <c r="AZ534" s="10"/>
      <c r="BA534" s="10"/>
      <c r="BB534" s="10"/>
      <c r="BC534" s="10"/>
      <c r="BD534" s="10"/>
      <c r="BE534" s="10"/>
      <c r="BF534" s="10"/>
    </row>
    <row r="535" spans="1:58" ht="15.6">
      <c r="A535" s="10"/>
      <c r="B535" s="10"/>
      <c r="C535" s="10"/>
      <c r="D535" s="10"/>
      <c r="E535" s="10"/>
      <c r="F535" s="10"/>
      <c r="G535" s="10"/>
      <c r="H535" s="10"/>
      <c r="I535" s="10"/>
      <c r="J535" s="10"/>
      <c r="K535" s="10"/>
      <c r="L535" s="10"/>
      <c r="M535" s="10"/>
      <c r="N535" s="10"/>
      <c r="O535" s="10"/>
      <c r="P535" s="19"/>
      <c r="Q535" s="19"/>
      <c r="R535" s="19"/>
      <c r="S535" s="19"/>
      <c r="T535" s="19"/>
      <c r="U535" s="19"/>
      <c r="V535" s="19"/>
      <c r="W535" s="19"/>
      <c r="X535" s="10"/>
      <c r="Y535" s="10"/>
      <c r="Z535" s="10"/>
      <c r="AA535" s="10"/>
      <c r="AB535" s="19"/>
      <c r="AC535" s="10"/>
      <c r="AD535" s="10"/>
      <c r="AE535" s="10"/>
      <c r="AF535" s="10"/>
      <c r="AG535" s="10"/>
      <c r="AH535" s="10"/>
      <c r="AI535" s="10"/>
      <c r="AJ535" s="10"/>
      <c r="AK535" s="10"/>
      <c r="AL535" s="10"/>
      <c r="AM535" s="10"/>
      <c r="AN535" s="10"/>
      <c r="AO535" s="10"/>
      <c r="AP535" s="10"/>
      <c r="AQ535" s="10"/>
      <c r="AR535" s="10"/>
      <c r="AS535" s="10"/>
      <c r="AT535" s="10"/>
      <c r="AU535" s="10"/>
      <c r="AV535" s="10"/>
      <c r="AW535" s="10"/>
      <c r="AX535" s="10"/>
      <c r="AY535" s="10"/>
      <c r="AZ535" s="10"/>
      <c r="BA535" s="10"/>
      <c r="BB535" s="10"/>
      <c r="BC535" s="10"/>
      <c r="BD535" s="10"/>
      <c r="BE535" s="10"/>
      <c r="BF535" s="10"/>
    </row>
    <row r="536" spans="1:58" ht="15.6">
      <c r="A536" s="10"/>
      <c r="B536" s="10"/>
      <c r="C536" s="10"/>
      <c r="D536" s="10"/>
      <c r="E536" s="10"/>
      <c r="F536" s="10"/>
      <c r="G536" s="10"/>
      <c r="H536" s="10"/>
      <c r="I536" s="10"/>
      <c r="J536" s="10"/>
      <c r="K536" s="10"/>
      <c r="L536" s="10"/>
      <c r="M536" s="10"/>
      <c r="N536" s="10"/>
      <c r="O536" s="10"/>
      <c r="P536" s="19"/>
      <c r="Q536" s="19"/>
      <c r="R536" s="19"/>
      <c r="S536" s="19"/>
      <c r="T536" s="19"/>
      <c r="U536" s="19"/>
      <c r="V536" s="19"/>
      <c r="W536" s="19"/>
      <c r="X536" s="10"/>
      <c r="Y536" s="10"/>
      <c r="Z536" s="10"/>
      <c r="AA536" s="10"/>
      <c r="AB536" s="19"/>
      <c r="AC536" s="10"/>
      <c r="AD536" s="10"/>
      <c r="AE536" s="10"/>
      <c r="AF536" s="10"/>
      <c r="AG536" s="10"/>
      <c r="AH536" s="10"/>
      <c r="AI536" s="10"/>
      <c r="AJ536" s="10"/>
      <c r="AK536" s="10"/>
      <c r="AL536" s="10"/>
      <c r="AM536" s="10"/>
      <c r="AN536" s="10"/>
      <c r="AO536" s="10"/>
      <c r="AP536" s="10"/>
      <c r="AQ536" s="10"/>
      <c r="AR536" s="10"/>
      <c r="AS536" s="10"/>
      <c r="AT536" s="10"/>
      <c r="AU536" s="10"/>
      <c r="AV536" s="10"/>
      <c r="AW536" s="10"/>
      <c r="AX536" s="10"/>
      <c r="AY536" s="10"/>
      <c r="AZ536" s="10"/>
      <c r="BA536" s="10"/>
      <c r="BB536" s="10"/>
      <c r="BC536" s="10"/>
      <c r="BD536" s="10"/>
      <c r="BE536" s="10"/>
      <c r="BF536" s="10"/>
    </row>
    <row r="537" spans="1:58" ht="15.6">
      <c r="A537" s="10"/>
      <c r="B537" s="10"/>
      <c r="C537" s="10"/>
      <c r="D537" s="10"/>
      <c r="E537" s="10"/>
      <c r="F537" s="10"/>
      <c r="G537" s="10"/>
      <c r="H537" s="10"/>
      <c r="I537" s="10"/>
      <c r="J537" s="10"/>
      <c r="K537" s="10"/>
      <c r="L537" s="10"/>
      <c r="M537" s="10"/>
      <c r="N537" s="10"/>
      <c r="O537" s="10"/>
      <c r="P537" s="19"/>
      <c r="Q537" s="19"/>
      <c r="R537" s="19"/>
      <c r="S537" s="19"/>
      <c r="T537" s="19"/>
      <c r="U537" s="19"/>
      <c r="V537" s="19"/>
      <c r="W537" s="19"/>
      <c r="X537" s="10"/>
      <c r="Y537" s="10"/>
      <c r="Z537" s="10"/>
      <c r="AA537" s="10"/>
      <c r="AB537" s="19"/>
      <c r="AC537" s="10"/>
      <c r="AD537" s="10"/>
      <c r="AE537" s="10"/>
      <c r="AF537" s="10"/>
      <c r="AG537" s="10"/>
      <c r="AH537" s="10"/>
      <c r="AI537" s="10"/>
      <c r="AJ537" s="10"/>
      <c r="AK537" s="10"/>
      <c r="AL537" s="10"/>
      <c r="AM537" s="10"/>
      <c r="AN537" s="10"/>
      <c r="AO537" s="10"/>
      <c r="AP537" s="10"/>
      <c r="AQ537" s="10"/>
      <c r="AR537" s="10"/>
      <c r="AS537" s="10"/>
      <c r="AT537" s="10"/>
      <c r="AU537" s="10"/>
      <c r="AV537" s="10"/>
      <c r="AW537" s="10"/>
      <c r="AX537" s="10"/>
      <c r="AY537" s="10"/>
      <c r="AZ537" s="10"/>
      <c r="BA537" s="10"/>
      <c r="BB537" s="10"/>
      <c r="BC537" s="10"/>
      <c r="BD537" s="10"/>
      <c r="BE537" s="10"/>
      <c r="BF537" s="10"/>
    </row>
    <row r="538" spans="1:58" ht="15.6">
      <c r="A538" s="10"/>
      <c r="B538" s="10"/>
      <c r="C538" s="10"/>
      <c r="D538" s="10"/>
      <c r="E538" s="10"/>
      <c r="F538" s="10"/>
      <c r="G538" s="10"/>
      <c r="H538" s="10"/>
      <c r="I538" s="10"/>
      <c r="J538" s="10"/>
      <c r="K538" s="10"/>
      <c r="L538" s="10"/>
      <c r="M538" s="10"/>
      <c r="N538" s="10"/>
      <c r="O538" s="10"/>
      <c r="P538" s="19"/>
      <c r="Q538" s="19"/>
      <c r="R538" s="19"/>
      <c r="S538" s="19"/>
      <c r="T538" s="19"/>
      <c r="U538" s="19"/>
      <c r="V538" s="19"/>
      <c r="W538" s="19"/>
      <c r="X538" s="10"/>
      <c r="Y538" s="10"/>
      <c r="Z538" s="10"/>
      <c r="AA538" s="10"/>
      <c r="AB538" s="19"/>
      <c r="AC538" s="10"/>
      <c r="AD538" s="10"/>
      <c r="AE538" s="10"/>
      <c r="AF538" s="10"/>
      <c r="AG538" s="10"/>
      <c r="AH538" s="10"/>
      <c r="AI538" s="10"/>
      <c r="AJ538" s="10"/>
      <c r="AK538" s="10"/>
      <c r="AL538" s="10"/>
      <c r="AM538" s="10"/>
      <c r="AN538" s="10"/>
      <c r="AO538" s="10"/>
      <c r="AP538" s="10"/>
      <c r="AQ538" s="10"/>
      <c r="AR538" s="10"/>
      <c r="AS538" s="10"/>
      <c r="AT538" s="10"/>
      <c r="AU538" s="10"/>
      <c r="AV538" s="10"/>
      <c r="AW538" s="10"/>
      <c r="AX538" s="10"/>
      <c r="AY538" s="10"/>
      <c r="AZ538" s="10"/>
      <c r="BA538" s="10"/>
      <c r="BB538" s="10"/>
      <c r="BC538" s="10"/>
      <c r="BD538" s="10"/>
      <c r="BE538" s="10"/>
      <c r="BF538" s="10"/>
    </row>
    <row r="539" spans="1:58" ht="15.6">
      <c r="A539" s="10"/>
      <c r="B539" s="10"/>
      <c r="C539" s="10"/>
      <c r="D539" s="10"/>
      <c r="E539" s="10"/>
      <c r="F539" s="10"/>
      <c r="G539" s="10"/>
      <c r="H539" s="10"/>
      <c r="I539" s="10"/>
      <c r="J539" s="10"/>
      <c r="K539" s="10"/>
      <c r="L539" s="10"/>
      <c r="M539" s="10"/>
      <c r="N539" s="10"/>
      <c r="O539" s="10"/>
      <c r="P539" s="19"/>
      <c r="Q539" s="19"/>
      <c r="R539" s="19"/>
      <c r="S539" s="19"/>
      <c r="T539" s="19"/>
      <c r="U539" s="19"/>
      <c r="V539" s="19"/>
      <c r="W539" s="19"/>
      <c r="X539" s="10"/>
      <c r="Y539" s="10"/>
      <c r="Z539" s="10"/>
      <c r="AA539" s="10"/>
      <c r="AB539" s="19"/>
      <c r="AC539" s="10"/>
      <c r="AD539" s="10"/>
      <c r="AE539" s="10"/>
      <c r="AF539" s="10"/>
      <c r="AG539" s="10"/>
      <c r="AH539" s="10"/>
      <c r="AI539" s="10"/>
      <c r="AJ539" s="10"/>
      <c r="AK539" s="10"/>
      <c r="AL539" s="10"/>
      <c r="AM539" s="10"/>
      <c r="AN539" s="10"/>
      <c r="AO539" s="10"/>
      <c r="AP539" s="10"/>
      <c r="AQ539" s="10"/>
      <c r="AR539" s="10"/>
      <c r="AS539" s="10"/>
      <c r="AT539" s="10"/>
      <c r="AU539" s="10"/>
      <c r="AV539" s="10"/>
      <c r="AW539" s="10"/>
      <c r="AX539" s="10"/>
      <c r="AY539" s="10"/>
      <c r="AZ539" s="10"/>
      <c r="BA539" s="10"/>
      <c r="BB539" s="10"/>
      <c r="BC539" s="10"/>
      <c r="BD539" s="10"/>
      <c r="BE539" s="10"/>
      <c r="BF539" s="10"/>
    </row>
    <row r="540" spans="1:58" ht="15.6">
      <c r="A540" s="10"/>
      <c r="B540" s="10"/>
      <c r="C540" s="10"/>
      <c r="D540" s="10"/>
      <c r="E540" s="10"/>
      <c r="F540" s="10"/>
      <c r="G540" s="10"/>
      <c r="H540" s="10"/>
      <c r="I540" s="10"/>
      <c r="J540" s="10"/>
      <c r="K540" s="10"/>
      <c r="L540" s="10"/>
      <c r="M540" s="10"/>
      <c r="N540" s="10"/>
      <c r="O540" s="10"/>
      <c r="P540" s="19"/>
      <c r="Q540" s="19"/>
      <c r="R540" s="19"/>
      <c r="S540" s="19"/>
      <c r="T540" s="19"/>
      <c r="U540" s="19"/>
      <c r="V540" s="19"/>
      <c r="W540" s="19"/>
      <c r="X540" s="10"/>
      <c r="Y540" s="10"/>
      <c r="Z540" s="10"/>
      <c r="AA540" s="10"/>
      <c r="AB540" s="19"/>
      <c r="AC540" s="10"/>
      <c r="AD540" s="10"/>
      <c r="AE540" s="10"/>
      <c r="AF540" s="10"/>
      <c r="AG540" s="10"/>
      <c r="AH540" s="10"/>
      <c r="AI540" s="10"/>
      <c r="AJ540" s="10"/>
      <c r="AK540" s="10"/>
      <c r="AL540" s="10"/>
      <c r="AM540" s="10"/>
      <c r="AN540" s="10"/>
      <c r="AO540" s="10"/>
      <c r="AP540" s="10"/>
      <c r="AQ540" s="10"/>
      <c r="AR540" s="10"/>
      <c r="AS540" s="10"/>
      <c r="AT540" s="10"/>
      <c r="AU540" s="10"/>
      <c r="AV540" s="10"/>
      <c r="AW540" s="10"/>
      <c r="AX540" s="10"/>
      <c r="AY540" s="10"/>
      <c r="AZ540" s="10"/>
      <c r="BA540" s="10"/>
      <c r="BB540" s="10"/>
      <c r="BC540" s="10"/>
      <c r="BD540" s="10"/>
      <c r="BE540" s="10"/>
      <c r="BF540" s="10"/>
    </row>
    <row r="541" spans="1:58" ht="15.6">
      <c r="A541" s="10"/>
      <c r="B541" s="10"/>
      <c r="C541" s="10"/>
      <c r="D541" s="10"/>
      <c r="E541" s="10"/>
      <c r="F541" s="10"/>
      <c r="G541" s="10"/>
      <c r="H541" s="10"/>
      <c r="I541" s="10"/>
      <c r="J541" s="10"/>
      <c r="K541" s="10"/>
      <c r="L541" s="10"/>
      <c r="M541" s="10"/>
      <c r="N541" s="10"/>
      <c r="O541" s="10"/>
      <c r="P541" s="19"/>
      <c r="Q541" s="19"/>
      <c r="R541" s="19"/>
      <c r="S541" s="19"/>
      <c r="T541" s="19"/>
      <c r="U541" s="19"/>
      <c r="V541" s="19"/>
      <c r="W541" s="19"/>
      <c r="X541" s="10"/>
      <c r="Y541" s="10"/>
      <c r="Z541" s="10"/>
      <c r="AA541" s="10"/>
      <c r="AB541" s="19"/>
      <c r="AC541" s="10"/>
      <c r="AD541" s="10"/>
      <c r="AE541" s="10"/>
      <c r="AF541" s="10"/>
      <c r="AG541" s="10"/>
      <c r="AH541" s="10"/>
      <c r="AI541" s="10"/>
      <c r="AJ541" s="10"/>
      <c r="AK541" s="10"/>
      <c r="AL541" s="10"/>
      <c r="AM541" s="10"/>
      <c r="AN541" s="10"/>
      <c r="AO541" s="10"/>
      <c r="AP541" s="10"/>
      <c r="AQ541" s="10"/>
      <c r="AR541" s="10"/>
      <c r="AS541" s="10"/>
      <c r="AT541" s="10"/>
      <c r="AU541" s="10"/>
      <c r="AV541" s="10"/>
      <c r="AW541" s="10"/>
      <c r="AX541" s="10"/>
      <c r="AY541" s="10"/>
      <c r="AZ541" s="10"/>
      <c r="BA541" s="10"/>
      <c r="BB541" s="10"/>
      <c r="BC541" s="10"/>
      <c r="BD541" s="10"/>
      <c r="BE541" s="10"/>
      <c r="BF541" s="10"/>
    </row>
    <row r="542" spans="1:58" ht="15.6">
      <c r="A542" s="10"/>
      <c r="B542" s="10"/>
      <c r="C542" s="10"/>
      <c r="D542" s="10"/>
      <c r="E542" s="10"/>
      <c r="F542" s="10"/>
      <c r="G542" s="10"/>
      <c r="H542" s="10"/>
      <c r="I542" s="10"/>
      <c r="J542" s="10"/>
      <c r="K542" s="10"/>
      <c r="L542" s="10"/>
      <c r="M542" s="10"/>
      <c r="N542" s="10"/>
      <c r="O542" s="10"/>
      <c r="P542" s="19"/>
      <c r="Q542" s="19"/>
      <c r="R542" s="19"/>
      <c r="S542" s="19"/>
      <c r="T542" s="19"/>
      <c r="U542" s="19"/>
      <c r="V542" s="19"/>
      <c r="W542" s="19"/>
      <c r="X542" s="10"/>
      <c r="Y542" s="10"/>
      <c r="Z542" s="10"/>
      <c r="AA542" s="10"/>
      <c r="AB542" s="19"/>
      <c r="AC542" s="10"/>
      <c r="AD542" s="10"/>
      <c r="AE542" s="10"/>
      <c r="AF542" s="10"/>
      <c r="AG542" s="10"/>
      <c r="AH542" s="10"/>
      <c r="AI542" s="10"/>
      <c r="AJ542" s="10"/>
      <c r="AK542" s="10"/>
      <c r="AL542" s="10"/>
      <c r="AM542" s="10"/>
      <c r="AN542" s="10"/>
      <c r="AO542" s="10"/>
      <c r="AP542" s="10"/>
      <c r="AQ542" s="10"/>
      <c r="AR542" s="10"/>
      <c r="AS542" s="10"/>
      <c r="AT542" s="10"/>
      <c r="AU542" s="10"/>
      <c r="AV542" s="10"/>
      <c r="AW542" s="10"/>
      <c r="AX542" s="10"/>
      <c r="AY542" s="10"/>
      <c r="AZ542" s="10"/>
      <c r="BA542" s="10"/>
      <c r="BB542" s="10"/>
      <c r="BC542" s="10"/>
      <c r="BD542" s="10"/>
      <c r="BE542" s="10"/>
      <c r="BF542" s="10"/>
    </row>
    <row r="543" spans="1:58" ht="15.6">
      <c r="A543" s="10"/>
      <c r="B543" s="10"/>
      <c r="C543" s="10"/>
      <c r="D543" s="10"/>
      <c r="E543" s="10"/>
      <c r="F543" s="10"/>
      <c r="G543" s="10"/>
      <c r="H543" s="10"/>
      <c r="I543" s="10"/>
      <c r="J543" s="10"/>
      <c r="K543" s="10"/>
      <c r="L543" s="10"/>
      <c r="M543" s="10"/>
      <c r="N543" s="10"/>
      <c r="O543" s="10"/>
      <c r="P543" s="19"/>
      <c r="Q543" s="19"/>
      <c r="R543" s="19"/>
      <c r="S543" s="19"/>
      <c r="T543" s="19"/>
      <c r="U543" s="19"/>
      <c r="V543" s="19"/>
      <c r="W543" s="19"/>
      <c r="X543" s="10"/>
      <c r="Y543" s="10"/>
      <c r="Z543" s="10"/>
      <c r="AA543" s="10"/>
      <c r="AB543" s="19"/>
      <c r="AC543" s="10"/>
      <c r="AD543" s="10"/>
      <c r="AE543" s="10"/>
      <c r="AF543" s="10"/>
      <c r="AG543" s="10"/>
      <c r="AH543" s="10"/>
      <c r="AI543" s="10"/>
      <c r="AJ543" s="10"/>
      <c r="AK543" s="10"/>
      <c r="AL543" s="10"/>
      <c r="AM543" s="10"/>
      <c r="AN543" s="10"/>
      <c r="AO543" s="10"/>
      <c r="AP543" s="10"/>
      <c r="AQ543" s="10"/>
      <c r="AR543" s="10"/>
      <c r="AS543" s="10"/>
      <c r="AT543" s="10"/>
      <c r="AU543" s="10"/>
      <c r="AV543" s="10"/>
      <c r="AW543" s="10"/>
      <c r="AX543" s="10"/>
      <c r="AY543" s="10"/>
      <c r="AZ543" s="10"/>
      <c r="BA543" s="10"/>
      <c r="BB543" s="10"/>
      <c r="BC543" s="10"/>
      <c r="BD543" s="10"/>
      <c r="BE543" s="10"/>
      <c r="BF543" s="10"/>
    </row>
    <row r="544" spans="1:58" ht="15.6">
      <c r="A544" s="10"/>
      <c r="B544" s="10"/>
      <c r="C544" s="10"/>
      <c r="D544" s="10"/>
      <c r="E544" s="10"/>
      <c r="F544" s="10"/>
      <c r="G544" s="10"/>
      <c r="H544" s="10"/>
      <c r="I544" s="10"/>
      <c r="J544" s="10"/>
      <c r="K544" s="10"/>
      <c r="L544" s="10"/>
      <c r="M544" s="10"/>
      <c r="N544" s="10"/>
      <c r="O544" s="10"/>
      <c r="P544" s="19"/>
      <c r="Q544" s="19"/>
      <c r="R544" s="19"/>
      <c r="S544" s="19"/>
      <c r="T544" s="19"/>
      <c r="U544" s="19"/>
      <c r="V544" s="19"/>
      <c r="W544" s="19"/>
      <c r="X544" s="10"/>
      <c r="Y544" s="10"/>
      <c r="Z544" s="10"/>
      <c r="AA544" s="10"/>
      <c r="AB544" s="19"/>
      <c r="AC544" s="10"/>
      <c r="AD544" s="10"/>
      <c r="AE544" s="10"/>
      <c r="AF544" s="10"/>
      <c r="AG544" s="10"/>
      <c r="AH544" s="10"/>
      <c r="AI544" s="10"/>
      <c r="AJ544" s="10"/>
      <c r="AK544" s="10"/>
      <c r="AL544" s="10"/>
      <c r="AM544" s="10"/>
      <c r="AN544" s="10"/>
      <c r="AO544" s="10"/>
      <c r="AP544" s="10"/>
      <c r="AQ544" s="10"/>
      <c r="AR544" s="10"/>
      <c r="AS544" s="10"/>
      <c r="AT544" s="10"/>
      <c r="AU544" s="10"/>
      <c r="AV544" s="10"/>
      <c r="AW544" s="10"/>
      <c r="AX544" s="10"/>
      <c r="AY544" s="10"/>
      <c r="AZ544" s="10"/>
      <c r="BA544" s="10"/>
      <c r="BB544" s="10"/>
      <c r="BC544" s="10"/>
      <c r="BD544" s="10"/>
      <c r="BE544" s="10"/>
      <c r="BF544" s="10"/>
    </row>
    <row r="545" spans="1:58" ht="15.6">
      <c r="A545" s="10"/>
      <c r="B545" s="10"/>
      <c r="C545" s="10"/>
      <c r="D545" s="10"/>
      <c r="E545" s="10"/>
      <c r="F545" s="10"/>
      <c r="G545" s="10"/>
      <c r="H545" s="10"/>
      <c r="I545" s="10"/>
      <c r="J545" s="10"/>
      <c r="K545" s="10"/>
      <c r="L545" s="10"/>
      <c r="M545" s="10"/>
      <c r="N545" s="10"/>
      <c r="O545" s="10"/>
      <c r="P545" s="19"/>
      <c r="Q545" s="19"/>
      <c r="R545" s="19"/>
      <c r="S545" s="19"/>
      <c r="T545" s="19"/>
      <c r="U545" s="19"/>
      <c r="V545" s="19"/>
      <c r="W545" s="19"/>
      <c r="X545" s="10"/>
      <c r="Y545" s="10"/>
      <c r="Z545" s="10"/>
      <c r="AA545" s="10"/>
      <c r="AB545" s="19"/>
      <c r="AC545" s="10"/>
      <c r="AD545" s="10"/>
      <c r="AE545" s="10"/>
      <c r="AF545" s="10"/>
      <c r="AG545" s="10"/>
      <c r="AH545" s="10"/>
      <c r="AI545" s="10"/>
      <c r="AJ545" s="10"/>
      <c r="AK545" s="10"/>
      <c r="AL545" s="10"/>
      <c r="AM545" s="10"/>
      <c r="AN545" s="10"/>
      <c r="AO545" s="10"/>
      <c r="AP545" s="10"/>
      <c r="AQ545" s="10"/>
      <c r="AR545" s="10"/>
      <c r="AS545" s="10"/>
      <c r="AT545" s="10"/>
      <c r="AU545" s="10"/>
      <c r="AV545" s="10"/>
      <c r="AW545" s="10"/>
      <c r="AX545" s="10"/>
      <c r="AY545" s="10"/>
      <c r="AZ545" s="10"/>
      <c r="BA545" s="10"/>
      <c r="BB545" s="10"/>
      <c r="BC545" s="10"/>
      <c r="BD545" s="10"/>
      <c r="BE545" s="10"/>
      <c r="BF545" s="10"/>
    </row>
    <row r="546" spans="1:58" ht="15.6">
      <c r="A546" s="10"/>
      <c r="B546" s="10"/>
      <c r="C546" s="10"/>
      <c r="D546" s="10"/>
      <c r="E546" s="10"/>
      <c r="F546" s="10"/>
      <c r="G546" s="10"/>
      <c r="H546" s="10"/>
      <c r="I546" s="10"/>
      <c r="J546" s="10"/>
      <c r="K546" s="10"/>
      <c r="L546" s="10"/>
      <c r="M546" s="10"/>
      <c r="N546" s="10"/>
      <c r="O546" s="10"/>
      <c r="P546" s="19"/>
      <c r="Q546" s="19"/>
      <c r="R546" s="19"/>
      <c r="S546" s="19"/>
      <c r="T546" s="19"/>
      <c r="U546" s="19"/>
      <c r="V546" s="19"/>
      <c r="W546" s="19"/>
      <c r="X546" s="10"/>
      <c r="Y546" s="10"/>
      <c r="Z546" s="10"/>
      <c r="AA546" s="10"/>
      <c r="AB546" s="19"/>
      <c r="AC546" s="10"/>
      <c r="AD546" s="10"/>
      <c r="AE546" s="10"/>
      <c r="AF546" s="10"/>
      <c r="AG546" s="10"/>
      <c r="AH546" s="10"/>
      <c r="AI546" s="10"/>
      <c r="AJ546" s="10"/>
      <c r="AK546" s="10"/>
      <c r="AL546" s="10"/>
      <c r="AM546" s="10"/>
      <c r="AN546" s="10"/>
      <c r="AO546" s="10"/>
      <c r="AP546" s="10"/>
      <c r="AQ546" s="10"/>
      <c r="AR546" s="10"/>
      <c r="AS546" s="10"/>
      <c r="AT546" s="10"/>
      <c r="AU546" s="10"/>
      <c r="AV546" s="10"/>
      <c r="AW546" s="10"/>
      <c r="AX546" s="10"/>
      <c r="AY546" s="10"/>
      <c r="AZ546" s="10"/>
      <c r="BA546" s="10"/>
      <c r="BB546" s="10"/>
      <c r="BC546" s="10"/>
      <c r="BD546" s="10"/>
      <c r="BE546" s="10"/>
      <c r="BF546" s="10"/>
    </row>
    <row r="547" spans="1:58" ht="15.6">
      <c r="A547" s="10"/>
      <c r="B547" s="10"/>
      <c r="C547" s="10"/>
      <c r="D547" s="10"/>
      <c r="E547" s="10"/>
      <c r="F547" s="10"/>
      <c r="G547" s="10"/>
      <c r="H547" s="10"/>
      <c r="I547" s="10"/>
      <c r="J547" s="10"/>
      <c r="K547" s="10"/>
      <c r="L547" s="10"/>
      <c r="M547" s="10"/>
      <c r="N547" s="10"/>
      <c r="O547" s="10"/>
      <c r="P547" s="19"/>
      <c r="Q547" s="19"/>
      <c r="R547" s="19"/>
      <c r="S547" s="19"/>
      <c r="T547" s="19"/>
      <c r="U547" s="19"/>
      <c r="V547" s="19"/>
      <c r="W547" s="19"/>
      <c r="X547" s="10"/>
      <c r="Y547" s="10"/>
      <c r="Z547" s="10"/>
      <c r="AA547" s="10"/>
      <c r="AB547" s="19"/>
      <c r="AC547" s="10"/>
      <c r="AD547" s="10"/>
      <c r="AE547" s="10"/>
      <c r="AF547" s="10"/>
      <c r="AG547" s="10"/>
      <c r="AH547" s="10"/>
      <c r="AI547" s="10"/>
      <c r="AJ547" s="10"/>
      <c r="AK547" s="10"/>
      <c r="AL547" s="10"/>
      <c r="AM547" s="10"/>
      <c r="AN547" s="10"/>
      <c r="AO547" s="10"/>
      <c r="AP547" s="10"/>
      <c r="AQ547" s="10"/>
      <c r="AR547" s="10"/>
      <c r="AS547" s="10"/>
      <c r="AT547" s="10"/>
      <c r="AU547" s="10"/>
      <c r="AV547" s="10"/>
      <c r="AW547" s="10"/>
      <c r="AX547" s="10"/>
      <c r="AY547" s="10"/>
      <c r="AZ547" s="10"/>
      <c r="BA547" s="10"/>
      <c r="BB547" s="10"/>
      <c r="BC547" s="10"/>
      <c r="BD547" s="10"/>
      <c r="BE547" s="10"/>
      <c r="BF547" s="10"/>
    </row>
    <row r="548" spans="1:58" ht="15.6">
      <c r="A548" s="10"/>
      <c r="B548" s="10"/>
      <c r="C548" s="10"/>
      <c r="D548" s="10"/>
      <c r="E548" s="10"/>
      <c r="F548" s="10"/>
      <c r="G548" s="10"/>
      <c r="H548" s="10"/>
      <c r="I548" s="10"/>
      <c r="J548" s="10"/>
      <c r="K548" s="10"/>
      <c r="L548" s="10"/>
      <c r="M548" s="10"/>
      <c r="N548" s="10"/>
      <c r="O548" s="10"/>
      <c r="P548" s="19"/>
      <c r="Q548" s="19"/>
      <c r="R548" s="19"/>
      <c r="S548" s="19"/>
      <c r="T548" s="19"/>
      <c r="U548" s="19"/>
      <c r="V548" s="19"/>
      <c r="W548" s="19"/>
      <c r="X548" s="10"/>
      <c r="Y548" s="10"/>
      <c r="Z548" s="10"/>
      <c r="AA548" s="10"/>
      <c r="AB548" s="19"/>
      <c r="AC548" s="10"/>
      <c r="AD548" s="10"/>
      <c r="AE548" s="10"/>
      <c r="AF548" s="10"/>
      <c r="AG548" s="10"/>
      <c r="AH548" s="10"/>
      <c r="AI548" s="10"/>
      <c r="AJ548" s="10"/>
      <c r="AK548" s="10"/>
      <c r="AL548" s="10"/>
      <c r="AM548" s="10"/>
      <c r="AN548" s="10"/>
      <c r="AO548" s="10"/>
      <c r="AP548" s="10"/>
      <c r="AQ548" s="10"/>
      <c r="AR548" s="10"/>
      <c r="AS548" s="10"/>
      <c r="AT548" s="10"/>
      <c r="AU548" s="10"/>
      <c r="AV548" s="10"/>
      <c r="AW548" s="10"/>
      <c r="AX548" s="10"/>
      <c r="AY548" s="10"/>
      <c r="AZ548" s="10"/>
      <c r="BA548" s="10"/>
      <c r="BB548" s="10"/>
      <c r="BC548" s="10"/>
      <c r="BD548" s="10"/>
      <c r="BE548" s="10"/>
      <c r="BF548" s="10"/>
    </row>
    <row r="549" spans="1:58" ht="15.6">
      <c r="A549" s="10"/>
      <c r="B549" s="10"/>
      <c r="C549" s="10"/>
      <c r="D549" s="10"/>
      <c r="E549" s="10"/>
      <c r="F549" s="10"/>
      <c r="G549" s="10"/>
      <c r="H549" s="10"/>
      <c r="I549" s="10"/>
      <c r="J549" s="10"/>
      <c r="K549" s="10"/>
      <c r="L549" s="10"/>
      <c r="M549" s="10"/>
      <c r="N549" s="10"/>
      <c r="O549" s="10"/>
      <c r="P549" s="19"/>
      <c r="Q549" s="19"/>
      <c r="R549" s="19"/>
      <c r="S549" s="19"/>
      <c r="T549" s="19"/>
      <c r="U549" s="19"/>
      <c r="V549" s="19"/>
      <c r="W549" s="19"/>
      <c r="X549" s="10"/>
      <c r="Y549" s="10"/>
      <c r="Z549" s="10"/>
      <c r="AA549" s="10"/>
      <c r="AB549" s="19"/>
      <c r="AC549" s="10"/>
      <c r="AD549" s="10"/>
      <c r="AE549" s="10"/>
      <c r="AF549" s="10"/>
      <c r="AG549" s="10"/>
      <c r="AH549" s="10"/>
      <c r="AI549" s="10"/>
      <c r="AJ549" s="10"/>
      <c r="AK549" s="10"/>
      <c r="AL549" s="10"/>
      <c r="AM549" s="10"/>
      <c r="AN549" s="10"/>
      <c r="AO549" s="10"/>
      <c r="AP549" s="10"/>
      <c r="AQ549" s="10"/>
      <c r="AR549" s="10"/>
      <c r="AS549" s="10"/>
      <c r="AT549" s="10"/>
      <c r="AU549" s="10"/>
      <c r="AV549" s="10"/>
      <c r="AW549" s="10"/>
      <c r="AX549" s="10"/>
      <c r="AY549" s="10"/>
      <c r="AZ549" s="10"/>
      <c r="BA549" s="10"/>
      <c r="BB549" s="10"/>
      <c r="BC549" s="10"/>
      <c r="BD549" s="10"/>
      <c r="BE549" s="10"/>
      <c r="BF549" s="10"/>
    </row>
    <row r="550" spans="1:58" ht="15.6">
      <c r="A550" s="10"/>
      <c r="B550" s="10"/>
      <c r="C550" s="10"/>
      <c r="D550" s="10"/>
      <c r="E550" s="10"/>
      <c r="F550" s="10"/>
      <c r="G550" s="10"/>
      <c r="H550" s="10"/>
      <c r="I550" s="10"/>
      <c r="J550" s="10"/>
      <c r="K550" s="10"/>
      <c r="L550" s="10"/>
      <c r="M550" s="10"/>
      <c r="N550" s="10"/>
      <c r="O550" s="10"/>
      <c r="P550" s="19"/>
      <c r="Q550" s="19"/>
      <c r="R550" s="19"/>
      <c r="S550" s="19"/>
      <c r="T550" s="19"/>
      <c r="U550" s="19"/>
      <c r="V550" s="19"/>
      <c r="W550" s="19"/>
      <c r="X550" s="10"/>
      <c r="Y550" s="10"/>
      <c r="Z550" s="10"/>
      <c r="AA550" s="10"/>
      <c r="AB550" s="19"/>
      <c r="AC550" s="10"/>
      <c r="AD550" s="10"/>
      <c r="AE550" s="10"/>
      <c r="AF550" s="10"/>
      <c r="AG550" s="10"/>
      <c r="AH550" s="10"/>
      <c r="AI550" s="10"/>
      <c r="AJ550" s="10"/>
      <c r="AK550" s="10"/>
      <c r="AL550" s="10"/>
      <c r="AM550" s="10"/>
      <c r="AN550" s="10"/>
      <c r="AO550" s="10"/>
      <c r="AP550" s="10"/>
      <c r="AQ550" s="10"/>
      <c r="AR550" s="10"/>
      <c r="AS550" s="10"/>
      <c r="AT550" s="10"/>
      <c r="AU550" s="10"/>
      <c r="AV550" s="10"/>
      <c r="AW550" s="10"/>
      <c r="AX550" s="10"/>
      <c r="AY550" s="10"/>
      <c r="AZ550" s="10"/>
      <c r="BA550" s="10"/>
      <c r="BB550" s="10"/>
      <c r="BC550" s="10"/>
      <c r="BD550" s="10"/>
      <c r="BE550" s="10"/>
      <c r="BF550" s="10"/>
    </row>
    <row r="551" spans="1:58" ht="15.6">
      <c r="A551" s="10"/>
      <c r="B551" s="10"/>
      <c r="C551" s="10"/>
      <c r="D551" s="10"/>
      <c r="E551" s="10"/>
      <c r="F551" s="10"/>
      <c r="G551" s="10"/>
      <c r="H551" s="10"/>
      <c r="I551" s="10"/>
      <c r="J551" s="10"/>
      <c r="K551" s="10"/>
      <c r="L551" s="10"/>
      <c r="M551" s="10"/>
      <c r="N551" s="10"/>
      <c r="O551" s="10"/>
      <c r="P551" s="19"/>
      <c r="Q551" s="19"/>
      <c r="R551" s="19"/>
      <c r="S551" s="19"/>
      <c r="T551" s="19"/>
      <c r="U551" s="19"/>
      <c r="V551" s="19"/>
      <c r="W551" s="19"/>
      <c r="X551" s="10"/>
      <c r="Y551" s="10"/>
      <c r="Z551" s="10"/>
      <c r="AA551" s="10"/>
      <c r="AB551" s="19"/>
      <c r="AC551" s="10"/>
      <c r="AD551" s="10"/>
      <c r="AE551" s="10"/>
      <c r="AF551" s="10"/>
      <c r="AG551" s="10"/>
      <c r="AH551" s="10"/>
      <c r="AI551" s="10"/>
      <c r="AJ551" s="10"/>
      <c r="AK551" s="10"/>
      <c r="AL551" s="10"/>
      <c r="AM551" s="10"/>
      <c r="AN551" s="10"/>
      <c r="AO551" s="10"/>
      <c r="AP551" s="10"/>
      <c r="AQ551" s="10"/>
      <c r="AR551" s="10"/>
      <c r="AS551" s="10"/>
      <c r="AT551" s="10"/>
      <c r="AU551" s="10"/>
      <c r="AV551" s="10"/>
      <c r="AW551" s="10"/>
      <c r="AX551" s="10"/>
      <c r="AY551" s="10"/>
      <c r="AZ551" s="10"/>
      <c r="BA551" s="10"/>
      <c r="BB551" s="10"/>
      <c r="BC551" s="10"/>
      <c r="BD551" s="10"/>
      <c r="BE551" s="10"/>
      <c r="BF551" s="10"/>
    </row>
    <row r="552" spans="1:58" ht="15.6">
      <c r="A552" s="10"/>
      <c r="B552" s="10"/>
      <c r="C552" s="10"/>
      <c r="D552" s="10"/>
      <c r="E552" s="10"/>
      <c r="F552" s="10"/>
      <c r="G552" s="10"/>
      <c r="H552" s="10"/>
      <c r="I552" s="10"/>
      <c r="J552" s="10"/>
      <c r="K552" s="10"/>
      <c r="L552" s="10"/>
      <c r="M552" s="10"/>
      <c r="N552" s="10"/>
      <c r="O552" s="10"/>
      <c r="P552" s="19"/>
      <c r="Q552" s="19"/>
      <c r="R552" s="19"/>
      <c r="S552" s="19"/>
      <c r="T552" s="19"/>
      <c r="U552" s="19"/>
      <c r="V552" s="19"/>
      <c r="W552" s="19"/>
      <c r="X552" s="10"/>
      <c r="Y552" s="10"/>
      <c r="Z552" s="10"/>
      <c r="AA552" s="10"/>
      <c r="AB552" s="19"/>
      <c r="AC552" s="10"/>
      <c r="AD552" s="10"/>
      <c r="AE552" s="10"/>
      <c r="AF552" s="10"/>
      <c r="AG552" s="10"/>
      <c r="AH552" s="10"/>
      <c r="AI552" s="10"/>
      <c r="AJ552" s="10"/>
      <c r="AK552" s="10"/>
      <c r="AL552" s="10"/>
      <c r="AM552" s="10"/>
      <c r="AN552" s="10"/>
      <c r="AO552" s="10"/>
      <c r="AP552" s="10"/>
      <c r="AQ552" s="10"/>
      <c r="AR552" s="10"/>
      <c r="AS552" s="10"/>
      <c r="AT552" s="10"/>
      <c r="AU552" s="10"/>
      <c r="AV552" s="10"/>
      <c r="AW552" s="10"/>
      <c r="AX552" s="10"/>
      <c r="AY552" s="10"/>
      <c r="AZ552" s="10"/>
      <c r="BA552" s="10"/>
      <c r="BB552" s="10"/>
      <c r="BC552" s="10"/>
      <c r="BD552" s="10"/>
      <c r="BE552" s="10"/>
      <c r="BF552" s="10"/>
    </row>
    <row r="553" spans="1:58" ht="15.6">
      <c r="A553" s="10"/>
      <c r="B553" s="10"/>
      <c r="C553" s="10"/>
      <c r="D553" s="10"/>
      <c r="E553" s="10"/>
      <c r="F553" s="10"/>
      <c r="G553" s="10"/>
      <c r="H553" s="10"/>
      <c r="I553" s="10"/>
      <c r="J553" s="10"/>
      <c r="K553" s="10"/>
      <c r="L553" s="10"/>
      <c r="M553" s="10"/>
      <c r="N553" s="10"/>
      <c r="O553" s="10"/>
      <c r="P553" s="19"/>
      <c r="Q553" s="19"/>
      <c r="R553" s="19"/>
      <c r="S553" s="19"/>
      <c r="T553" s="19"/>
      <c r="U553" s="19"/>
      <c r="V553" s="19"/>
      <c r="W553" s="19"/>
      <c r="X553" s="10"/>
      <c r="Y553" s="10"/>
      <c r="Z553" s="10"/>
      <c r="AA553" s="10"/>
      <c r="AB553" s="19"/>
      <c r="AC553" s="10"/>
      <c r="AD553" s="10"/>
      <c r="AE553" s="10"/>
      <c r="AF553" s="10"/>
      <c r="AG553" s="10"/>
      <c r="AH553" s="10"/>
      <c r="AI553" s="10"/>
      <c r="AJ553" s="10"/>
      <c r="AK553" s="10"/>
      <c r="AL553" s="10"/>
      <c r="AM553" s="10"/>
      <c r="AN553" s="10"/>
      <c r="AO553" s="10"/>
      <c r="AP553" s="10"/>
      <c r="AQ553" s="10"/>
      <c r="AR553" s="10"/>
      <c r="AS553" s="10"/>
      <c r="AT553" s="10"/>
      <c r="AU553" s="10"/>
      <c r="AV553" s="10"/>
      <c r="AW553" s="10"/>
      <c r="AX553" s="10"/>
      <c r="AY553" s="10"/>
      <c r="AZ553" s="10"/>
      <c r="BA553" s="10"/>
      <c r="BB553" s="10"/>
      <c r="BC553" s="10"/>
      <c r="BD553" s="10"/>
      <c r="BE553" s="10"/>
      <c r="BF553" s="10"/>
    </row>
    <row r="554" spans="1:58" ht="15.6">
      <c r="A554" s="10"/>
      <c r="B554" s="10"/>
      <c r="C554" s="10"/>
      <c r="D554" s="10"/>
      <c r="E554" s="10"/>
      <c r="F554" s="10"/>
      <c r="G554" s="10"/>
      <c r="H554" s="10"/>
      <c r="I554" s="10"/>
      <c r="J554" s="10"/>
      <c r="K554" s="10"/>
      <c r="L554" s="10"/>
      <c r="M554" s="10"/>
      <c r="N554" s="10"/>
      <c r="O554" s="10"/>
      <c r="P554" s="19"/>
      <c r="Q554" s="19"/>
      <c r="R554" s="19"/>
      <c r="S554" s="19"/>
      <c r="T554" s="19"/>
      <c r="U554" s="19"/>
      <c r="V554" s="19"/>
      <c r="W554" s="19"/>
      <c r="X554" s="10"/>
      <c r="Y554" s="10"/>
      <c r="Z554" s="10"/>
      <c r="AA554" s="10"/>
      <c r="AB554" s="19"/>
      <c r="AC554" s="10"/>
      <c r="AD554" s="10"/>
      <c r="AE554" s="10"/>
      <c r="AF554" s="10"/>
      <c r="AG554" s="10"/>
      <c r="AH554" s="10"/>
      <c r="AI554" s="10"/>
      <c r="AJ554" s="10"/>
      <c r="AK554" s="10"/>
      <c r="AL554" s="10"/>
      <c r="AM554" s="10"/>
      <c r="AN554" s="10"/>
      <c r="AO554" s="10"/>
      <c r="AP554" s="10"/>
      <c r="AQ554" s="10"/>
      <c r="AR554" s="10"/>
      <c r="AS554" s="10"/>
      <c r="AT554" s="10"/>
      <c r="AU554" s="10"/>
      <c r="AV554" s="10"/>
      <c r="AW554" s="10"/>
      <c r="AX554" s="10"/>
      <c r="AY554" s="10"/>
      <c r="AZ554" s="10"/>
      <c r="BA554" s="10"/>
      <c r="BB554" s="10"/>
      <c r="BC554" s="10"/>
      <c r="BD554" s="10"/>
      <c r="BE554" s="10"/>
      <c r="BF554" s="10"/>
    </row>
    <row r="555" spans="1:58" ht="15.6">
      <c r="A555" s="10"/>
      <c r="B555" s="10"/>
      <c r="C555" s="10"/>
      <c r="D555" s="10"/>
      <c r="E555" s="10"/>
      <c r="F555" s="10"/>
      <c r="G555" s="10"/>
      <c r="H555" s="10"/>
      <c r="I555" s="10"/>
      <c r="J555" s="10"/>
      <c r="K555" s="10"/>
      <c r="L555" s="10"/>
      <c r="M555" s="10"/>
      <c r="N555" s="10"/>
      <c r="O555" s="10"/>
      <c r="P555" s="19"/>
      <c r="Q555" s="19"/>
      <c r="R555" s="19"/>
      <c r="S555" s="19"/>
      <c r="T555" s="19"/>
      <c r="U555" s="19"/>
      <c r="V555" s="19"/>
      <c r="W555" s="19"/>
      <c r="X555" s="10"/>
      <c r="Y555" s="10"/>
      <c r="Z555" s="10"/>
      <c r="AA555" s="10"/>
      <c r="AB555" s="19"/>
      <c r="AC555" s="10"/>
      <c r="AD555" s="10"/>
      <c r="AE555" s="10"/>
      <c r="AF555" s="10"/>
      <c r="AG555" s="10"/>
      <c r="AH555" s="10"/>
      <c r="AI555" s="10"/>
      <c r="AJ555" s="10"/>
      <c r="AK555" s="10"/>
      <c r="AL555" s="10"/>
      <c r="AM555" s="10"/>
      <c r="AN555" s="10"/>
      <c r="AO555" s="10"/>
      <c r="AP555" s="10"/>
      <c r="AQ555" s="10"/>
      <c r="AR555" s="10"/>
      <c r="AS555" s="10"/>
      <c r="AT555" s="10"/>
      <c r="AU555" s="10"/>
      <c r="AV555" s="10"/>
      <c r="AW555" s="10"/>
      <c r="AX555" s="10"/>
      <c r="AY555" s="10"/>
      <c r="AZ555" s="10"/>
      <c r="BA555" s="10"/>
      <c r="BB555" s="10"/>
      <c r="BC555" s="10"/>
      <c r="BD555" s="10"/>
      <c r="BE555" s="10"/>
      <c r="BF555" s="10"/>
    </row>
    <row r="556" spans="1:58" ht="15.6">
      <c r="A556" s="10"/>
      <c r="B556" s="10"/>
      <c r="C556" s="10"/>
      <c r="D556" s="10"/>
      <c r="E556" s="10"/>
      <c r="F556" s="10"/>
      <c r="G556" s="10"/>
      <c r="H556" s="10"/>
      <c r="I556" s="10"/>
      <c r="J556" s="10"/>
      <c r="K556" s="10"/>
      <c r="L556" s="10"/>
      <c r="M556" s="10"/>
      <c r="N556" s="10"/>
      <c r="O556" s="10"/>
      <c r="P556" s="19"/>
      <c r="Q556" s="19"/>
      <c r="R556" s="19"/>
      <c r="S556" s="19"/>
      <c r="T556" s="19"/>
      <c r="U556" s="19"/>
      <c r="V556" s="19"/>
      <c r="W556" s="19"/>
      <c r="X556" s="10"/>
      <c r="Y556" s="10"/>
      <c r="Z556" s="10"/>
      <c r="AA556" s="10"/>
      <c r="AB556" s="19"/>
      <c r="AC556" s="10"/>
      <c r="AD556" s="10"/>
      <c r="AE556" s="10"/>
      <c r="AF556" s="10"/>
      <c r="AG556" s="10"/>
      <c r="AH556" s="10"/>
      <c r="AI556" s="10"/>
      <c r="AJ556" s="10"/>
      <c r="AK556" s="10"/>
      <c r="AL556" s="10"/>
      <c r="AM556" s="10"/>
      <c r="AN556" s="10"/>
      <c r="AO556" s="10"/>
      <c r="AP556" s="10"/>
      <c r="AQ556" s="10"/>
      <c r="AR556" s="10"/>
      <c r="AS556" s="10"/>
      <c r="AT556" s="10"/>
      <c r="AU556" s="10"/>
      <c r="AV556" s="10"/>
      <c r="AW556" s="10"/>
      <c r="AX556" s="10"/>
      <c r="AY556" s="10"/>
      <c r="AZ556" s="10"/>
      <c r="BA556" s="10"/>
      <c r="BB556" s="10"/>
      <c r="BC556" s="10"/>
      <c r="BD556" s="10"/>
      <c r="BE556" s="10"/>
      <c r="BF556" s="10"/>
    </row>
    <row r="557" spans="1:58" ht="15.6">
      <c r="A557" s="10"/>
      <c r="B557" s="10"/>
      <c r="C557" s="10"/>
      <c r="D557" s="10"/>
      <c r="E557" s="10"/>
      <c r="F557" s="10"/>
      <c r="G557" s="10"/>
      <c r="H557" s="10"/>
      <c r="I557" s="10"/>
      <c r="J557" s="10"/>
      <c r="K557" s="10"/>
      <c r="L557" s="10"/>
      <c r="M557" s="10"/>
      <c r="N557" s="10"/>
      <c r="O557" s="10"/>
      <c r="P557" s="19"/>
      <c r="Q557" s="19"/>
      <c r="R557" s="19"/>
      <c r="S557" s="19"/>
      <c r="T557" s="19"/>
      <c r="U557" s="19"/>
      <c r="V557" s="19"/>
      <c r="W557" s="19"/>
      <c r="X557" s="10"/>
      <c r="Y557" s="10"/>
      <c r="Z557" s="10"/>
      <c r="AA557" s="10"/>
      <c r="AB557" s="19"/>
      <c r="AC557" s="10"/>
      <c r="AD557" s="10"/>
      <c r="AE557" s="10"/>
      <c r="AF557" s="10"/>
      <c r="AG557" s="10"/>
      <c r="AH557" s="10"/>
      <c r="AI557" s="10"/>
      <c r="AJ557" s="10"/>
      <c r="AK557" s="10"/>
      <c r="AL557" s="10"/>
      <c r="AM557" s="10"/>
      <c r="AN557" s="10"/>
      <c r="AO557" s="10"/>
      <c r="AP557" s="10"/>
      <c r="AQ557" s="10"/>
      <c r="AR557" s="10"/>
      <c r="AS557" s="10"/>
      <c r="AT557" s="10"/>
      <c r="AU557" s="10"/>
      <c r="AV557" s="10"/>
      <c r="AW557" s="10"/>
      <c r="AX557" s="10"/>
      <c r="AY557" s="10"/>
      <c r="AZ557" s="10"/>
      <c r="BA557" s="10"/>
      <c r="BB557" s="10"/>
      <c r="BC557" s="10"/>
      <c r="BD557" s="10"/>
      <c r="BE557" s="10"/>
      <c r="BF557" s="10"/>
    </row>
    <row r="558" spans="1:58" ht="15.6">
      <c r="A558" s="10"/>
      <c r="B558" s="10"/>
      <c r="C558" s="10"/>
      <c r="D558" s="10"/>
      <c r="E558" s="10"/>
      <c r="F558" s="10"/>
      <c r="G558" s="10"/>
      <c r="H558" s="10"/>
      <c r="I558" s="10"/>
      <c r="J558" s="10"/>
      <c r="K558" s="10"/>
      <c r="L558" s="10"/>
      <c r="M558" s="10"/>
      <c r="N558" s="10"/>
      <c r="O558" s="10"/>
      <c r="P558" s="19"/>
      <c r="Q558" s="19"/>
      <c r="R558" s="19"/>
      <c r="S558" s="19"/>
      <c r="T558" s="19"/>
      <c r="U558" s="19"/>
      <c r="V558" s="19"/>
      <c r="W558" s="19"/>
      <c r="X558" s="10"/>
      <c r="Y558" s="10"/>
      <c r="Z558" s="10"/>
      <c r="AA558" s="10"/>
      <c r="AB558" s="19"/>
      <c r="AC558" s="10"/>
      <c r="AD558" s="10"/>
      <c r="AE558" s="10"/>
      <c r="AF558" s="10"/>
      <c r="AG558" s="10"/>
      <c r="AH558" s="10"/>
      <c r="AI558" s="10"/>
      <c r="AJ558" s="10"/>
      <c r="AK558" s="10"/>
      <c r="AL558" s="10"/>
      <c r="AM558" s="10"/>
      <c r="AN558" s="10"/>
      <c r="AO558" s="10"/>
      <c r="AP558" s="10"/>
      <c r="AQ558" s="10"/>
      <c r="AR558" s="10"/>
      <c r="AS558" s="10"/>
      <c r="AT558" s="10"/>
      <c r="AU558" s="10"/>
      <c r="AV558" s="10"/>
      <c r="AW558" s="10"/>
      <c r="AX558" s="10"/>
      <c r="AY558" s="10"/>
      <c r="AZ558" s="10"/>
      <c r="BA558" s="10"/>
      <c r="BB558" s="10"/>
      <c r="BC558" s="10"/>
      <c r="BD558" s="10"/>
      <c r="BE558" s="10"/>
      <c r="BF558" s="10"/>
    </row>
    <row r="559" spans="1:58" ht="15.6">
      <c r="A559" s="10"/>
      <c r="B559" s="10"/>
      <c r="C559" s="10"/>
      <c r="D559" s="10"/>
      <c r="E559" s="10"/>
      <c r="F559" s="10"/>
      <c r="G559" s="10"/>
      <c r="H559" s="10"/>
      <c r="I559" s="10"/>
      <c r="J559" s="10"/>
      <c r="K559" s="10"/>
      <c r="L559" s="10"/>
      <c r="M559" s="10"/>
      <c r="N559" s="10"/>
      <c r="O559" s="10"/>
      <c r="P559" s="19"/>
      <c r="Q559" s="19"/>
      <c r="R559" s="19"/>
      <c r="S559" s="19"/>
      <c r="T559" s="19"/>
      <c r="U559" s="19"/>
      <c r="V559" s="19"/>
      <c r="W559" s="19"/>
      <c r="X559" s="10"/>
      <c r="Y559" s="10"/>
      <c r="Z559" s="10"/>
      <c r="AA559" s="10"/>
      <c r="AB559" s="19"/>
      <c r="AC559" s="10"/>
      <c r="AD559" s="10"/>
      <c r="AE559" s="10"/>
      <c r="AF559" s="10"/>
      <c r="AG559" s="10"/>
      <c r="AH559" s="10"/>
      <c r="AI559" s="10"/>
      <c r="AJ559" s="10"/>
      <c r="AK559" s="10"/>
      <c r="AL559" s="10"/>
      <c r="AM559" s="10"/>
      <c r="AN559" s="10"/>
      <c r="AO559" s="10"/>
      <c r="AP559" s="10"/>
      <c r="AQ559" s="10"/>
      <c r="AR559" s="10"/>
      <c r="AS559" s="10"/>
      <c r="AT559" s="10"/>
      <c r="AU559" s="10"/>
      <c r="AV559" s="10"/>
      <c r="AW559" s="10"/>
      <c r="AX559" s="10"/>
      <c r="AY559" s="10"/>
      <c r="AZ559" s="10"/>
      <c r="BA559" s="10"/>
      <c r="BB559" s="10"/>
      <c r="BC559" s="10"/>
      <c r="BD559" s="10"/>
      <c r="BE559" s="10"/>
      <c r="BF559" s="10"/>
    </row>
    <row r="560" spans="1:58" ht="15.6">
      <c r="A560" s="10"/>
      <c r="B560" s="10"/>
      <c r="C560" s="10"/>
      <c r="D560" s="10"/>
      <c r="E560" s="10"/>
      <c r="F560" s="10"/>
      <c r="G560" s="10"/>
      <c r="H560" s="10"/>
      <c r="I560" s="10"/>
      <c r="J560" s="10"/>
      <c r="K560" s="10"/>
      <c r="L560" s="10"/>
      <c r="M560" s="10"/>
      <c r="N560" s="10"/>
      <c r="O560" s="10"/>
      <c r="P560" s="19"/>
      <c r="Q560" s="19"/>
      <c r="R560" s="19"/>
      <c r="S560" s="19"/>
      <c r="T560" s="19"/>
      <c r="U560" s="19"/>
      <c r="V560" s="19"/>
      <c r="W560" s="19"/>
      <c r="X560" s="10"/>
      <c r="Y560" s="10"/>
      <c r="Z560" s="10"/>
      <c r="AA560" s="10"/>
      <c r="AB560" s="19"/>
      <c r="AC560" s="10"/>
      <c r="AD560" s="10"/>
      <c r="AE560" s="10"/>
      <c r="AF560" s="10"/>
      <c r="AG560" s="10"/>
      <c r="AH560" s="10"/>
      <c r="AI560" s="10"/>
      <c r="AJ560" s="10"/>
      <c r="AK560" s="10"/>
      <c r="AL560" s="10"/>
      <c r="AM560" s="10"/>
      <c r="AN560" s="10"/>
      <c r="AO560" s="10"/>
      <c r="AP560" s="10"/>
      <c r="AQ560" s="10"/>
      <c r="AR560" s="10"/>
      <c r="AS560" s="10"/>
      <c r="AT560" s="10"/>
      <c r="AU560" s="10"/>
      <c r="AV560" s="10"/>
      <c r="AW560" s="10"/>
      <c r="AX560" s="10"/>
      <c r="AY560" s="10"/>
      <c r="AZ560" s="10"/>
      <c r="BA560" s="10"/>
      <c r="BB560" s="10"/>
      <c r="BC560" s="10"/>
      <c r="BD560" s="10"/>
      <c r="BE560" s="10"/>
      <c r="BF560" s="10"/>
    </row>
    <row r="561" spans="1:58" ht="15.6">
      <c r="A561" s="10"/>
      <c r="B561" s="10"/>
      <c r="C561" s="10"/>
      <c r="D561" s="10"/>
      <c r="E561" s="10"/>
      <c r="F561" s="10"/>
      <c r="G561" s="10"/>
      <c r="H561" s="10"/>
      <c r="I561" s="10"/>
      <c r="J561" s="10"/>
      <c r="K561" s="10"/>
      <c r="L561" s="10"/>
      <c r="M561" s="10"/>
      <c r="N561" s="10"/>
      <c r="O561" s="10"/>
      <c r="P561" s="19"/>
      <c r="Q561" s="19"/>
      <c r="R561" s="19"/>
      <c r="S561" s="19"/>
      <c r="T561" s="19"/>
      <c r="U561" s="19"/>
      <c r="V561" s="19"/>
      <c r="W561" s="19"/>
      <c r="X561" s="10"/>
      <c r="Y561" s="10"/>
      <c r="Z561" s="10"/>
      <c r="AA561" s="10"/>
      <c r="AB561" s="19"/>
      <c r="AC561" s="10"/>
      <c r="AD561" s="10"/>
      <c r="AE561" s="10"/>
      <c r="AF561" s="10"/>
      <c r="AG561" s="10"/>
      <c r="AH561" s="10"/>
      <c r="AI561" s="10"/>
      <c r="AJ561" s="10"/>
      <c r="AK561" s="10"/>
      <c r="AL561" s="10"/>
      <c r="AM561" s="10"/>
      <c r="AN561" s="10"/>
      <c r="AO561" s="10"/>
      <c r="AP561" s="10"/>
      <c r="AQ561" s="10"/>
      <c r="AR561" s="10"/>
      <c r="AS561" s="10"/>
      <c r="AT561" s="10"/>
      <c r="AU561" s="10"/>
      <c r="AV561" s="10"/>
      <c r="AW561" s="10"/>
      <c r="AX561" s="10"/>
      <c r="AY561" s="10"/>
      <c r="AZ561" s="10"/>
      <c r="BA561" s="10"/>
      <c r="BB561" s="10"/>
      <c r="BC561" s="10"/>
      <c r="BD561" s="10"/>
      <c r="BE561" s="10"/>
      <c r="BF561" s="10"/>
    </row>
    <row r="562" spans="1:58" ht="15.6">
      <c r="A562" s="10"/>
      <c r="B562" s="10"/>
      <c r="C562" s="10"/>
      <c r="D562" s="10"/>
      <c r="E562" s="10"/>
      <c r="F562" s="10"/>
      <c r="G562" s="10"/>
      <c r="H562" s="10"/>
      <c r="I562" s="10"/>
      <c r="J562" s="10"/>
      <c r="K562" s="10"/>
      <c r="L562" s="10"/>
      <c r="M562" s="10"/>
      <c r="N562" s="10"/>
      <c r="O562" s="10"/>
      <c r="P562" s="19"/>
      <c r="Q562" s="19"/>
      <c r="R562" s="19"/>
      <c r="S562" s="19"/>
      <c r="T562" s="19"/>
      <c r="U562" s="19"/>
      <c r="V562" s="19"/>
      <c r="W562" s="19"/>
      <c r="X562" s="10"/>
      <c r="Y562" s="10"/>
      <c r="Z562" s="10"/>
      <c r="AA562" s="10"/>
      <c r="AB562" s="19"/>
      <c r="AC562" s="10"/>
      <c r="AD562" s="10"/>
      <c r="AE562" s="10"/>
      <c r="AF562" s="10"/>
      <c r="AG562" s="10"/>
      <c r="AH562" s="10"/>
      <c r="AI562" s="10"/>
      <c r="AJ562" s="10"/>
      <c r="AK562" s="10"/>
      <c r="AL562" s="10"/>
      <c r="AM562" s="10"/>
      <c r="AN562" s="10"/>
      <c r="AO562" s="10"/>
      <c r="AP562" s="10"/>
      <c r="AQ562" s="10"/>
      <c r="AR562" s="10"/>
      <c r="AS562" s="10"/>
      <c r="AT562" s="10"/>
      <c r="AU562" s="10"/>
      <c r="AV562" s="10"/>
      <c r="AW562" s="10"/>
      <c r="AX562" s="10"/>
      <c r="AY562" s="10"/>
      <c r="AZ562" s="10"/>
      <c r="BA562" s="10"/>
      <c r="BB562" s="10"/>
      <c r="BC562" s="10"/>
      <c r="BD562" s="10"/>
      <c r="BE562" s="10"/>
      <c r="BF562" s="10"/>
    </row>
    <row r="563" spans="1:58" ht="15.6">
      <c r="A563" s="10"/>
      <c r="B563" s="10"/>
      <c r="C563" s="10"/>
      <c r="D563" s="10"/>
      <c r="E563" s="10"/>
      <c r="F563" s="10"/>
      <c r="G563" s="10"/>
      <c r="H563" s="10"/>
      <c r="I563" s="10"/>
      <c r="J563" s="10"/>
      <c r="K563" s="10"/>
      <c r="L563" s="10"/>
      <c r="M563" s="10"/>
      <c r="N563" s="10"/>
      <c r="O563" s="10"/>
      <c r="P563" s="19"/>
      <c r="Q563" s="19"/>
      <c r="R563" s="19"/>
      <c r="S563" s="19"/>
      <c r="T563" s="19"/>
      <c r="U563" s="19"/>
      <c r="V563" s="19"/>
      <c r="W563" s="19"/>
      <c r="X563" s="10"/>
      <c r="Y563" s="10"/>
      <c r="Z563" s="10"/>
      <c r="AA563" s="10"/>
      <c r="AB563" s="19"/>
      <c r="AC563" s="10"/>
      <c r="AD563" s="10"/>
      <c r="AE563" s="10"/>
      <c r="AF563" s="10"/>
      <c r="AG563" s="10"/>
      <c r="AH563" s="10"/>
      <c r="AI563" s="10"/>
      <c r="AJ563" s="10"/>
      <c r="AK563" s="10"/>
      <c r="AL563" s="10"/>
      <c r="AM563" s="10"/>
      <c r="AN563" s="10"/>
      <c r="AO563" s="10"/>
      <c r="AP563" s="10"/>
      <c r="AQ563" s="10"/>
      <c r="AR563" s="10"/>
      <c r="AS563" s="10"/>
      <c r="AT563" s="10"/>
      <c r="AU563" s="10"/>
      <c r="AV563" s="10"/>
      <c r="AW563" s="10"/>
      <c r="AX563" s="10"/>
      <c r="AY563" s="10"/>
      <c r="AZ563" s="10"/>
      <c r="BA563" s="10"/>
      <c r="BB563" s="10"/>
      <c r="BC563" s="10"/>
      <c r="BD563" s="10"/>
      <c r="BE563" s="10"/>
      <c r="BF563" s="10"/>
    </row>
    <row r="564" spans="1:58" ht="15.6">
      <c r="A564" s="10"/>
      <c r="B564" s="10"/>
      <c r="C564" s="10"/>
      <c r="D564" s="10"/>
      <c r="E564" s="10"/>
      <c r="F564" s="10"/>
      <c r="G564" s="10"/>
      <c r="H564" s="10"/>
      <c r="I564" s="10"/>
      <c r="J564" s="10"/>
      <c r="K564" s="10"/>
      <c r="L564" s="10"/>
      <c r="M564" s="10"/>
      <c r="N564" s="10"/>
      <c r="O564" s="10"/>
      <c r="P564" s="19"/>
      <c r="Q564" s="19"/>
      <c r="R564" s="19"/>
      <c r="S564" s="19"/>
      <c r="T564" s="19"/>
      <c r="U564" s="19"/>
      <c r="V564" s="19"/>
      <c r="W564" s="19"/>
      <c r="X564" s="10"/>
      <c r="Y564" s="10"/>
      <c r="Z564" s="10"/>
      <c r="AA564" s="10"/>
      <c r="AB564" s="19"/>
      <c r="AC564" s="10"/>
      <c r="AD564" s="10"/>
      <c r="AE564" s="10"/>
      <c r="AF564" s="10"/>
      <c r="AG564" s="10"/>
      <c r="AH564" s="10"/>
      <c r="AI564" s="10"/>
      <c r="AJ564" s="10"/>
      <c r="AK564" s="10"/>
      <c r="AL564" s="10"/>
      <c r="AM564" s="10"/>
      <c r="AN564" s="10"/>
      <c r="AO564" s="10"/>
      <c r="AP564" s="10"/>
      <c r="AQ564" s="10"/>
      <c r="AR564" s="10"/>
      <c r="AS564" s="10"/>
      <c r="AT564" s="10"/>
      <c r="AU564" s="10"/>
      <c r="AV564" s="10"/>
      <c r="AW564" s="10"/>
      <c r="AX564" s="10"/>
      <c r="AY564" s="10"/>
      <c r="AZ564" s="10"/>
      <c r="BA564" s="10"/>
      <c r="BB564" s="10"/>
      <c r="BC564" s="10"/>
      <c r="BD564" s="10"/>
      <c r="BE564" s="10"/>
      <c r="BF564" s="10"/>
    </row>
    <row r="565" spans="1:58" ht="15.6">
      <c r="A565" s="10"/>
      <c r="B565" s="10"/>
      <c r="C565" s="10"/>
      <c r="D565" s="10"/>
      <c r="E565" s="10"/>
      <c r="F565" s="10"/>
      <c r="G565" s="10"/>
      <c r="H565" s="10"/>
      <c r="I565" s="10"/>
      <c r="J565" s="10"/>
      <c r="K565" s="10"/>
      <c r="L565" s="10"/>
      <c r="M565" s="10"/>
      <c r="N565" s="10"/>
      <c r="O565" s="10"/>
      <c r="P565" s="19"/>
      <c r="Q565" s="19"/>
      <c r="R565" s="19"/>
      <c r="S565" s="19"/>
      <c r="T565" s="19"/>
      <c r="U565" s="19"/>
      <c r="V565" s="19"/>
      <c r="W565" s="19"/>
      <c r="X565" s="10"/>
      <c r="Y565" s="10"/>
      <c r="Z565" s="10"/>
      <c r="AA565" s="10"/>
      <c r="AB565" s="19"/>
      <c r="AC565" s="10"/>
      <c r="AD565" s="10"/>
      <c r="AE565" s="10"/>
      <c r="AF565" s="10"/>
      <c r="AG565" s="10"/>
      <c r="AH565" s="10"/>
      <c r="AI565" s="10"/>
      <c r="AJ565" s="10"/>
      <c r="AK565" s="10"/>
      <c r="AL565" s="10"/>
      <c r="AM565" s="10"/>
      <c r="AN565" s="10"/>
      <c r="AO565" s="10"/>
      <c r="AP565" s="10"/>
      <c r="AQ565" s="10"/>
      <c r="AR565" s="10"/>
      <c r="AS565" s="10"/>
      <c r="AT565" s="10"/>
      <c r="AU565" s="10"/>
      <c r="AV565" s="10"/>
      <c r="AW565" s="10"/>
      <c r="AX565" s="10"/>
      <c r="AY565" s="10"/>
      <c r="AZ565" s="10"/>
      <c r="BA565" s="10"/>
      <c r="BB565" s="10"/>
      <c r="BC565" s="10"/>
      <c r="BD565" s="10"/>
      <c r="BE565" s="10"/>
      <c r="BF565" s="10"/>
    </row>
    <row r="566" spans="1:58" ht="15.6">
      <c r="A566" s="10"/>
      <c r="B566" s="10"/>
      <c r="C566" s="10"/>
      <c r="D566" s="10"/>
      <c r="E566" s="10"/>
      <c r="F566" s="10"/>
      <c r="G566" s="10"/>
      <c r="H566" s="10"/>
      <c r="I566" s="10"/>
      <c r="J566" s="10"/>
      <c r="K566" s="10"/>
      <c r="L566" s="10"/>
      <c r="M566" s="10"/>
      <c r="N566" s="10"/>
      <c r="O566" s="10"/>
      <c r="P566" s="19"/>
      <c r="Q566" s="19"/>
      <c r="R566" s="19"/>
      <c r="S566" s="19"/>
      <c r="T566" s="19"/>
      <c r="U566" s="19"/>
      <c r="V566" s="19"/>
      <c r="W566" s="19"/>
      <c r="X566" s="10"/>
      <c r="Y566" s="10"/>
      <c r="Z566" s="10"/>
      <c r="AA566" s="10"/>
      <c r="AB566" s="19"/>
      <c r="AC566" s="10"/>
      <c r="AD566" s="10"/>
      <c r="AE566" s="10"/>
      <c r="AF566" s="10"/>
      <c r="AG566" s="10"/>
      <c r="AH566" s="10"/>
      <c r="AI566" s="10"/>
      <c r="AJ566" s="10"/>
      <c r="AK566" s="10"/>
      <c r="AL566" s="10"/>
      <c r="AM566" s="10"/>
      <c r="AN566" s="10"/>
      <c r="AO566" s="10"/>
      <c r="AP566" s="10"/>
      <c r="AQ566" s="10"/>
      <c r="AR566" s="10"/>
      <c r="AS566" s="10"/>
      <c r="AT566" s="10"/>
      <c r="AU566" s="10"/>
      <c r="AV566" s="10"/>
      <c r="AW566" s="10"/>
      <c r="AX566" s="10"/>
      <c r="AY566" s="10"/>
      <c r="AZ566" s="10"/>
      <c r="BA566" s="10"/>
      <c r="BB566" s="10"/>
      <c r="BC566" s="10"/>
      <c r="BD566" s="10"/>
      <c r="BE566" s="10"/>
      <c r="BF566" s="10"/>
    </row>
    <row r="567" spans="1:58" ht="15.6">
      <c r="A567" s="10"/>
      <c r="B567" s="10"/>
      <c r="C567" s="10"/>
      <c r="D567" s="10"/>
      <c r="E567" s="10"/>
      <c r="F567" s="10"/>
      <c r="G567" s="10"/>
      <c r="H567" s="10"/>
      <c r="I567" s="10"/>
      <c r="J567" s="10"/>
      <c r="K567" s="10"/>
      <c r="L567" s="10"/>
      <c r="M567" s="10"/>
      <c r="N567" s="10"/>
      <c r="O567" s="10"/>
      <c r="P567" s="19"/>
      <c r="Q567" s="19"/>
      <c r="R567" s="19"/>
      <c r="S567" s="19"/>
      <c r="T567" s="19"/>
      <c r="U567" s="19"/>
      <c r="V567" s="19"/>
      <c r="W567" s="19"/>
      <c r="X567" s="10"/>
      <c r="Y567" s="10"/>
      <c r="Z567" s="10"/>
      <c r="AA567" s="10"/>
      <c r="AB567" s="19"/>
      <c r="AC567" s="10"/>
      <c r="AD567" s="10"/>
      <c r="AE567" s="10"/>
      <c r="AF567" s="10"/>
      <c r="AG567" s="10"/>
      <c r="AH567" s="10"/>
      <c r="AI567" s="10"/>
      <c r="AJ567" s="10"/>
      <c r="AK567" s="10"/>
      <c r="AL567" s="10"/>
      <c r="AM567" s="10"/>
      <c r="AN567" s="10"/>
      <c r="AO567" s="10"/>
      <c r="AP567" s="10"/>
      <c r="AQ567" s="10"/>
      <c r="AR567" s="10"/>
      <c r="AS567" s="10"/>
      <c r="AT567" s="10"/>
      <c r="AU567" s="10"/>
      <c r="AV567" s="10"/>
      <c r="AW567" s="10"/>
      <c r="AX567" s="10"/>
      <c r="AY567" s="10"/>
      <c r="AZ567" s="10"/>
      <c r="BA567" s="10"/>
      <c r="BB567" s="10"/>
      <c r="BC567" s="10"/>
      <c r="BD567" s="10"/>
      <c r="BE567" s="10"/>
      <c r="BF567" s="10"/>
    </row>
    <row r="568" spans="1:58" ht="15.6">
      <c r="A568" s="10"/>
      <c r="B568" s="10"/>
      <c r="C568" s="10"/>
      <c r="D568" s="10"/>
      <c r="E568" s="10"/>
      <c r="F568" s="10"/>
      <c r="G568" s="10"/>
      <c r="H568" s="10"/>
      <c r="I568" s="10"/>
      <c r="J568" s="10"/>
      <c r="K568" s="10"/>
      <c r="L568" s="10"/>
      <c r="M568" s="10"/>
      <c r="N568" s="10"/>
      <c r="O568" s="10"/>
      <c r="P568" s="19"/>
      <c r="Q568" s="19"/>
      <c r="R568" s="19"/>
      <c r="S568" s="19"/>
      <c r="T568" s="19"/>
      <c r="U568" s="19"/>
      <c r="V568" s="19"/>
      <c r="W568" s="19"/>
      <c r="X568" s="10"/>
      <c r="Y568" s="10"/>
      <c r="Z568" s="10"/>
      <c r="AA568" s="10"/>
      <c r="AB568" s="19"/>
      <c r="AC568" s="10"/>
      <c r="AD568" s="10"/>
      <c r="AE568" s="10"/>
      <c r="AF568" s="10"/>
      <c r="AG568" s="10"/>
      <c r="AH568" s="10"/>
      <c r="AI568" s="10"/>
      <c r="AJ568" s="10"/>
      <c r="AK568" s="10"/>
      <c r="AL568" s="10"/>
      <c r="AM568" s="10"/>
      <c r="AN568" s="10"/>
      <c r="AO568" s="10"/>
      <c r="AP568" s="10"/>
      <c r="AQ568" s="10"/>
      <c r="AR568" s="10"/>
      <c r="AS568" s="10"/>
      <c r="AT568" s="10"/>
      <c r="AU568" s="10"/>
      <c r="AV568" s="10"/>
      <c r="AW568" s="10"/>
      <c r="AX568" s="10"/>
      <c r="AY568" s="10"/>
      <c r="AZ568" s="10"/>
      <c r="BA568" s="10"/>
      <c r="BB568" s="10"/>
      <c r="BC568" s="10"/>
      <c r="BD568" s="10"/>
      <c r="BE568" s="10"/>
      <c r="BF568" s="10"/>
    </row>
    <row r="569" spans="1:58" ht="15.6">
      <c r="A569" s="10"/>
      <c r="B569" s="10"/>
      <c r="C569" s="10"/>
      <c r="D569" s="10"/>
      <c r="E569" s="10"/>
      <c r="F569" s="10"/>
      <c r="G569" s="10"/>
      <c r="H569" s="10"/>
      <c r="I569" s="10"/>
      <c r="J569" s="10"/>
      <c r="K569" s="10"/>
      <c r="L569" s="10"/>
      <c r="M569" s="10"/>
      <c r="N569" s="10"/>
      <c r="O569" s="10"/>
      <c r="P569" s="19"/>
      <c r="Q569" s="19"/>
      <c r="R569" s="19"/>
      <c r="S569" s="19"/>
      <c r="T569" s="19"/>
      <c r="U569" s="19"/>
      <c r="V569" s="19"/>
      <c r="W569" s="19"/>
      <c r="X569" s="10"/>
      <c r="Y569" s="10"/>
      <c r="Z569" s="10"/>
      <c r="AA569" s="10"/>
      <c r="AB569" s="19"/>
      <c r="AC569" s="10"/>
      <c r="AD569" s="10"/>
      <c r="AE569" s="10"/>
      <c r="AF569" s="10"/>
      <c r="AG569" s="10"/>
      <c r="AH569" s="10"/>
      <c r="AI569" s="10"/>
      <c r="AJ569" s="10"/>
      <c r="AK569" s="10"/>
      <c r="AL569" s="10"/>
      <c r="AM569" s="10"/>
      <c r="AN569" s="10"/>
      <c r="AO569" s="10"/>
      <c r="AP569" s="10"/>
      <c r="AQ569" s="10"/>
      <c r="AR569" s="10"/>
      <c r="AS569" s="10"/>
      <c r="AT569" s="10"/>
      <c r="AU569" s="10"/>
      <c r="AV569" s="10"/>
      <c r="AW569" s="10"/>
      <c r="AX569" s="10"/>
      <c r="AY569" s="10"/>
      <c r="AZ569" s="10"/>
      <c r="BA569" s="10"/>
      <c r="BB569" s="10"/>
      <c r="BC569" s="10"/>
      <c r="BD569" s="10"/>
      <c r="BE569" s="10"/>
      <c r="BF569" s="10"/>
    </row>
    <row r="570" spans="1:58" ht="15.6">
      <c r="A570" s="10"/>
      <c r="B570" s="10"/>
      <c r="C570" s="10"/>
      <c r="D570" s="10"/>
      <c r="E570" s="10"/>
      <c r="F570" s="10"/>
      <c r="G570" s="10"/>
      <c r="H570" s="10"/>
      <c r="I570" s="10"/>
      <c r="J570" s="10"/>
      <c r="K570" s="10"/>
      <c r="L570" s="10"/>
      <c r="M570" s="10"/>
      <c r="N570" s="10"/>
      <c r="O570" s="10"/>
      <c r="P570" s="19"/>
      <c r="Q570" s="19"/>
      <c r="R570" s="19"/>
      <c r="S570" s="19"/>
      <c r="T570" s="19"/>
      <c r="U570" s="19"/>
      <c r="V570" s="19"/>
      <c r="W570" s="19"/>
      <c r="X570" s="10"/>
      <c r="Y570" s="10"/>
      <c r="Z570" s="10"/>
      <c r="AA570" s="10"/>
      <c r="AB570" s="19"/>
      <c r="AC570" s="10"/>
      <c r="AD570" s="10"/>
      <c r="AE570" s="10"/>
      <c r="AF570" s="10"/>
      <c r="AG570" s="10"/>
      <c r="AH570" s="10"/>
      <c r="AI570" s="10"/>
      <c r="AJ570" s="10"/>
      <c r="AK570" s="10"/>
      <c r="AL570" s="10"/>
      <c r="AM570" s="10"/>
      <c r="AN570" s="10"/>
      <c r="AO570" s="10"/>
      <c r="AP570" s="10"/>
      <c r="AQ570" s="10"/>
      <c r="AR570" s="10"/>
      <c r="AS570" s="10"/>
      <c r="AT570" s="10"/>
      <c r="AU570" s="10"/>
      <c r="AV570" s="10"/>
      <c r="AW570" s="10"/>
      <c r="AX570" s="10"/>
      <c r="AY570" s="10"/>
      <c r="AZ570" s="10"/>
      <c r="BA570" s="10"/>
      <c r="BB570" s="10"/>
      <c r="BC570" s="10"/>
      <c r="BD570" s="10"/>
      <c r="BE570" s="10"/>
      <c r="BF570" s="10"/>
    </row>
    <row r="571" spans="1:58" ht="15.6">
      <c r="A571" s="10"/>
      <c r="B571" s="10"/>
      <c r="C571" s="10"/>
      <c r="D571" s="10"/>
      <c r="E571" s="10"/>
      <c r="F571" s="10"/>
      <c r="G571" s="10"/>
      <c r="H571" s="10"/>
      <c r="I571" s="10"/>
      <c r="J571" s="10"/>
      <c r="K571" s="10"/>
      <c r="L571" s="10"/>
      <c r="M571" s="10"/>
      <c r="N571" s="10"/>
      <c r="O571" s="10"/>
      <c r="P571" s="19"/>
      <c r="Q571" s="19"/>
      <c r="R571" s="19"/>
      <c r="S571" s="19"/>
      <c r="T571" s="19"/>
      <c r="U571" s="19"/>
      <c r="V571" s="19"/>
      <c r="W571" s="19"/>
      <c r="X571" s="10"/>
      <c r="Y571" s="10"/>
      <c r="Z571" s="10"/>
      <c r="AA571" s="10"/>
      <c r="AB571" s="19"/>
      <c r="AC571" s="10"/>
      <c r="AD571" s="10"/>
      <c r="AE571" s="10"/>
      <c r="AF571" s="10"/>
      <c r="AG571" s="10"/>
      <c r="AH571" s="10"/>
      <c r="AI571" s="10"/>
      <c r="AJ571" s="10"/>
      <c r="AK571" s="10"/>
      <c r="AL571" s="10"/>
      <c r="AM571" s="10"/>
      <c r="AN571" s="10"/>
      <c r="AO571" s="10"/>
      <c r="AP571" s="10"/>
      <c r="AQ571" s="10"/>
      <c r="AR571" s="10"/>
      <c r="AS571" s="10"/>
      <c r="AT571" s="10"/>
      <c r="AU571" s="10"/>
      <c r="AV571" s="10"/>
      <c r="AW571" s="10"/>
      <c r="AX571" s="10"/>
      <c r="AY571" s="10"/>
      <c r="AZ571" s="10"/>
      <c r="BA571" s="10"/>
      <c r="BB571" s="10"/>
      <c r="BC571" s="10"/>
      <c r="BD571" s="10"/>
      <c r="BE571" s="10"/>
      <c r="BF571" s="10"/>
    </row>
    <row r="572" spans="1:58" ht="15.6">
      <c r="A572" s="10"/>
      <c r="B572" s="10"/>
      <c r="C572" s="10"/>
      <c r="D572" s="10"/>
      <c r="E572" s="10"/>
      <c r="F572" s="10"/>
      <c r="G572" s="10"/>
      <c r="H572" s="10"/>
      <c r="I572" s="10"/>
      <c r="J572" s="10"/>
      <c r="K572" s="10"/>
      <c r="L572" s="10"/>
      <c r="M572" s="10"/>
      <c r="N572" s="10"/>
      <c r="O572" s="10"/>
      <c r="P572" s="19"/>
      <c r="Q572" s="19"/>
      <c r="R572" s="19"/>
      <c r="S572" s="19"/>
      <c r="T572" s="19"/>
      <c r="U572" s="19"/>
      <c r="V572" s="19"/>
      <c r="W572" s="19"/>
      <c r="X572" s="10"/>
      <c r="Y572" s="10"/>
      <c r="Z572" s="10"/>
      <c r="AA572" s="10"/>
      <c r="AB572" s="19"/>
      <c r="AC572" s="10"/>
      <c r="AD572" s="10"/>
      <c r="AE572" s="10"/>
      <c r="AF572" s="10"/>
      <c r="AG572" s="10"/>
      <c r="AH572" s="10"/>
      <c r="AI572" s="10"/>
      <c r="AJ572" s="10"/>
      <c r="AK572" s="10"/>
      <c r="AL572" s="10"/>
      <c r="AM572" s="10"/>
      <c r="AN572" s="10"/>
      <c r="AO572" s="10"/>
      <c r="AP572" s="10"/>
      <c r="AQ572" s="10"/>
      <c r="AR572" s="10"/>
      <c r="AS572" s="10"/>
      <c r="AT572" s="10"/>
      <c r="AU572" s="10"/>
      <c r="AV572" s="10"/>
      <c r="AW572" s="10"/>
      <c r="AX572" s="10"/>
      <c r="AY572" s="10"/>
      <c r="AZ572" s="10"/>
      <c r="BA572" s="10"/>
      <c r="BB572" s="10"/>
      <c r="BC572" s="10"/>
      <c r="BD572" s="10"/>
      <c r="BE572" s="10"/>
      <c r="BF572" s="10"/>
    </row>
    <row r="573" spans="1:58" ht="15.6">
      <c r="A573" s="10"/>
      <c r="B573" s="10"/>
      <c r="C573" s="10"/>
      <c r="D573" s="10"/>
      <c r="E573" s="10"/>
      <c r="F573" s="10"/>
      <c r="G573" s="10"/>
      <c r="H573" s="10"/>
      <c r="I573" s="10"/>
      <c r="J573" s="10"/>
      <c r="K573" s="10"/>
      <c r="L573" s="10"/>
      <c r="M573" s="10"/>
      <c r="N573" s="10"/>
      <c r="O573" s="10"/>
      <c r="P573" s="19"/>
      <c r="Q573" s="19"/>
      <c r="R573" s="19"/>
      <c r="S573" s="19"/>
      <c r="T573" s="19"/>
      <c r="U573" s="19"/>
      <c r="V573" s="19"/>
      <c r="W573" s="19"/>
      <c r="X573" s="10"/>
      <c r="Y573" s="10"/>
      <c r="Z573" s="10"/>
      <c r="AA573" s="10"/>
      <c r="AB573" s="19"/>
      <c r="AC573" s="10"/>
      <c r="AD573" s="10"/>
      <c r="AE573" s="10"/>
      <c r="AF573" s="10"/>
      <c r="AG573" s="10"/>
      <c r="AH573" s="10"/>
      <c r="AI573" s="10"/>
      <c r="AJ573" s="10"/>
      <c r="AK573" s="10"/>
      <c r="AL573" s="10"/>
      <c r="AM573" s="10"/>
      <c r="AN573" s="10"/>
      <c r="AO573" s="10"/>
      <c r="AP573" s="10"/>
      <c r="AQ573" s="10"/>
      <c r="AR573" s="10"/>
      <c r="AS573" s="10"/>
      <c r="AT573" s="10"/>
      <c r="AU573" s="10"/>
      <c r="AV573" s="10"/>
      <c r="AW573" s="10"/>
      <c r="AX573" s="10"/>
      <c r="AY573" s="10"/>
      <c r="AZ573" s="10"/>
      <c r="BA573" s="10"/>
      <c r="BB573" s="10"/>
      <c r="BC573" s="10"/>
      <c r="BD573" s="10"/>
      <c r="BE573" s="10"/>
      <c r="BF573" s="10"/>
    </row>
    <row r="574" spans="1:58" ht="15.6">
      <c r="A574" s="10"/>
      <c r="B574" s="10"/>
      <c r="C574" s="10"/>
      <c r="D574" s="10"/>
      <c r="E574" s="10"/>
      <c r="F574" s="10"/>
      <c r="G574" s="10"/>
      <c r="H574" s="10"/>
      <c r="I574" s="10"/>
      <c r="J574" s="10"/>
      <c r="K574" s="10"/>
      <c r="L574" s="10"/>
      <c r="M574" s="10"/>
      <c r="N574" s="10"/>
      <c r="O574" s="10"/>
      <c r="P574" s="19"/>
      <c r="Q574" s="19"/>
      <c r="R574" s="19"/>
      <c r="S574" s="19"/>
      <c r="T574" s="19"/>
      <c r="U574" s="19"/>
      <c r="V574" s="19"/>
      <c r="W574" s="19"/>
      <c r="X574" s="10"/>
      <c r="Y574" s="10"/>
      <c r="Z574" s="10"/>
      <c r="AA574" s="10"/>
      <c r="AB574" s="19"/>
      <c r="AC574" s="10"/>
      <c r="AD574" s="10"/>
      <c r="AE574" s="10"/>
      <c r="AF574" s="10"/>
      <c r="AG574" s="10"/>
      <c r="AH574" s="10"/>
      <c r="AI574" s="10"/>
      <c r="AJ574" s="10"/>
      <c r="AK574" s="10"/>
      <c r="AL574" s="10"/>
      <c r="AM574" s="10"/>
      <c r="AN574" s="10"/>
      <c r="AO574" s="10"/>
      <c r="AP574" s="10"/>
      <c r="AQ574" s="10"/>
      <c r="AR574" s="10"/>
      <c r="AS574" s="10"/>
      <c r="AT574" s="10"/>
      <c r="AU574" s="10"/>
      <c r="AV574" s="10"/>
      <c r="AW574" s="10"/>
      <c r="AX574" s="10"/>
      <c r="AY574" s="10"/>
      <c r="AZ574" s="10"/>
      <c r="BA574" s="10"/>
      <c r="BB574" s="10"/>
      <c r="BC574" s="10"/>
      <c r="BD574" s="10"/>
      <c r="BE574" s="10"/>
      <c r="BF574" s="10"/>
    </row>
    <row r="575" spans="1:58" ht="15.6">
      <c r="A575" s="10"/>
      <c r="B575" s="10"/>
      <c r="C575" s="10"/>
      <c r="D575" s="10"/>
      <c r="E575" s="10"/>
      <c r="F575" s="10"/>
      <c r="G575" s="10"/>
      <c r="H575" s="10"/>
      <c r="I575" s="10"/>
      <c r="J575" s="10"/>
      <c r="K575" s="10"/>
      <c r="L575" s="10"/>
      <c r="M575" s="10"/>
      <c r="N575" s="10"/>
      <c r="O575" s="10"/>
      <c r="P575" s="19"/>
      <c r="Q575" s="19"/>
      <c r="R575" s="19"/>
      <c r="S575" s="19"/>
      <c r="T575" s="19"/>
      <c r="U575" s="19"/>
      <c r="V575" s="19"/>
      <c r="W575" s="19"/>
      <c r="X575" s="10"/>
      <c r="Y575" s="10"/>
      <c r="Z575" s="10"/>
      <c r="AA575" s="10"/>
      <c r="AB575" s="19"/>
      <c r="AC575" s="10"/>
      <c r="AD575" s="10"/>
      <c r="AE575" s="10"/>
      <c r="AF575" s="10"/>
      <c r="AG575" s="10"/>
      <c r="AH575" s="10"/>
      <c r="AI575" s="10"/>
      <c r="AJ575" s="10"/>
      <c r="AK575" s="10"/>
      <c r="AL575" s="10"/>
      <c r="AM575" s="10"/>
      <c r="AN575" s="10"/>
      <c r="AO575" s="10"/>
      <c r="AP575" s="10"/>
      <c r="AQ575" s="10"/>
      <c r="AR575" s="10"/>
      <c r="AS575" s="10"/>
      <c r="AT575" s="10"/>
      <c r="AU575" s="10"/>
      <c r="AV575" s="10"/>
      <c r="AW575" s="10"/>
      <c r="AX575" s="10"/>
      <c r="AY575" s="10"/>
      <c r="AZ575" s="10"/>
      <c r="BA575" s="10"/>
      <c r="BB575" s="10"/>
      <c r="BC575" s="10"/>
      <c r="BD575" s="10"/>
      <c r="BE575" s="10"/>
      <c r="BF575" s="10"/>
    </row>
    <row r="576" spans="1:58" ht="15.6">
      <c r="A576" s="10"/>
      <c r="B576" s="10"/>
      <c r="C576" s="10"/>
      <c r="D576" s="10"/>
      <c r="E576" s="10"/>
      <c r="F576" s="10"/>
      <c r="G576" s="10"/>
      <c r="H576" s="10"/>
      <c r="I576" s="10"/>
      <c r="J576" s="10"/>
      <c r="K576" s="10"/>
      <c r="L576" s="10"/>
      <c r="M576" s="10"/>
      <c r="N576" s="10"/>
      <c r="O576" s="10"/>
      <c r="P576" s="19"/>
      <c r="Q576" s="19"/>
      <c r="R576" s="19"/>
      <c r="S576" s="19"/>
      <c r="T576" s="19"/>
      <c r="U576" s="19"/>
      <c r="V576" s="19"/>
      <c r="W576" s="19"/>
      <c r="X576" s="10"/>
      <c r="Y576" s="10"/>
      <c r="Z576" s="10"/>
      <c r="AA576" s="10"/>
      <c r="AB576" s="19"/>
      <c r="AC576" s="10"/>
      <c r="AD576" s="10"/>
      <c r="AE576" s="10"/>
      <c r="AF576" s="10"/>
      <c r="AG576" s="10"/>
      <c r="AH576" s="10"/>
      <c r="AI576" s="10"/>
      <c r="AJ576" s="10"/>
      <c r="AK576" s="10"/>
      <c r="AL576" s="10"/>
      <c r="AM576" s="10"/>
      <c r="AN576" s="10"/>
      <c r="AO576" s="10"/>
      <c r="AP576" s="10"/>
      <c r="AQ576" s="10"/>
      <c r="AR576" s="10"/>
      <c r="AS576" s="10"/>
      <c r="AT576" s="10"/>
      <c r="AU576" s="10"/>
      <c r="AV576" s="10"/>
      <c r="AW576" s="10"/>
      <c r="AX576" s="10"/>
      <c r="AY576" s="10"/>
      <c r="AZ576" s="10"/>
      <c r="BA576" s="10"/>
      <c r="BB576" s="10"/>
      <c r="BC576" s="10"/>
      <c r="BD576" s="10"/>
      <c r="BE576" s="10"/>
      <c r="BF576" s="10"/>
    </row>
    <row r="577" spans="1:58" ht="15.6">
      <c r="A577" s="10"/>
      <c r="B577" s="10"/>
      <c r="C577" s="10"/>
      <c r="D577" s="10"/>
      <c r="E577" s="10"/>
      <c r="F577" s="10"/>
      <c r="G577" s="10"/>
      <c r="H577" s="10"/>
      <c r="I577" s="10"/>
      <c r="J577" s="10"/>
      <c r="K577" s="10"/>
      <c r="L577" s="10"/>
      <c r="M577" s="10"/>
      <c r="N577" s="10"/>
      <c r="O577" s="10"/>
      <c r="P577" s="19"/>
      <c r="Q577" s="19"/>
      <c r="R577" s="19"/>
      <c r="S577" s="19"/>
      <c r="T577" s="19"/>
      <c r="U577" s="19"/>
      <c r="V577" s="19"/>
      <c r="W577" s="19"/>
      <c r="X577" s="10"/>
      <c r="Y577" s="10"/>
      <c r="Z577" s="10"/>
      <c r="AA577" s="10"/>
      <c r="AB577" s="19"/>
      <c r="AC577" s="10"/>
      <c r="AD577" s="10"/>
      <c r="AE577" s="10"/>
      <c r="AF577" s="10"/>
      <c r="AG577" s="10"/>
      <c r="AH577" s="10"/>
      <c r="AI577" s="10"/>
      <c r="AJ577" s="10"/>
      <c r="AK577" s="10"/>
      <c r="AL577" s="10"/>
      <c r="AM577" s="10"/>
      <c r="AN577" s="10"/>
      <c r="AO577" s="10"/>
      <c r="AP577" s="10"/>
      <c r="AQ577" s="10"/>
      <c r="AR577" s="10"/>
      <c r="AS577" s="10"/>
      <c r="AT577" s="10"/>
      <c r="AU577" s="10"/>
      <c r="AV577" s="10"/>
      <c r="AW577" s="10"/>
      <c r="AX577" s="10"/>
      <c r="AY577" s="10"/>
      <c r="AZ577" s="10"/>
      <c r="BA577" s="10"/>
      <c r="BB577" s="10"/>
      <c r="BC577" s="10"/>
      <c r="BD577" s="10"/>
      <c r="BE577" s="10"/>
      <c r="BF577" s="10"/>
    </row>
    <row r="578" spans="1:58" ht="15.6">
      <c r="A578" s="10"/>
      <c r="B578" s="10"/>
      <c r="C578" s="10"/>
      <c r="D578" s="10"/>
      <c r="E578" s="10"/>
      <c r="F578" s="10"/>
      <c r="G578" s="10"/>
      <c r="H578" s="10"/>
      <c r="I578" s="10"/>
      <c r="J578" s="10"/>
      <c r="K578" s="10"/>
      <c r="L578" s="10"/>
      <c r="M578" s="10"/>
      <c r="N578" s="10"/>
      <c r="O578" s="10"/>
      <c r="P578" s="19"/>
      <c r="Q578" s="19"/>
      <c r="R578" s="19"/>
      <c r="S578" s="19"/>
      <c r="T578" s="19"/>
      <c r="U578" s="19"/>
      <c r="V578" s="19"/>
      <c r="W578" s="19"/>
      <c r="X578" s="10"/>
      <c r="Y578" s="10"/>
      <c r="Z578" s="10"/>
      <c r="AA578" s="10"/>
      <c r="AB578" s="19"/>
      <c r="AC578" s="10"/>
      <c r="AD578" s="10"/>
      <c r="AE578" s="10"/>
      <c r="AF578" s="10"/>
      <c r="AG578" s="10"/>
      <c r="AH578" s="10"/>
      <c r="AI578" s="10"/>
      <c r="AJ578" s="10"/>
      <c r="AK578" s="10"/>
      <c r="AL578" s="10"/>
      <c r="AM578" s="10"/>
      <c r="AN578" s="10"/>
      <c r="AO578" s="10"/>
      <c r="AP578" s="10"/>
      <c r="AQ578" s="10"/>
      <c r="AR578" s="10"/>
      <c r="AS578" s="10"/>
      <c r="AT578" s="10"/>
      <c r="AU578" s="10"/>
      <c r="AV578" s="10"/>
      <c r="AW578" s="10"/>
      <c r="AX578" s="10"/>
      <c r="AY578" s="10"/>
      <c r="AZ578" s="10"/>
      <c r="BA578" s="10"/>
      <c r="BB578" s="10"/>
      <c r="BC578" s="10"/>
      <c r="BD578" s="10"/>
      <c r="BE578" s="10"/>
      <c r="BF578" s="10"/>
    </row>
    <row r="579" spans="1:58" ht="15.6">
      <c r="A579" s="10"/>
      <c r="B579" s="10"/>
      <c r="C579" s="10"/>
      <c r="D579" s="10"/>
      <c r="E579" s="10"/>
      <c r="F579" s="10"/>
      <c r="G579" s="10"/>
      <c r="H579" s="10"/>
      <c r="I579" s="10"/>
      <c r="J579" s="10"/>
      <c r="K579" s="10"/>
      <c r="L579" s="10"/>
      <c r="M579" s="10"/>
      <c r="N579" s="10"/>
      <c r="O579" s="10"/>
      <c r="P579" s="19"/>
      <c r="Q579" s="19"/>
      <c r="R579" s="19"/>
      <c r="S579" s="19"/>
      <c r="T579" s="19"/>
      <c r="U579" s="19"/>
      <c r="V579" s="19"/>
      <c r="W579" s="19"/>
      <c r="X579" s="10"/>
      <c r="Y579" s="10"/>
      <c r="Z579" s="10"/>
      <c r="AA579" s="10"/>
      <c r="AB579" s="19"/>
      <c r="AC579" s="10"/>
      <c r="AD579" s="10"/>
      <c r="AE579" s="10"/>
      <c r="AF579" s="10"/>
      <c r="AG579" s="10"/>
      <c r="AH579" s="10"/>
      <c r="AI579" s="10"/>
      <c r="AJ579" s="10"/>
      <c r="AK579" s="10"/>
      <c r="AL579" s="10"/>
      <c r="AM579" s="10"/>
      <c r="AN579" s="10"/>
      <c r="AO579" s="10"/>
      <c r="AP579" s="10"/>
      <c r="AQ579" s="10"/>
      <c r="AR579" s="10"/>
      <c r="AS579" s="10"/>
      <c r="AT579" s="10"/>
      <c r="AU579" s="10"/>
      <c r="AV579" s="10"/>
      <c r="AW579" s="10"/>
      <c r="AX579" s="10"/>
      <c r="AY579" s="10"/>
      <c r="AZ579" s="10"/>
      <c r="BA579" s="10"/>
      <c r="BB579" s="10"/>
      <c r="BC579" s="10"/>
      <c r="BD579" s="10"/>
      <c r="BE579" s="10"/>
      <c r="BF579" s="10"/>
    </row>
    <row r="580" spans="1:58" ht="15.6">
      <c r="A580" s="10"/>
      <c r="B580" s="10"/>
      <c r="C580" s="10"/>
      <c r="D580" s="10"/>
      <c r="E580" s="10"/>
      <c r="F580" s="10"/>
      <c r="G580" s="10"/>
      <c r="H580" s="10"/>
      <c r="I580" s="10"/>
      <c r="J580" s="10"/>
      <c r="K580" s="10"/>
      <c r="L580" s="10"/>
      <c r="M580" s="10"/>
      <c r="N580" s="10"/>
      <c r="O580" s="10"/>
      <c r="P580" s="19"/>
      <c r="Q580" s="19"/>
      <c r="R580" s="19"/>
      <c r="S580" s="19"/>
      <c r="T580" s="19"/>
      <c r="U580" s="19"/>
      <c r="V580" s="19"/>
      <c r="W580" s="19"/>
      <c r="X580" s="10"/>
      <c r="Y580" s="10"/>
      <c r="Z580" s="10"/>
      <c r="AA580" s="10"/>
      <c r="AB580" s="19"/>
      <c r="AC580" s="10"/>
      <c r="AD580" s="10"/>
      <c r="AE580" s="10"/>
      <c r="AF580" s="10"/>
      <c r="AG580" s="10"/>
      <c r="AH580" s="10"/>
      <c r="AI580" s="10"/>
      <c r="AJ580" s="10"/>
      <c r="AK580" s="10"/>
      <c r="AL580" s="10"/>
      <c r="AM580" s="10"/>
      <c r="AN580" s="10"/>
      <c r="AO580" s="10"/>
      <c r="AP580" s="10"/>
      <c r="AQ580" s="10"/>
      <c r="AR580" s="10"/>
      <c r="AS580" s="10"/>
      <c r="AT580" s="10"/>
      <c r="AU580" s="10"/>
      <c r="AV580" s="10"/>
      <c r="AW580" s="10"/>
      <c r="AX580" s="10"/>
      <c r="AY580" s="10"/>
      <c r="AZ580" s="10"/>
      <c r="BA580" s="10"/>
      <c r="BB580" s="10"/>
      <c r="BC580" s="10"/>
      <c r="BD580" s="10"/>
      <c r="BE580" s="10"/>
      <c r="BF580" s="10"/>
    </row>
    <row r="581" spans="1:58" ht="15.6">
      <c r="A581" s="10"/>
      <c r="B581" s="10"/>
      <c r="C581" s="10"/>
      <c r="D581" s="10"/>
      <c r="E581" s="10"/>
      <c r="F581" s="10"/>
      <c r="G581" s="10"/>
      <c r="H581" s="10"/>
      <c r="I581" s="10"/>
      <c r="J581" s="10"/>
      <c r="K581" s="10"/>
      <c r="L581" s="10"/>
      <c r="M581" s="10"/>
      <c r="N581" s="10"/>
      <c r="O581" s="10"/>
      <c r="P581" s="19"/>
      <c r="Q581" s="19"/>
      <c r="R581" s="19"/>
      <c r="S581" s="19"/>
      <c r="T581" s="19"/>
      <c r="U581" s="19"/>
      <c r="V581" s="19"/>
      <c r="W581" s="19"/>
      <c r="X581" s="10"/>
      <c r="Y581" s="10"/>
      <c r="Z581" s="10"/>
      <c r="AA581" s="10"/>
      <c r="AB581" s="19"/>
      <c r="AC581" s="10"/>
      <c r="AD581" s="10"/>
      <c r="AE581" s="10"/>
      <c r="AF581" s="10"/>
      <c r="AG581" s="10"/>
      <c r="AH581" s="10"/>
      <c r="AI581" s="10"/>
      <c r="AJ581" s="10"/>
      <c r="AK581" s="10"/>
      <c r="AL581" s="10"/>
      <c r="AM581" s="10"/>
      <c r="AN581" s="10"/>
      <c r="AO581" s="10"/>
      <c r="AP581" s="10"/>
      <c r="AQ581" s="10"/>
      <c r="AR581" s="10"/>
      <c r="AS581" s="10"/>
      <c r="AT581" s="10"/>
      <c r="AU581" s="10"/>
      <c r="AV581" s="10"/>
      <c r="AW581" s="10"/>
      <c r="AX581" s="10"/>
      <c r="AY581" s="10"/>
      <c r="AZ581" s="10"/>
      <c r="BA581" s="10"/>
      <c r="BB581" s="10"/>
      <c r="BC581" s="10"/>
      <c r="BD581" s="10"/>
      <c r="BE581" s="10"/>
      <c r="BF581" s="10"/>
    </row>
    <row r="582" spans="1:58" ht="15.6">
      <c r="A582" s="10"/>
      <c r="B582" s="10"/>
      <c r="C582" s="10"/>
      <c r="D582" s="10"/>
      <c r="E582" s="10"/>
      <c r="F582" s="10"/>
      <c r="G582" s="10"/>
      <c r="H582" s="10"/>
      <c r="I582" s="10"/>
      <c r="J582" s="10"/>
      <c r="K582" s="10"/>
      <c r="L582" s="10"/>
      <c r="M582" s="10"/>
      <c r="N582" s="10"/>
      <c r="O582" s="10"/>
      <c r="P582" s="19"/>
      <c r="Q582" s="19"/>
      <c r="R582" s="19"/>
      <c r="S582" s="19"/>
      <c r="T582" s="19"/>
      <c r="U582" s="19"/>
      <c r="V582" s="19"/>
      <c r="W582" s="19"/>
      <c r="X582" s="10"/>
      <c r="Y582" s="10"/>
      <c r="Z582" s="10"/>
      <c r="AA582" s="10"/>
      <c r="AB582" s="19"/>
      <c r="AC582" s="10"/>
      <c r="AD582" s="10"/>
      <c r="AE582" s="10"/>
      <c r="AF582" s="10"/>
      <c r="AG582" s="10"/>
      <c r="AH582" s="10"/>
      <c r="AI582" s="10"/>
      <c r="AJ582" s="10"/>
      <c r="AK582" s="10"/>
      <c r="AL582" s="10"/>
      <c r="AM582" s="10"/>
      <c r="AN582" s="10"/>
      <c r="AO582" s="10"/>
      <c r="AP582" s="10"/>
      <c r="AQ582" s="10"/>
      <c r="AR582" s="10"/>
      <c r="AS582" s="10"/>
      <c r="AT582" s="10"/>
      <c r="AU582" s="10"/>
      <c r="AV582" s="10"/>
      <c r="AW582" s="10"/>
      <c r="AX582" s="10"/>
      <c r="AY582" s="10"/>
      <c r="AZ582" s="10"/>
      <c r="BA582" s="10"/>
      <c r="BB582" s="10"/>
      <c r="BC582" s="10"/>
      <c r="BD582" s="10"/>
      <c r="BE582" s="10"/>
      <c r="BF582" s="10"/>
    </row>
    <row r="583" spans="1:58" ht="15.6">
      <c r="A583" s="10"/>
      <c r="B583" s="10"/>
      <c r="C583" s="10"/>
      <c r="D583" s="10"/>
      <c r="E583" s="10"/>
      <c r="F583" s="10"/>
      <c r="G583" s="10"/>
      <c r="H583" s="10"/>
      <c r="I583" s="10"/>
      <c r="J583" s="10"/>
      <c r="K583" s="10"/>
      <c r="L583" s="10"/>
      <c r="M583" s="10"/>
      <c r="N583" s="10"/>
      <c r="O583" s="10"/>
      <c r="P583" s="19"/>
      <c r="Q583" s="19"/>
      <c r="R583" s="19"/>
      <c r="S583" s="19"/>
      <c r="T583" s="19"/>
      <c r="U583" s="19"/>
      <c r="V583" s="19"/>
      <c r="W583" s="19"/>
      <c r="X583" s="10"/>
      <c r="Y583" s="10"/>
      <c r="Z583" s="10"/>
      <c r="AA583" s="10"/>
      <c r="AB583" s="19"/>
      <c r="AC583" s="10"/>
      <c r="AD583" s="10"/>
      <c r="AE583" s="10"/>
      <c r="AF583" s="10"/>
      <c r="AG583" s="10"/>
      <c r="AH583" s="10"/>
      <c r="AI583" s="10"/>
      <c r="AJ583" s="10"/>
      <c r="AK583" s="10"/>
      <c r="AL583" s="10"/>
      <c r="AM583" s="10"/>
      <c r="AN583" s="10"/>
      <c r="AO583" s="10"/>
      <c r="AP583" s="10"/>
      <c r="AQ583" s="10"/>
      <c r="AR583" s="10"/>
      <c r="AS583" s="10"/>
      <c r="AT583" s="10"/>
      <c r="AU583" s="10"/>
      <c r="AV583" s="10"/>
      <c r="AW583" s="10"/>
      <c r="AX583" s="10"/>
      <c r="AY583" s="10"/>
      <c r="AZ583" s="10"/>
      <c r="BA583" s="10"/>
      <c r="BB583" s="10"/>
      <c r="BC583" s="10"/>
      <c r="BD583" s="10"/>
      <c r="BE583" s="10"/>
      <c r="BF583" s="10"/>
    </row>
    <row r="584" spans="1:58" ht="15.6">
      <c r="A584" s="10"/>
      <c r="B584" s="10"/>
      <c r="C584" s="10"/>
      <c r="D584" s="10"/>
      <c r="E584" s="10"/>
      <c r="F584" s="10"/>
      <c r="G584" s="10"/>
      <c r="H584" s="10"/>
      <c r="I584" s="10"/>
      <c r="J584" s="10"/>
      <c r="K584" s="10"/>
      <c r="L584" s="10"/>
      <c r="M584" s="10"/>
      <c r="N584" s="10"/>
      <c r="O584" s="10"/>
      <c r="P584" s="19"/>
      <c r="Q584" s="19"/>
      <c r="R584" s="19"/>
      <c r="S584" s="19"/>
      <c r="T584" s="19"/>
      <c r="U584" s="19"/>
      <c r="V584" s="19"/>
      <c r="W584" s="19"/>
      <c r="X584" s="10"/>
      <c r="Y584" s="10"/>
      <c r="Z584" s="10"/>
      <c r="AA584" s="10"/>
      <c r="AB584" s="19"/>
      <c r="AC584" s="10"/>
      <c r="AD584" s="10"/>
      <c r="AE584" s="10"/>
      <c r="AF584" s="10"/>
      <c r="AG584" s="10"/>
      <c r="AH584" s="10"/>
      <c r="AI584" s="10"/>
      <c r="AJ584" s="10"/>
      <c r="AK584" s="10"/>
      <c r="AL584" s="10"/>
      <c r="AM584" s="10"/>
      <c r="AN584" s="10"/>
      <c r="AO584" s="10"/>
      <c r="AP584" s="10"/>
      <c r="AQ584" s="10"/>
      <c r="AR584" s="10"/>
      <c r="AS584" s="10"/>
      <c r="AT584" s="10"/>
      <c r="AU584" s="10"/>
      <c r="AV584" s="10"/>
      <c r="AW584" s="10"/>
      <c r="AX584" s="10"/>
      <c r="AY584" s="10"/>
      <c r="AZ584" s="10"/>
      <c r="BA584" s="10"/>
      <c r="BB584" s="10"/>
      <c r="BC584" s="10"/>
      <c r="BD584" s="10"/>
      <c r="BE584" s="10"/>
      <c r="BF584" s="10"/>
    </row>
    <row r="585" spans="1:58" ht="15.6">
      <c r="A585" s="10"/>
      <c r="B585" s="10"/>
      <c r="C585" s="10"/>
      <c r="D585" s="10"/>
      <c r="E585" s="10"/>
      <c r="F585" s="10"/>
      <c r="G585" s="10"/>
      <c r="H585" s="10"/>
      <c r="I585" s="10"/>
      <c r="J585" s="10"/>
      <c r="K585" s="10"/>
      <c r="L585" s="10"/>
      <c r="M585" s="10"/>
      <c r="N585" s="10"/>
      <c r="O585" s="10"/>
      <c r="P585" s="19"/>
      <c r="Q585" s="19"/>
      <c r="R585" s="19"/>
      <c r="S585" s="19"/>
      <c r="T585" s="19"/>
      <c r="U585" s="19"/>
      <c r="V585" s="19"/>
      <c r="W585" s="19"/>
      <c r="X585" s="10"/>
      <c r="Y585" s="10"/>
      <c r="Z585" s="10"/>
      <c r="AA585" s="10"/>
      <c r="AB585" s="19"/>
      <c r="AC585" s="10"/>
      <c r="AD585" s="10"/>
      <c r="AE585" s="10"/>
      <c r="AF585" s="10"/>
      <c r="AG585" s="10"/>
      <c r="AH585" s="10"/>
      <c r="AI585" s="10"/>
      <c r="AJ585" s="10"/>
      <c r="AK585" s="10"/>
      <c r="AL585" s="10"/>
      <c r="AM585" s="10"/>
      <c r="AN585" s="10"/>
      <c r="AO585" s="10"/>
      <c r="AP585" s="10"/>
      <c r="AQ585" s="10"/>
      <c r="AR585" s="10"/>
      <c r="AS585" s="10"/>
      <c r="AT585" s="10"/>
      <c r="AU585" s="10"/>
      <c r="AV585" s="10"/>
      <c r="AW585" s="10"/>
      <c r="AX585" s="10"/>
      <c r="AY585" s="10"/>
      <c r="AZ585" s="10"/>
      <c r="BA585" s="10"/>
      <c r="BB585" s="10"/>
      <c r="BC585" s="10"/>
      <c r="BD585" s="10"/>
      <c r="BE585" s="10"/>
      <c r="BF585" s="10"/>
    </row>
    <row r="586" spans="1:58" ht="15.6">
      <c r="A586" s="10"/>
      <c r="B586" s="10"/>
      <c r="C586" s="10"/>
      <c r="D586" s="10"/>
      <c r="E586" s="10"/>
      <c r="F586" s="10"/>
      <c r="G586" s="10"/>
      <c r="H586" s="10"/>
      <c r="I586" s="10"/>
      <c r="J586" s="10"/>
      <c r="K586" s="10"/>
      <c r="L586" s="10"/>
      <c r="M586" s="10"/>
      <c r="N586" s="10"/>
      <c r="O586" s="10"/>
      <c r="P586" s="19"/>
      <c r="Q586" s="19"/>
      <c r="R586" s="19"/>
      <c r="S586" s="19"/>
      <c r="T586" s="19"/>
      <c r="U586" s="19"/>
      <c r="V586" s="19"/>
      <c r="W586" s="19"/>
      <c r="X586" s="10"/>
      <c r="Y586" s="10"/>
      <c r="Z586" s="10"/>
      <c r="AA586" s="10"/>
      <c r="AB586" s="19"/>
      <c r="AC586" s="10"/>
      <c r="AD586" s="10"/>
      <c r="AE586" s="10"/>
      <c r="AF586" s="10"/>
      <c r="AG586" s="10"/>
      <c r="AH586" s="10"/>
      <c r="AI586" s="10"/>
      <c r="AJ586" s="10"/>
      <c r="AK586" s="10"/>
      <c r="AL586" s="10"/>
      <c r="AM586" s="10"/>
      <c r="AN586" s="10"/>
      <c r="AO586" s="10"/>
      <c r="AP586" s="10"/>
      <c r="AQ586" s="10"/>
      <c r="AR586" s="10"/>
      <c r="AS586" s="10"/>
      <c r="AT586" s="10"/>
      <c r="AU586" s="10"/>
      <c r="AV586" s="10"/>
      <c r="AW586" s="10"/>
      <c r="AX586" s="10"/>
      <c r="AY586" s="10"/>
      <c r="AZ586" s="10"/>
      <c r="BA586" s="10"/>
      <c r="BB586" s="10"/>
      <c r="BC586" s="10"/>
      <c r="BD586" s="10"/>
      <c r="BE586" s="10"/>
      <c r="BF586" s="10"/>
    </row>
    <row r="587" spans="1:58" ht="15.6">
      <c r="A587" s="10"/>
      <c r="B587" s="10"/>
      <c r="C587" s="10"/>
      <c r="D587" s="10"/>
      <c r="E587" s="10"/>
      <c r="F587" s="10"/>
      <c r="G587" s="10"/>
      <c r="H587" s="10"/>
      <c r="I587" s="10"/>
      <c r="J587" s="10"/>
      <c r="K587" s="10"/>
      <c r="L587" s="10"/>
      <c r="M587" s="10"/>
      <c r="N587" s="10"/>
      <c r="O587" s="10"/>
      <c r="P587" s="19"/>
      <c r="Q587" s="19"/>
      <c r="R587" s="19"/>
      <c r="S587" s="19"/>
      <c r="T587" s="19"/>
      <c r="U587" s="19"/>
      <c r="V587" s="19"/>
      <c r="W587" s="19"/>
      <c r="X587" s="10"/>
      <c r="Y587" s="10"/>
      <c r="Z587" s="10"/>
      <c r="AA587" s="10"/>
      <c r="AB587" s="19"/>
      <c r="AC587" s="10"/>
      <c r="AD587" s="10"/>
      <c r="AE587" s="10"/>
      <c r="AF587" s="10"/>
      <c r="AG587" s="10"/>
      <c r="AH587" s="10"/>
      <c r="AI587" s="10"/>
      <c r="AJ587" s="10"/>
      <c r="AK587" s="10"/>
      <c r="AL587" s="10"/>
      <c r="AM587" s="10"/>
      <c r="AN587" s="10"/>
      <c r="AO587" s="10"/>
      <c r="AP587" s="10"/>
      <c r="AQ587" s="10"/>
      <c r="AR587" s="10"/>
      <c r="AS587" s="10"/>
      <c r="AT587" s="10"/>
      <c r="AU587" s="10"/>
      <c r="AV587" s="10"/>
      <c r="AW587" s="10"/>
      <c r="AX587" s="10"/>
      <c r="AY587" s="10"/>
      <c r="AZ587" s="10"/>
      <c r="BA587" s="10"/>
      <c r="BB587" s="10"/>
      <c r="BC587" s="10"/>
      <c r="BD587" s="10"/>
      <c r="BE587" s="10"/>
      <c r="BF587" s="10"/>
    </row>
    <row r="588" spans="1:58" ht="15.6">
      <c r="A588" s="10"/>
      <c r="B588" s="10"/>
      <c r="C588" s="10"/>
      <c r="D588" s="10"/>
      <c r="E588" s="10"/>
      <c r="F588" s="10"/>
      <c r="G588" s="10"/>
      <c r="H588" s="10"/>
      <c r="I588" s="10"/>
      <c r="J588" s="10"/>
      <c r="K588" s="10"/>
      <c r="L588" s="10"/>
      <c r="M588" s="10"/>
      <c r="N588" s="10"/>
      <c r="O588" s="10"/>
      <c r="P588" s="19"/>
      <c r="Q588" s="19"/>
      <c r="R588" s="19"/>
      <c r="S588" s="19"/>
      <c r="T588" s="19"/>
      <c r="U588" s="19"/>
      <c r="V588" s="19"/>
      <c r="W588" s="19"/>
      <c r="X588" s="10"/>
      <c r="Y588" s="10"/>
      <c r="Z588" s="10"/>
      <c r="AA588" s="10"/>
      <c r="AB588" s="19"/>
      <c r="AC588" s="10"/>
      <c r="AD588" s="10"/>
      <c r="AE588" s="10"/>
      <c r="AF588" s="10"/>
      <c r="AG588" s="10"/>
      <c r="AH588" s="10"/>
      <c r="AI588" s="10"/>
      <c r="AJ588" s="10"/>
      <c r="AK588" s="10"/>
      <c r="AL588" s="10"/>
      <c r="AM588" s="10"/>
      <c r="AN588" s="10"/>
      <c r="AO588" s="10"/>
      <c r="AP588" s="10"/>
      <c r="AQ588" s="10"/>
      <c r="AR588" s="10"/>
      <c r="AS588" s="10"/>
      <c r="AT588" s="10"/>
      <c r="AU588" s="10"/>
      <c r="AV588" s="10"/>
      <c r="AW588" s="10"/>
      <c r="AX588" s="10"/>
      <c r="AY588" s="10"/>
      <c r="AZ588" s="10"/>
      <c r="BA588" s="10"/>
      <c r="BB588" s="10"/>
      <c r="BC588" s="10"/>
      <c r="BD588" s="10"/>
      <c r="BE588" s="10"/>
      <c r="BF588" s="10"/>
    </row>
    <row r="589" spans="1:58" ht="15.6">
      <c r="A589" s="10"/>
      <c r="B589" s="10"/>
      <c r="C589" s="10"/>
      <c r="D589" s="10"/>
      <c r="E589" s="10"/>
      <c r="F589" s="10"/>
      <c r="G589" s="10"/>
      <c r="H589" s="10"/>
      <c r="I589" s="10"/>
      <c r="J589" s="10"/>
      <c r="K589" s="10"/>
      <c r="L589" s="10"/>
      <c r="M589" s="10"/>
      <c r="N589" s="10"/>
      <c r="O589" s="10"/>
      <c r="P589" s="19"/>
      <c r="Q589" s="19"/>
      <c r="R589" s="19"/>
      <c r="S589" s="19"/>
      <c r="T589" s="19"/>
      <c r="U589" s="19"/>
      <c r="V589" s="19"/>
      <c r="W589" s="19"/>
      <c r="X589" s="10"/>
      <c r="Y589" s="10"/>
      <c r="Z589" s="10"/>
      <c r="AA589" s="10"/>
      <c r="AB589" s="19"/>
      <c r="AC589" s="10"/>
      <c r="AD589" s="10"/>
      <c r="AE589" s="10"/>
      <c r="AF589" s="10"/>
      <c r="AG589" s="10"/>
      <c r="AH589" s="10"/>
      <c r="AI589" s="10"/>
      <c r="AJ589" s="10"/>
      <c r="AK589" s="10"/>
      <c r="AL589" s="10"/>
      <c r="AM589" s="10"/>
      <c r="AN589" s="10"/>
      <c r="AO589" s="10"/>
      <c r="AP589" s="10"/>
      <c r="AQ589" s="10"/>
      <c r="AR589" s="10"/>
      <c r="AS589" s="10"/>
      <c r="AT589" s="10"/>
      <c r="AU589" s="10"/>
      <c r="AV589" s="10"/>
      <c r="AW589" s="10"/>
      <c r="AX589" s="10"/>
      <c r="AY589" s="10"/>
      <c r="AZ589" s="10"/>
      <c r="BA589" s="10"/>
      <c r="BB589" s="10"/>
      <c r="BC589" s="10"/>
      <c r="BD589" s="10"/>
      <c r="BE589" s="10"/>
      <c r="BF589" s="10"/>
    </row>
    <row r="590" spans="1:58" ht="15.6">
      <c r="A590" s="10"/>
      <c r="B590" s="10"/>
      <c r="C590" s="10"/>
      <c r="D590" s="10"/>
      <c r="E590" s="10"/>
      <c r="F590" s="10"/>
      <c r="G590" s="10"/>
      <c r="H590" s="10"/>
      <c r="I590" s="10"/>
      <c r="J590" s="10"/>
      <c r="K590" s="10"/>
      <c r="L590" s="10"/>
      <c r="M590" s="10"/>
      <c r="N590" s="10"/>
      <c r="O590" s="10"/>
      <c r="P590" s="19"/>
      <c r="Q590" s="19"/>
      <c r="R590" s="19"/>
      <c r="S590" s="19"/>
      <c r="T590" s="19"/>
      <c r="U590" s="19"/>
      <c r="V590" s="19"/>
      <c r="W590" s="19"/>
      <c r="X590" s="10"/>
      <c r="Y590" s="10"/>
      <c r="Z590" s="10"/>
      <c r="AA590" s="10"/>
      <c r="AB590" s="19"/>
      <c r="AC590" s="10"/>
      <c r="AD590" s="10"/>
      <c r="AE590" s="10"/>
      <c r="AF590" s="10"/>
      <c r="AG590" s="10"/>
      <c r="AH590" s="10"/>
      <c r="AI590" s="10"/>
      <c r="AJ590" s="10"/>
      <c r="AK590" s="10"/>
      <c r="AL590" s="10"/>
      <c r="AM590" s="10"/>
      <c r="AN590" s="10"/>
      <c r="AO590" s="10"/>
      <c r="AP590" s="10"/>
      <c r="AQ590" s="10"/>
      <c r="AR590" s="10"/>
      <c r="AS590" s="10"/>
      <c r="AT590" s="10"/>
      <c r="AU590" s="10"/>
      <c r="AV590" s="10"/>
      <c r="AW590" s="10"/>
      <c r="AX590" s="10"/>
      <c r="AY590" s="10"/>
      <c r="AZ590" s="10"/>
      <c r="BA590" s="10"/>
      <c r="BB590" s="10"/>
      <c r="BC590" s="10"/>
      <c r="BD590" s="10"/>
      <c r="BE590" s="10"/>
      <c r="BF590" s="10"/>
    </row>
    <row r="591" spans="1:58" ht="15.6">
      <c r="A591" s="10"/>
      <c r="B591" s="10"/>
      <c r="C591" s="10"/>
      <c r="D591" s="10"/>
      <c r="E591" s="10"/>
      <c r="F591" s="10"/>
      <c r="G591" s="10"/>
      <c r="H591" s="10"/>
      <c r="I591" s="10"/>
      <c r="J591" s="10"/>
      <c r="K591" s="10"/>
      <c r="L591" s="10"/>
      <c r="M591" s="10"/>
      <c r="N591" s="10"/>
      <c r="O591" s="10"/>
      <c r="P591" s="19"/>
      <c r="Q591" s="19"/>
      <c r="R591" s="19"/>
      <c r="S591" s="19"/>
      <c r="T591" s="19"/>
      <c r="U591" s="19"/>
      <c r="V591" s="19"/>
      <c r="W591" s="19"/>
      <c r="X591" s="10"/>
      <c r="Y591" s="10"/>
      <c r="Z591" s="10"/>
      <c r="AA591" s="10"/>
      <c r="AB591" s="19"/>
      <c r="AC591" s="10"/>
      <c r="AD591" s="10"/>
      <c r="AE591" s="10"/>
      <c r="AF591" s="10"/>
      <c r="AG591" s="10"/>
      <c r="AH591" s="10"/>
      <c r="AI591" s="10"/>
      <c r="AJ591" s="10"/>
      <c r="AK591" s="10"/>
      <c r="AL591" s="10"/>
      <c r="AM591" s="10"/>
      <c r="AN591" s="10"/>
      <c r="AO591" s="10"/>
      <c r="AP591" s="10"/>
      <c r="AQ591" s="10"/>
      <c r="AR591" s="10"/>
      <c r="AS591" s="10"/>
      <c r="AT591" s="10"/>
      <c r="AU591" s="10"/>
      <c r="AV591" s="10"/>
      <c r="AW591" s="10"/>
      <c r="AX591" s="10"/>
      <c r="AY591" s="10"/>
      <c r="AZ591" s="10"/>
      <c r="BA591" s="10"/>
      <c r="BB591" s="10"/>
      <c r="BC591" s="10"/>
      <c r="BD591" s="10"/>
      <c r="BE591" s="10"/>
      <c r="BF591" s="10"/>
    </row>
    <row r="592" spans="1:58" ht="15.6">
      <c r="A592" s="10"/>
      <c r="B592" s="10"/>
      <c r="C592" s="10"/>
      <c r="D592" s="10"/>
      <c r="E592" s="10"/>
      <c r="F592" s="10"/>
      <c r="G592" s="10"/>
      <c r="H592" s="10"/>
      <c r="I592" s="10"/>
      <c r="J592" s="10"/>
      <c r="K592" s="10"/>
      <c r="L592" s="10"/>
      <c r="M592" s="10"/>
      <c r="N592" s="10"/>
      <c r="O592" s="10"/>
      <c r="P592" s="19"/>
      <c r="Q592" s="19"/>
      <c r="R592" s="19"/>
      <c r="S592" s="19"/>
      <c r="T592" s="19"/>
      <c r="U592" s="19"/>
      <c r="V592" s="19"/>
      <c r="W592" s="19"/>
      <c r="X592" s="10"/>
      <c r="Y592" s="10"/>
      <c r="Z592" s="10"/>
      <c r="AA592" s="10"/>
      <c r="AB592" s="19"/>
      <c r="AC592" s="10"/>
      <c r="AD592" s="10"/>
      <c r="AE592" s="10"/>
      <c r="AF592" s="10"/>
      <c r="AG592" s="10"/>
      <c r="AH592" s="10"/>
      <c r="AI592" s="10"/>
      <c r="AJ592" s="10"/>
      <c r="AK592" s="10"/>
      <c r="AL592" s="10"/>
      <c r="AM592" s="10"/>
      <c r="AN592" s="10"/>
      <c r="AO592" s="10"/>
      <c r="AP592" s="10"/>
      <c r="AQ592" s="10"/>
      <c r="AR592" s="10"/>
      <c r="AS592" s="10"/>
      <c r="AT592" s="10"/>
      <c r="AU592" s="10"/>
      <c r="AV592" s="10"/>
      <c r="AW592" s="10"/>
      <c r="AX592" s="10"/>
      <c r="AY592" s="10"/>
      <c r="AZ592" s="10"/>
      <c r="BA592" s="10"/>
      <c r="BB592" s="10"/>
      <c r="BC592" s="10"/>
      <c r="BD592" s="10"/>
      <c r="BE592" s="10"/>
      <c r="BF592" s="10"/>
    </row>
    <row r="593" spans="1:58" ht="15.6">
      <c r="A593" s="10"/>
      <c r="B593" s="10"/>
      <c r="C593" s="10"/>
      <c r="D593" s="10"/>
      <c r="E593" s="10"/>
      <c r="F593" s="10"/>
      <c r="G593" s="10"/>
      <c r="H593" s="10"/>
      <c r="I593" s="10"/>
      <c r="J593" s="10"/>
      <c r="K593" s="10"/>
      <c r="L593" s="10"/>
      <c r="M593" s="10"/>
      <c r="N593" s="10"/>
      <c r="O593" s="10"/>
      <c r="P593" s="19"/>
      <c r="Q593" s="19"/>
      <c r="R593" s="19"/>
      <c r="S593" s="19"/>
      <c r="T593" s="19"/>
      <c r="U593" s="19"/>
      <c r="V593" s="19"/>
      <c r="W593" s="19"/>
      <c r="X593" s="10"/>
      <c r="Y593" s="10"/>
      <c r="Z593" s="10"/>
      <c r="AA593" s="10"/>
      <c r="AB593" s="19"/>
      <c r="AC593" s="10"/>
      <c r="AD593" s="10"/>
      <c r="AE593" s="10"/>
      <c r="AF593" s="10"/>
      <c r="AG593" s="10"/>
      <c r="AH593" s="10"/>
      <c r="AI593" s="10"/>
      <c r="AJ593" s="10"/>
      <c r="AK593" s="10"/>
      <c r="AL593" s="10"/>
      <c r="AM593" s="10"/>
      <c r="AN593" s="10"/>
      <c r="AO593" s="10"/>
      <c r="AP593" s="10"/>
      <c r="AQ593" s="10"/>
      <c r="AR593" s="10"/>
      <c r="AS593" s="10"/>
      <c r="AT593" s="10"/>
      <c r="AU593" s="10"/>
      <c r="AV593" s="10"/>
      <c r="AW593" s="10"/>
      <c r="AX593" s="10"/>
      <c r="AY593" s="10"/>
      <c r="AZ593" s="10"/>
      <c r="BA593" s="10"/>
      <c r="BB593" s="10"/>
      <c r="BC593" s="10"/>
      <c r="BD593" s="10"/>
      <c r="BE593" s="10"/>
      <c r="BF593" s="10"/>
    </row>
    <row r="594" spans="1:58" ht="15.6">
      <c r="A594" s="10"/>
      <c r="B594" s="10"/>
      <c r="C594" s="10"/>
      <c r="D594" s="10"/>
      <c r="E594" s="10"/>
      <c r="F594" s="10"/>
      <c r="G594" s="10"/>
      <c r="H594" s="10"/>
      <c r="I594" s="10"/>
      <c r="J594" s="10"/>
      <c r="K594" s="10"/>
      <c r="L594" s="10"/>
      <c r="M594" s="10"/>
      <c r="N594" s="10"/>
      <c r="O594" s="10"/>
      <c r="P594" s="19"/>
      <c r="Q594" s="19"/>
      <c r="R594" s="19"/>
      <c r="S594" s="19"/>
      <c r="T594" s="19"/>
      <c r="U594" s="19"/>
      <c r="V594" s="19"/>
      <c r="W594" s="19"/>
      <c r="X594" s="10"/>
      <c r="Y594" s="10"/>
      <c r="Z594" s="10"/>
      <c r="AA594" s="10"/>
      <c r="AB594" s="19"/>
      <c r="AC594" s="10"/>
      <c r="AD594" s="10"/>
      <c r="AE594" s="10"/>
      <c r="AF594" s="10"/>
      <c r="AG594" s="10"/>
      <c r="AH594" s="10"/>
      <c r="AI594" s="10"/>
      <c r="AJ594" s="10"/>
      <c r="AK594" s="10"/>
      <c r="AL594" s="10"/>
      <c r="AM594" s="10"/>
      <c r="AN594" s="10"/>
      <c r="AO594" s="10"/>
      <c r="AP594" s="10"/>
      <c r="AQ594" s="10"/>
      <c r="AR594" s="10"/>
      <c r="AS594" s="10"/>
      <c r="AT594" s="10"/>
      <c r="AU594" s="10"/>
      <c r="AV594" s="10"/>
      <c r="AW594" s="10"/>
      <c r="AX594" s="10"/>
      <c r="AY594" s="10"/>
      <c r="AZ594" s="10"/>
      <c r="BA594" s="10"/>
      <c r="BB594" s="10"/>
      <c r="BC594" s="10"/>
      <c r="BD594" s="10"/>
      <c r="BE594" s="10"/>
      <c r="BF594" s="10"/>
    </row>
    <row r="595" spans="1:58" ht="15.6">
      <c r="A595" s="10"/>
      <c r="B595" s="10"/>
      <c r="C595" s="10"/>
      <c r="D595" s="10"/>
      <c r="E595" s="10"/>
      <c r="F595" s="10"/>
      <c r="G595" s="10"/>
      <c r="H595" s="10"/>
      <c r="I595" s="10"/>
      <c r="J595" s="10"/>
      <c r="K595" s="10"/>
      <c r="L595" s="10"/>
      <c r="M595" s="10"/>
      <c r="N595" s="10"/>
      <c r="O595" s="10"/>
      <c r="P595" s="19"/>
      <c r="Q595" s="19"/>
      <c r="R595" s="19"/>
      <c r="S595" s="19"/>
      <c r="T595" s="19"/>
      <c r="U595" s="19"/>
      <c r="V595" s="19"/>
      <c r="W595" s="19"/>
      <c r="X595" s="10"/>
      <c r="Y595" s="10"/>
      <c r="Z595" s="10"/>
      <c r="AA595" s="10"/>
      <c r="AB595" s="19"/>
      <c r="AC595" s="10"/>
      <c r="AD595" s="10"/>
      <c r="AE595" s="10"/>
      <c r="AF595" s="10"/>
      <c r="AG595" s="10"/>
      <c r="AH595" s="10"/>
      <c r="AI595" s="10"/>
      <c r="AJ595" s="10"/>
      <c r="AK595" s="10"/>
      <c r="AL595" s="10"/>
      <c r="AM595" s="10"/>
      <c r="AN595" s="10"/>
      <c r="AO595" s="10"/>
      <c r="AP595" s="10"/>
      <c r="AQ595" s="10"/>
      <c r="AR595" s="10"/>
      <c r="AS595" s="10"/>
      <c r="AT595" s="10"/>
      <c r="AU595" s="10"/>
      <c r="AV595" s="10"/>
      <c r="AW595" s="10"/>
      <c r="AX595" s="10"/>
      <c r="AY595" s="10"/>
      <c r="AZ595" s="10"/>
      <c r="BA595" s="10"/>
      <c r="BB595" s="10"/>
      <c r="BC595" s="10"/>
      <c r="BD595" s="10"/>
      <c r="BE595" s="10"/>
      <c r="BF595" s="10"/>
    </row>
    <row r="596" spans="1:58" ht="15.6">
      <c r="A596" s="10"/>
      <c r="B596" s="10"/>
      <c r="C596" s="10"/>
      <c r="D596" s="10"/>
      <c r="E596" s="10"/>
      <c r="F596" s="10"/>
      <c r="G596" s="10"/>
      <c r="H596" s="10"/>
      <c r="I596" s="10"/>
      <c r="J596" s="10"/>
      <c r="K596" s="10"/>
      <c r="L596" s="10"/>
      <c r="M596" s="10"/>
      <c r="N596" s="10"/>
      <c r="O596" s="10"/>
      <c r="P596" s="19"/>
      <c r="Q596" s="19"/>
      <c r="R596" s="19"/>
      <c r="S596" s="19"/>
      <c r="T596" s="19"/>
      <c r="U596" s="19"/>
      <c r="V596" s="19"/>
      <c r="W596" s="19"/>
      <c r="X596" s="10"/>
      <c r="Y596" s="10"/>
      <c r="Z596" s="10"/>
      <c r="AA596" s="10"/>
      <c r="AB596" s="19"/>
      <c r="AC596" s="10"/>
      <c r="AD596" s="10"/>
      <c r="AE596" s="10"/>
      <c r="AF596" s="10"/>
      <c r="AG596" s="10"/>
      <c r="AH596" s="10"/>
      <c r="AI596" s="10"/>
      <c r="AJ596" s="10"/>
      <c r="AK596" s="10"/>
      <c r="AL596" s="10"/>
      <c r="AM596" s="10"/>
      <c r="AN596" s="10"/>
      <c r="AO596" s="10"/>
      <c r="AP596" s="10"/>
      <c r="AQ596" s="10"/>
      <c r="AR596" s="10"/>
      <c r="AS596" s="10"/>
      <c r="AT596" s="10"/>
      <c r="AU596" s="10"/>
      <c r="AV596" s="10"/>
      <c r="AW596" s="10"/>
      <c r="AX596" s="10"/>
      <c r="AY596" s="10"/>
      <c r="AZ596" s="10"/>
      <c r="BA596" s="10"/>
      <c r="BB596" s="10"/>
      <c r="BC596" s="10"/>
      <c r="BD596" s="10"/>
      <c r="BE596" s="10"/>
      <c r="BF596" s="10"/>
    </row>
    <row r="597" spans="1:58" ht="15.6">
      <c r="A597" s="10"/>
      <c r="B597" s="10"/>
      <c r="C597" s="10"/>
      <c r="D597" s="10"/>
      <c r="E597" s="10"/>
      <c r="F597" s="10"/>
      <c r="G597" s="10"/>
      <c r="H597" s="10"/>
      <c r="I597" s="10"/>
      <c r="J597" s="10"/>
      <c r="K597" s="10"/>
      <c r="L597" s="10"/>
      <c r="M597" s="10"/>
      <c r="N597" s="10"/>
      <c r="O597" s="10"/>
      <c r="P597" s="19"/>
      <c r="Q597" s="19"/>
      <c r="R597" s="19"/>
      <c r="S597" s="19"/>
      <c r="T597" s="19"/>
      <c r="U597" s="19"/>
      <c r="V597" s="19"/>
      <c r="W597" s="19"/>
      <c r="X597" s="10"/>
      <c r="Y597" s="10"/>
      <c r="Z597" s="10"/>
      <c r="AA597" s="10"/>
      <c r="AB597" s="19"/>
      <c r="AC597" s="10"/>
      <c r="AD597" s="10"/>
      <c r="AE597" s="10"/>
      <c r="AF597" s="10"/>
      <c r="AG597" s="10"/>
      <c r="AH597" s="10"/>
      <c r="AI597" s="10"/>
      <c r="AJ597" s="10"/>
      <c r="AK597" s="10"/>
      <c r="AL597" s="10"/>
      <c r="AM597" s="10"/>
      <c r="AN597" s="10"/>
      <c r="AO597" s="10"/>
      <c r="AP597" s="10"/>
      <c r="AQ597" s="10"/>
      <c r="AR597" s="10"/>
      <c r="AS597" s="10"/>
      <c r="AT597" s="10"/>
      <c r="AU597" s="10"/>
      <c r="AV597" s="10"/>
      <c r="AW597" s="10"/>
      <c r="AX597" s="10"/>
      <c r="AY597" s="10"/>
      <c r="AZ597" s="10"/>
      <c r="BA597" s="10"/>
      <c r="BB597" s="10"/>
      <c r="BC597" s="10"/>
      <c r="BD597" s="10"/>
      <c r="BE597" s="10"/>
      <c r="BF597" s="10"/>
    </row>
    <row r="598" spans="1:58" ht="15.6">
      <c r="A598" s="10"/>
      <c r="B598" s="10"/>
      <c r="C598" s="10"/>
      <c r="D598" s="10"/>
      <c r="E598" s="10"/>
      <c r="F598" s="10"/>
      <c r="G598" s="10"/>
      <c r="H598" s="10"/>
      <c r="I598" s="10"/>
      <c r="J598" s="10"/>
      <c r="K598" s="10"/>
      <c r="L598" s="10"/>
      <c r="M598" s="10"/>
      <c r="N598" s="10"/>
      <c r="O598" s="10"/>
      <c r="P598" s="19"/>
      <c r="Q598" s="19"/>
      <c r="R598" s="19"/>
      <c r="S598" s="19"/>
      <c r="T598" s="19"/>
      <c r="U598" s="19"/>
      <c r="V598" s="19"/>
      <c r="W598" s="19"/>
      <c r="X598" s="10"/>
      <c r="Y598" s="10"/>
      <c r="Z598" s="10"/>
      <c r="AA598" s="10"/>
      <c r="AB598" s="19"/>
      <c r="AC598" s="10"/>
      <c r="AD598" s="10"/>
      <c r="AE598" s="10"/>
      <c r="AF598" s="10"/>
      <c r="AG598" s="10"/>
      <c r="AH598" s="10"/>
      <c r="AI598" s="10"/>
      <c r="AJ598" s="10"/>
      <c r="AK598" s="10"/>
      <c r="AL598" s="10"/>
      <c r="AM598" s="10"/>
      <c r="AN598" s="10"/>
      <c r="AO598" s="10"/>
      <c r="AP598" s="10"/>
      <c r="AQ598" s="10"/>
      <c r="AR598" s="10"/>
      <c r="AS598" s="10"/>
      <c r="AT598" s="10"/>
      <c r="AU598" s="10"/>
      <c r="AV598" s="10"/>
      <c r="AW598" s="10"/>
      <c r="AX598" s="10"/>
      <c r="AY598" s="10"/>
      <c r="AZ598" s="10"/>
      <c r="BA598" s="10"/>
      <c r="BB598" s="10"/>
      <c r="BC598" s="10"/>
      <c r="BD598" s="10"/>
      <c r="BE598" s="10"/>
      <c r="BF598" s="10"/>
    </row>
    <row r="599" spans="1:58" ht="15.6">
      <c r="A599" s="10"/>
      <c r="B599" s="10"/>
      <c r="C599" s="10"/>
      <c r="D599" s="10"/>
      <c r="E599" s="10"/>
      <c r="F599" s="10"/>
      <c r="G599" s="10"/>
      <c r="H599" s="10"/>
      <c r="I599" s="10"/>
      <c r="J599" s="10"/>
      <c r="K599" s="10"/>
      <c r="L599" s="10"/>
      <c r="M599" s="10"/>
      <c r="N599" s="10"/>
      <c r="O599" s="10"/>
      <c r="P599" s="19"/>
      <c r="Q599" s="19"/>
      <c r="R599" s="19"/>
      <c r="S599" s="19"/>
      <c r="T599" s="19"/>
      <c r="U599" s="19"/>
      <c r="V599" s="19"/>
      <c r="W599" s="19"/>
      <c r="X599" s="10"/>
      <c r="Y599" s="10"/>
      <c r="Z599" s="10"/>
      <c r="AA599" s="10"/>
      <c r="AB599" s="19"/>
      <c r="AC599" s="10"/>
      <c r="AD599" s="10"/>
      <c r="AE599" s="10"/>
      <c r="AF599" s="10"/>
      <c r="AG599" s="10"/>
      <c r="AH599" s="10"/>
      <c r="AI599" s="10"/>
      <c r="AJ599" s="10"/>
      <c r="AK599" s="10"/>
      <c r="AL599" s="10"/>
      <c r="AM599" s="10"/>
      <c r="AN599" s="10"/>
      <c r="AO599" s="10"/>
      <c r="AP599" s="10"/>
      <c r="AQ599" s="10"/>
      <c r="AR599" s="10"/>
      <c r="AS599" s="10"/>
      <c r="AT599" s="10"/>
      <c r="AU599" s="10"/>
      <c r="AV599" s="10"/>
      <c r="AW599" s="10"/>
      <c r="AX599" s="10"/>
      <c r="AY599" s="10"/>
      <c r="AZ599" s="10"/>
      <c r="BA599" s="10"/>
      <c r="BB599" s="10"/>
      <c r="BC599" s="10"/>
      <c r="BD599" s="10"/>
      <c r="BE599" s="10"/>
      <c r="BF599" s="10"/>
    </row>
    <row r="600" spans="1:58" ht="15.6">
      <c r="A600" s="10"/>
      <c r="B600" s="10"/>
      <c r="C600" s="10"/>
      <c r="D600" s="10"/>
      <c r="E600" s="10"/>
      <c r="F600" s="10"/>
      <c r="G600" s="10"/>
      <c r="H600" s="10"/>
      <c r="I600" s="10"/>
      <c r="J600" s="10"/>
      <c r="K600" s="10"/>
      <c r="L600" s="10"/>
      <c r="M600" s="10"/>
      <c r="N600" s="10"/>
      <c r="O600" s="10"/>
      <c r="P600" s="19"/>
      <c r="Q600" s="19"/>
      <c r="R600" s="19"/>
      <c r="S600" s="19"/>
      <c r="T600" s="19"/>
      <c r="U600" s="19"/>
      <c r="V600" s="19"/>
      <c r="W600" s="19"/>
      <c r="X600" s="10"/>
      <c r="Y600" s="10"/>
      <c r="Z600" s="10"/>
      <c r="AA600" s="10"/>
      <c r="AB600" s="19"/>
      <c r="AC600" s="10"/>
      <c r="AD600" s="10"/>
      <c r="AE600" s="10"/>
      <c r="AF600" s="10"/>
      <c r="AG600" s="10"/>
      <c r="AH600" s="10"/>
      <c r="AI600" s="10"/>
      <c r="AJ600" s="10"/>
      <c r="AK600" s="10"/>
      <c r="AL600" s="10"/>
      <c r="AM600" s="10"/>
      <c r="AN600" s="10"/>
      <c r="AO600" s="10"/>
      <c r="AP600" s="10"/>
      <c r="AQ600" s="10"/>
      <c r="AR600" s="10"/>
      <c r="AS600" s="10"/>
      <c r="AT600" s="10"/>
      <c r="AU600" s="10"/>
      <c r="AV600" s="10"/>
      <c r="AW600" s="10"/>
      <c r="AX600" s="10"/>
      <c r="AY600" s="10"/>
      <c r="AZ600" s="10"/>
      <c r="BA600" s="10"/>
      <c r="BB600" s="10"/>
      <c r="BC600" s="10"/>
      <c r="BD600" s="10"/>
      <c r="BE600" s="10"/>
      <c r="BF600" s="10"/>
    </row>
    <row r="601" spans="1:58" ht="15.6">
      <c r="A601" s="10"/>
      <c r="B601" s="10"/>
      <c r="C601" s="10"/>
      <c r="D601" s="10"/>
      <c r="E601" s="10"/>
      <c r="F601" s="10"/>
      <c r="G601" s="10"/>
      <c r="H601" s="10"/>
      <c r="I601" s="10"/>
      <c r="J601" s="10"/>
      <c r="K601" s="10"/>
      <c r="L601" s="10"/>
      <c r="M601" s="10"/>
      <c r="N601" s="10"/>
      <c r="O601" s="10"/>
      <c r="P601" s="19"/>
      <c r="Q601" s="19"/>
      <c r="R601" s="19"/>
      <c r="S601" s="19"/>
      <c r="T601" s="19"/>
      <c r="U601" s="19"/>
      <c r="V601" s="19"/>
      <c r="W601" s="19"/>
      <c r="X601" s="10"/>
      <c r="Y601" s="10"/>
      <c r="Z601" s="10"/>
      <c r="AA601" s="10"/>
      <c r="AB601" s="19"/>
      <c r="AC601" s="10"/>
      <c r="AD601" s="10"/>
      <c r="AE601" s="10"/>
      <c r="AF601" s="10"/>
      <c r="AG601" s="10"/>
      <c r="AH601" s="10"/>
      <c r="AI601" s="10"/>
      <c r="AJ601" s="10"/>
      <c r="AK601" s="10"/>
      <c r="AL601" s="10"/>
      <c r="AM601" s="10"/>
      <c r="AN601" s="10"/>
      <c r="AO601" s="10"/>
      <c r="AP601" s="10"/>
      <c r="AQ601" s="10"/>
      <c r="AR601" s="10"/>
      <c r="AS601" s="10"/>
      <c r="AT601" s="10"/>
      <c r="AU601" s="10"/>
      <c r="AV601" s="10"/>
      <c r="AW601" s="10"/>
      <c r="AX601" s="10"/>
      <c r="AY601" s="10"/>
      <c r="AZ601" s="10"/>
      <c r="BA601" s="10"/>
      <c r="BB601" s="10"/>
      <c r="BC601" s="10"/>
      <c r="BD601" s="10"/>
      <c r="BE601" s="10"/>
      <c r="BF601" s="10"/>
    </row>
    <row r="602" spans="1:58" ht="15.6">
      <c r="A602" s="10"/>
      <c r="B602" s="10"/>
      <c r="C602" s="10"/>
      <c r="D602" s="10"/>
      <c r="E602" s="10"/>
      <c r="F602" s="10"/>
      <c r="G602" s="10"/>
      <c r="H602" s="10"/>
      <c r="I602" s="10"/>
      <c r="J602" s="10"/>
      <c r="K602" s="10"/>
      <c r="L602" s="10"/>
      <c r="M602" s="10"/>
      <c r="N602" s="10"/>
      <c r="O602" s="10"/>
      <c r="P602" s="19"/>
      <c r="Q602" s="19"/>
      <c r="R602" s="19"/>
      <c r="S602" s="19"/>
      <c r="T602" s="19"/>
      <c r="U602" s="19"/>
      <c r="V602" s="19"/>
      <c r="W602" s="19"/>
      <c r="X602" s="10"/>
      <c r="Y602" s="10"/>
      <c r="Z602" s="10"/>
      <c r="AA602" s="10"/>
      <c r="AB602" s="19"/>
      <c r="AC602" s="10"/>
      <c r="AD602" s="10"/>
      <c r="AE602" s="10"/>
      <c r="AF602" s="10"/>
      <c r="AG602" s="10"/>
      <c r="AH602" s="10"/>
      <c r="AI602" s="10"/>
      <c r="AJ602" s="10"/>
      <c r="AK602" s="10"/>
      <c r="AL602" s="10"/>
      <c r="AM602" s="10"/>
      <c r="AN602" s="10"/>
      <c r="AO602" s="10"/>
      <c r="AP602" s="10"/>
      <c r="AQ602" s="10"/>
      <c r="AR602" s="10"/>
      <c r="AS602" s="10"/>
      <c r="AT602" s="10"/>
      <c r="AU602" s="10"/>
      <c r="AV602" s="10"/>
      <c r="AW602" s="10"/>
      <c r="AX602" s="10"/>
      <c r="AY602" s="10"/>
      <c r="AZ602" s="10"/>
      <c r="BA602" s="10"/>
      <c r="BB602" s="10"/>
      <c r="BC602" s="10"/>
      <c r="BD602" s="10"/>
      <c r="BE602" s="10"/>
      <c r="BF602" s="10"/>
    </row>
    <row r="603" spans="1:58" ht="15.6">
      <c r="A603" s="10"/>
      <c r="B603" s="10"/>
      <c r="C603" s="10"/>
      <c r="D603" s="10"/>
      <c r="E603" s="10"/>
      <c r="F603" s="10"/>
      <c r="G603" s="10"/>
      <c r="H603" s="10"/>
      <c r="I603" s="10"/>
      <c r="J603" s="10"/>
      <c r="K603" s="10"/>
      <c r="L603" s="10"/>
      <c r="M603" s="10"/>
      <c r="N603" s="10"/>
      <c r="O603" s="10"/>
      <c r="P603" s="19"/>
      <c r="Q603" s="19"/>
      <c r="R603" s="19"/>
      <c r="S603" s="19"/>
      <c r="T603" s="19"/>
      <c r="U603" s="19"/>
      <c r="V603" s="19"/>
      <c r="W603" s="19"/>
      <c r="X603" s="10"/>
      <c r="Y603" s="10"/>
      <c r="Z603" s="10"/>
      <c r="AA603" s="10"/>
      <c r="AB603" s="19"/>
      <c r="AC603" s="10"/>
      <c r="AD603" s="10"/>
      <c r="AE603" s="10"/>
      <c r="AF603" s="10"/>
      <c r="AG603" s="10"/>
      <c r="AH603" s="10"/>
      <c r="AI603" s="10"/>
      <c r="AJ603" s="10"/>
      <c r="AK603" s="10"/>
      <c r="AL603" s="10"/>
      <c r="AM603" s="10"/>
      <c r="AN603" s="10"/>
      <c r="AO603" s="10"/>
      <c r="AP603" s="10"/>
      <c r="AQ603" s="10"/>
      <c r="AR603" s="10"/>
      <c r="AS603" s="10"/>
      <c r="AT603" s="10"/>
      <c r="AU603" s="10"/>
      <c r="AV603" s="10"/>
      <c r="AW603" s="10"/>
      <c r="AX603" s="10"/>
      <c r="AY603" s="10"/>
      <c r="AZ603" s="10"/>
      <c r="BA603" s="10"/>
      <c r="BB603" s="10"/>
      <c r="BC603" s="10"/>
      <c r="BD603" s="10"/>
      <c r="BE603" s="10"/>
      <c r="BF603" s="10"/>
    </row>
    <row r="604" spans="1:58" ht="15.6">
      <c r="A604" s="10"/>
      <c r="B604" s="10"/>
      <c r="C604" s="10"/>
      <c r="D604" s="10"/>
      <c r="E604" s="10"/>
      <c r="F604" s="10"/>
      <c r="G604" s="10"/>
      <c r="H604" s="10"/>
      <c r="I604" s="10"/>
      <c r="J604" s="10"/>
      <c r="K604" s="10"/>
      <c r="L604" s="10"/>
      <c r="M604" s="10"/>
      <c r="N604" s="10"/>
      <c r="O604" s="10"/>
      <c r="P604" s="19"/>
      <c r="Q604" s="19"/>
      <c r="R604" s="19"/>
      <c r="S604" s="19"/>
      <c r="T604" s="19"/>
      <c r="U604" s="19"/>
      <c r="V604" s="19"/>
      <c r="W604" s="19"/>
      <c r="X604" s="10"/>
      <c r="Y604" s="10"/>
      <c r="Z604" s="10"/>
      <c r="AA604" s="10"/>
      <c r="AB604" s="19"/>
      <c r="AC604" s="10"/>
      <c r="AD604" s="10"/>
      <c r="AE604" s="10"/>
      <c r="AF604" s="10"/>
      <c r="AG604" s="10"/>
      <c r="AH604" s="10"/>
      <c r="AI604" s="10"/>
      <c r="AJ604" s="10"/>
      <c r="AK604" s="10"/>
      <c r="AL604" s="10"/>
      <c r="AM604" s="10"/>
      <c r="AN604" s="10"/>
      <c r="AO604" s="10"/>
      <c r="AP604" s="10"/>
      <c r="AQ604" s="10"/>
      <c r="AR604" s="10"/>
      <c r="AS604" s="10"/>
      <c r="AT604" s="10"/>
      <c r="AU604" s="10"/>
      <c r="AV604" s="10"/>
      <c r="AW604" s="10"/>
      <c r="AX604" s="10"/>
      <c r="AY604" s="10"/>
      <c r="AZ604" s="10"/>
      <c r="BA604" s="10"/>
      <c r="BB604" s="10"/>
      <c r="BC604" s="10"/>
      <c r="BD604" s="10"/>
      <c r="BE604" s="10"/>
      <c r="BF604" s="10"/>
    </row>
    <row r="605" spans="1:58" ht="15.6">
      <c r="A605" s="10"/>
      <c r="B605" s="10"/>
      <c r="C605" s="10"/>
      <c r="D605" s="10"/>
      <c r="E605" s="10"/>
      <c r="F605" s="10"/>
      <c r="G605" s="10"/>
      <c r="H605" s="10"/>
      <c r="I605" s="10"/>
      <c r="J605" s="10"/>
      <c r="K605" s="10"/>
      <c r="L605" s="10"/>
      <c r="M605" s="10"/>
      <c r="N605" s="10"/>
      <c r="O605" s="10"/>
      <c r="P605" s="19"/>
      <c r="Q605" s="19"/>
      <c r="R605" s="19"/>
      <c r="S605" s="19"/>
      <c r="T605" s="19"/>
      <c r="U605" s="19"/>
      <c r="V605" s="19"/>
      <c r="W605" s="19"/>
      <c r="X605" s="10"/>
      <c r="Y605" s="10"/>
      <c r="Z605" s="10"/>
      <c r="AA605" s="10"/>
      <c r="AB605" s="19"/>
      <c r="AC605" s="10"/>
      <c r="AD605" s="10"/>
      <c r="AE605" s="10"/>
      <c r="AF605" s="10"/>
      <c r="AG605" s="10"/>
      <c r="AH605" s="10"/>
      <c r="AI605" s="10"/>
      <c r="AJ605" s="10"/>
      <c r="AK605" s="10"/>
      <c r="AL605" s="10"/>
      <c r="AM605" s="10"/>
      <c r="AN605" s="10"/>
      <c r="AO605" s="10"/>
      <c r="AP605" s="10"/>
      <c r="AQ605" s="10"/>
      <c r="AR605" s="10"/>
      <c r="AS605" s="10"/>
      <c r="AT605" s="10"/>
      <c r="AU605" s="10"/>
      <c r="AV605" s="10"/>
      <c r="AW605" s="10"/>
      <c r="AX605" s="10"/>
      <c r="AY605" s="10"/>
      <c r="AZ605" s="10"/>
      <c r="BA605" s="10"/>
      <c r="BB605" s="10"/>
      <c r="BC605" s="10"/>
      <c r="BD605" s="10"/>
      <c r="BE605" s="10"/>
      <c r="BF605" s="10"/>
    </row>
    <row r="606" spans="1:58" ht="15.6">
      <c r="A606" s="10"/>
      <c r="B606" s="10"/>
      <c r="C606" s="10"/>
      <c r="D606" s="10"/>
      <c r="E606" s="10"/>
      <c r="F606" s="10"/>
      <c r="G606" s="10"/>
      <c r="H606" s="10"/>
      <c r="I606" s="10"/>
      <c r="J606" s="10"/>
      <c r="K606" s="10"/>
      <c r="L606" s="10"/>
      <c r="M606" s="10"/>
      <c r="N606" s="10"/>
      <c r="O606" s="10"/>
      <c r="P606" s="19"/>
      <c r="Q606" s="19"/>
      <c r="R606" s="19"/>
      <c r="S606" s="19"/>
      <c r="T606" s="19"/>
      <c r="U606" s="19"/>
      <c r="V606" s="19"/>
      <c r="W606" s="19"/>
      <c r="X606" s="10"/>
      <c r="Y606" s="10"/>
      <c r="Z606" s="10"/>
      <c r="AA606" s="10"/>
      <c r="AB606" s="19"/>
      <c r="AC606" s="10"/>
      <c r="AD606" s="10"/>
      <c r="AE606" s="10"/>
      <c r="AF606" s="10"/>
      <c r="AG606" s="10"/>
      <c r="AH606" s="10"/>
      <c r="AI606" s="10"/>
      <c r="AJ606" s="10"/>
      <c r="AK606" s="10"/>
      <c r="AL606" s="10"/>
      <c r="AM606" s="10"/>
      <c r="AN606" s="10"/>
      <c r="AO606" s="10"/>
      <c r="AP606" s="10"/>
      <c r="AQ606" s="10"/>
      <c r="AR606" s="10"/>
      <c r="AS606" s="10"/>
      <c r="AT606" s="10"/>
      <c r="AU606" s="10"/>
      <c r="AV606" s="10"/>
      <c r="AW606" s="10"/>
      <c r="AX606" s="10"/>
      <c r="AY606" s="10"/>
      <c r="AZ606" s="10"/>
      <c r="BA606" s="10"/>
      <c r="BB606" s="10"/>
      <c r="BC606" s="10"/>
      <c r="BD606" s="10"/>
      <c r="BE606" s="10"/>
      <c r="BF606" s="10"/>
    </row>
    <row r="607" spans="1:58" ht="15.6">
      <c r="A607" s="10"/>
      <c r="B607" s="10"/>
      <c r="C607" s="10"/>
      <c r="D607" s="10"/>
      <c r="E607" s="10"/>
      <c r="F607" s="10"/>
      <c r="G607" s="10"/>
      <c r="H607" s="10"/>
      <c r="I607" s="10"/>
      <c r="J607" s="10"/>
      <c r="K607" s="10"/>
      <c r="L607" s="10"/>
      <c r="M607" s="10"/>
      <c r="N607" s="10"/>
      <c r="O607" s="10"/>
      <c r="P607" s="19"/>
      <c r="Q607" s="19"/>
      <c r="R607" s="19"/>
      <c r="S607" s="19"/>
      <c r="T607" s="19"/>
      <c r="U607" s="19"/>
      <c r="V607" s="19"/>
      <c r="W607" s="19"/>
      <c r="X607" s="10"/>
      <c r="Y607" s="10"/>
      <c r="Z607" s="10"/>
      <c r="AA607" s="10"/>
      <c r="AB607" s="19"/>
      <c r="AC607" s="10"/>
      <c r="AD607" s="10"/>
      <c r="AE607" s="10"/>
      <c r="AF607" s="10"/>
      <c r="AG607" s="10"/>
      <c r="AH607" s="10"/>
      <c r="AI607" s="10"/>
      <c r="AJ607" s="10"/>
      <c r="AK607" s="10"/>
      <c r="AL607" s="10"/>
      <c r="AM607" s="10"/>
      <c r="AN607" s="10"/>
      <c r="AO607" s="10"/>
      <c r="AP607" s="10"/>
      <c r="AQ607" s="10"/>
      <c r="AR607" s="10"/>
      <c r="AS607" s="10"/>
      <c r="AT607" s="10"/>
      <c r="AU607" s="10"/>
      <c r="AV607" s="10"/>
      <c r="AW607" s="10"/>
      <c r="AX607" s="10"/>
      <c r="AY607" s="10"/>
      <c r="AZ607" s="10"/>
      <c r="BA607" s="10"/>
      <c r="BB607" s="10"/>
      <c r="BC607" s="10"/>
      <c r="BD607" s="10"/>
      <c r="BE607" s="10"/>
      <c r="BF607" s="10"/>
    </row>
    <row r="608" spans="1:58" ht="15.6">
      <c r="A608" s="10"/>
      <c r="B608" s="10"/>
      <c r="C608" s="10"/>
      <c r="D608" s="10"/>
      <c r="E608" s="10"/>
      <c r="F608" s="10"/>
      <c r="G608" s="10"/>
      <c r="H608" s="10"/>
      <c r="I608" s="10"/>
      <c r="J608" s="10"/>
      <c r="K608" s="10"/>
      <c r="L608" s="10"/>
      <c r="M608" s="10"/>
      <c r="N608" s="10"/>
      <c r="O608" s="10"/>
      <c r="P608" s="19"/>
      <c r="Q608" s="19"/>
      <c r="R608" s="19"/>
      <c r="S608" s="19"/>
      <c r="T608" s="19"/>
      <c r="U608" s="19"/>
      <c r="V608" s="19"/>
      <c r="W608" s="19"/>
      <c r="X608" s="10"/>
      <c r="Y608" s="10"/>
      <c r="Z608" s="10"/>
      <c r="AA608" s="10"/>
      <c r="AB608" s="19"/>
      <c r="AC608" s="10"/>
      <c r="AD608" s="10"/>
      <c r="AE608" s="10"/>
      <c r="AF608" s="10"/>
      <c r="AG608" s="10"/>
      <c r="AH608" s="10"/>
      <c r="AI608" s="10"/>
      <c r="AJ608" s="10"/>
      <c r="AK608" s="10"/>
      <c r="AL608" s="10"/>
      <c r="AM608" s="10"/>
      <c r="AN608" s="10"/>
      <c r="AO608" s="10"/>
      <c r="AP608" s="10"/>
      <c r="AQ608" s="10"/>
      <c r="AR608" s="10"/>
      <c r="AS608" s="10"/>
      <c r="AT608" s="10"/>
      <c r="AU608" s="10"/>
      <c r="AV608" s="10"/>
      <c r="AW608" s="10"/>
      <c r="AX608" s="10"/>
      <c r="AY608" s="10"/>
      <c r="AZ608" s="10"/>
      <c r="BA608" s="10"/>
      <c r="BB608" s="10"/>
      <c r="BC608" s="10"/>
      <c r="BD608" s="10"/>
      <c r="BE608" s="10"/>
      <c r="BF608" s="10"/>
    </row>
    <row r="609" spans="1:58" ht="15.6">
      <c r="A609" s="10"/>
      <c r="B609" s="10"/>
      <c r="C609" s="10"/>
      <c r="D609" s="10"/>
      <c r="E609" s="10"/>
      <c r="F609" s="10"/>
      <c r="G609" s="10"/>
      <c r="H609" s="10"/>
      <c r="I609" s="10"/>
      <c r="J609" s="10"/>
      <c r="K609" s="10"/>
      <c r="L609" s="10"/>
      <c r="M609" s="10"/>
      <c r="N609" s="10"/>
      <c r="O609" s="10"/>
      <c r="P609" s="19"/>
      <c r="Q609" s="19"/>
      <c r="R609" s="19"/>
      <c r="S609" s="19"/>
      <c r="T609" s="19"/>
      <c r="U609" s="19"/>
      <c r="V609" s="19"/>
      <c r="W609" s="19"/>
      <c r="X609" s="10"/>
      <c r="Y609" s="10"/>
      <c r="Z609" s="10"/>
      <c r="AA609" s="10"/>
      <c r="AB609" s="19"/>
      <c r="AC609" s="10"/>
      <c r="AD609" s="10"/>
      <c r="AE609" s="10"/>
      <c r="AF609" s="10"/>
      <c r="AG609" s="10"/>
      <c r="AH609" s="10"/>
      <c r="AI609" s="10"/>
      <c r="AJ609" s="10"/>
      <c r="AK609" s="10"/>
      <c r="AL609" s="10"/>
      <c r="AM609" s="10"/>
      <c r="AN609" s="10"/>
      <c r="AO609" s="10"/>
      <c r="AP609" s="10"/>
      <c r="AQ609" s="10"/>
      <c r="AR609" s="10"/>
      <c r="AS609" s="10"/>
      <c r="AT609" s="10"/>
      <c r="AU609" s="10"/>
      <c r="AV609" s="10"/>
      <c r="AW609" s="10"/>
      <c r="AX609" s="10"/>
      <c r="AY609" s="10"/>
      <c r="AZ609" s="10"/>
      <c r="BA609" s="10"/>
      <c r="BB609" s="10"/>
      <c r="BC609" s="10"/>
      <c r="BD609" s="10"/>
      <c r="BE609" s="10"/>
      <c r="BF609" s="10"/>
    </row>
    <row r="610" spans="1:58" ht="15.6">
      <c r="A610" s="10"/>
      <c r="B610" s="10"/>
      <c r="C610" s="10"/>
      <c r="D610" s="10"/>
      <c r="E610" s="10"/>
      <c r="F610" s="10"/>
      <c r="G610" s="10"/>
      <c r="H610" s="10"/>
      <c r="I610" s="10"/>
      <c r="J610" s="10"/>
      <c r="K610" s="10"/>
      <c r="L610" s="10"/>
      <c r="M610" s="10"/>
      <c r="N610" s="10"/>
      <c r="O610" s="10"/>
      <c r="P610" s="19"/>
      <c r="Q610" s="19"/>
      <c r="R610" s="19"/>
      <c r="S610" s="19"/>
      <c r="T610" s="19"/>
      <c r="U610" s="19"/>
      <c r="V610" s="19"/>
      <c r="W610" s="19"/>
      <c r="X610" s="10"/>
      <c r="Y610" s="10"/>
      <c r="Z610" s="10"/>
      <c r="AA610" s="10"/>
      <c r="AB610" s="19"/>
      <c r="AC610" s="10"/>
      <c r="AD610" s="10"/>
      <c r="AE610" s="10"/>
      <c r="AF610" s="10"/>
      <c r="AG610" s="10"/>
      <c r="AH610" s="10"/>
      <c r="AI610" s="10"/>
      <c r="AJ610" s="10"/>
      <c r="AK610" s="10"/>
      <c r="AL610" s="10"/>
      <c r="AM610" s="10"/>
      <c r="AN610" s="10"/>
      <c r="AO610" s="10"/>
      <c r="AP610" s="10"/>
      <c r="AQ610" s="10"/>
      <c r="AR610" s="10"/>
      <c r="AS610" s="10"/>
      <c r="AT610" s="10"/>
      <c r="AU610" s="10"/>
      <c r="AV610" s="10"/>
      <c r="AW610" s="10"/>
      <c r="AX610" s="10"/>
      <c r="AY610" s="10"/>
      <c r="AZ610" s="10"/>
      <c r="BA610" s="10"/>
      <c r="BB610" s="10"/>
      <c r="BC610" s="10"/>
      <c r="BD610" s="10"/>
      <c r="BE610" s="10"/>
      <c r="BF610" s="10"/>
    </row>
    <row r="611" spans="1:58" ht="15.6">
      <c r="A611" s="10"/>
      <c r="B611" s="10"/>
      <c r="C611" s="10"/>
      <c r="D611" s="10"/>
      <c r="E611" s="10"/>
      <c r="F611" s="10"/>
      <c r="G611" s="10"/>
      <c r="H611" s="10"/>
      <c r="I611" s="10"/>
      <c r="J611" s="10"/>
      <c r="K611" s="10"/>
      <c r="L611" s="10"/>
      <c r="M611" s="10"/>
      <c r="N611" s="10"/>
      <c r="O611" s="10"/>
      <c r="P611" s="19"/>
      <c r="Q611" s="19"/>
      <c r="R611" s="19"/>
      <c r="S611" s="19"/>
      <c r="T611" s="19"/>
      <c r="U611" s="19"/>
      <c r="V611" s="19"/>
      <c r="W611" s="19"/>
      <c r="X611" s="10"/>
      <c r="Y611" s="10"/>
      <c r="Z611" s="10"/>
      <c r="AA611" s="10"/>
      <c r="AB611" s="19"/>
      <c r="AC611" s="10"/>
      <c r="AD611" s="10"/>
      <c r="AE611" s="10"/>
      <c r="AF611" s="10"/>
      <c r="AG611" s="10"/>
      <c r="AH611" s="10"/>
      <c r="AI611" s="10"/>
      <c r="AJ611" s="10"/>
      <c r="AK611" s="10"/>
      <c r="AL611" s="10"/>
      <c r="AM611" s="10"/>
      <c r="AN611" s="10"/>
      <c r="AO611" s="10"/>
      <c r="AP611" s="10"/>
      <c r="AQ611" s="10"/>
      <c r="AR611" s="10"/>
      <c r="AS611" s="10"/>
      <c r="AT611" s="10"/>
      <c r="AU611" s="10"/>
      <c r="AV611" s="10"/>
      <c r="AW611" s="10"/>
      <c r="AX611" s="10"/>
      <c r="AY611" s="10"/>
      <c r="AZ611" s="10"/>
      <c r="BA611" s="10"/>
      <c r="BB611" s="10"/>
      <c r="BC611" s="10"/>
      <c r="BD611" s="10"/>
      <c r="BE611" s="10"/>
      <c r="BF611" s="10"/>
    </row>
    <row r="612" spans="1:58" ht="15.6">
      <c r="A612" s="10"/>
      <c r="B612" s="10"/>
      <c r="C612" s="10"/>
      <c r="D612" s="10"/>
      <c r="E612" s="10"/>
      <c r="F612" s="10"/>
      <c r="G612" s="10"/>
      <c r="H612" s="10"/>
      <c r="I612" s="10"/>
      <c r="J612" s="10"/>
      <c r="K612" s="10"/>
      <c r="L612" s="10"/>
      <c r="M612" s="10"/>
      <c r="N612" s="10"/>
      <c r="O612" s="10"/>
      <c r="P612" s="19"/>
      <c r="Q612" s="19"/>
      <c r="R612" s="19"/>
      <c r="S612" s="19"/>
      <c r="T612" s="19"/>
      <c r="U612" s="19"/>
      <c r="V612" s="19"/>
      <c r="W612" s="19"/>
      <c r="X612" s="10"/>
      <c r="Y612" s="10"/>
      <c r="Z612" s="10"/>
      <c r="AA612" s="10"/>
      <c r="AB612" s="19"/>
      <c r="AC612" s="10"/>
      <c r="AD612" s="10"/>
      <c r="AE612" s="10"/>
      <c r="AF612" s="10"/>
      <c r="AG612" s="10"/>
      <c r="AH612" s="10"/>
      <c r="AI612" s="10"/>
      <c r="AJ612" s="10"/>
      <c r="AK612" s="10"/>
      <c r="AL612" s="10"/>
      <c r="AM612" s="10"/>
      <c r="AN612" s="10"/>
      <c r="AO612" s="10"/>
      <c r="AP612" s="10"/>
      <c r="AQ612" s="10"/>
      <c r="AR612" s="10"/>
      <c r="AS612" s="10"/>
      <c r="AT612" s="10"/>
      <c r="AU612" s="10"/>
      <c r="AV612" s="10"/>
      <c r="AW612" s="10"/>
      <c r="AX612" s="10"/>
      <c r="AY612" s="10"/>
      <c r="AZ612" s="10"/>
      <c r="BA612" s="10"/>
      <c r="BB612" s="10"/>
      <c r="BC612" s="10"/>
      <c r="BD612" s="10"/>
      <c r="BE612" s="10"/>
      <c r="BF612" s="10"/>
    </row>
    <row r="613" spans="1:58" ht="15.6">
      <c r="A613" s="10"/>
      <c r="B613" s="10"/>
      <c r="C613" s="10"/>
      <c r="D613" s="10"/>
      <c r="E613" s="10"/>
      <c r="F613" s="10"/>
      <c r="G613" s="10"/>
      <c r="H613" s="10"/>
      <c r="I613" s="10"/>
      <c r="J613" s="10"/>
      <c r="K613" s="10"/>
      <c r="L613" s="10"/>
      <c r="M613" s="10"/>
      <c r="N613" s="10"/>
      <c r="O613" s="10"/>
      <c r="P613" s="19"/>
      <c r="Q613" s="19"/>
      <c r="R613" s="19"/>
      <c r="S613" s="19"/>
      <c r="T613" s="19"/>
      <c r="U613" s="19"/>
      <c r="V613" s="19"/>
      <c r="W613" s="19"/>
      <c r="X613" s="10"/>
      <c r="Y613" s="10"/>
      <c r="Z613" s="10"/>
      <c r="AA613" s="10"/>
      <c r="AB613" s="19"/>
      <c r="AC613" s="10"/>
      <c r="AD613" s="10"/>
      <c r="AE613" s="10"/>
      <c r="AF613" s="10"/>
      <c r="AG613" s="10"/>
      <c r="AH613" s="10"/>
      <c r="AI613" s="10"/>
      <c r="AJ613" s="10"/>
      <c r="AK613" s="10"/>
      <c r="AL613" s="10"/>
      <c r="AM613" s="10"/>
      <c r="AN613" s="10"/>
      <c r="AO613" s="10"/>
      <c r="AP613" s="10"/>
      <c r="AQ613" s="10"/>
      <c r="AR613" s="10"/>
      <c r="AS613" s="10"/>
      <c r="AT613" s="10"/>
      <c r="AU613" s="10"/>
      <c r="AV613" s="10"/>
      <c r="AW613" s="10"/>
      <c r="AX613" s="10"/>
      <c r="AY613" s="10"/>
      <c r="AZ613" s="10"/>
      <c r="BA613" s="10"/>
      <c r="BB613" s="10"/>
      <c r="BC613" s="10"/>
      <c r="BD613" s="10"/>
      <c r="BE613" s="10"/>
      <c r="BF613" s="10"/>
    </row>
    <row r="614" spans="1:58" ht="15.6">
      <c r="A614" s="10"/>
      <c r="B614" s="10"/>
      <c r="C614" s="10"/>
      <c r="D614" s="10"/>
      <c r="E614" s="10"/>
      <c r="F614" s="10"/>
      <c r="G614" s="10"/>
      <c r="H614" s="10"/>
      <c r="I614" s="10"/>
      <c r="J614" s="10"/>
      <c r="K614" s="10"/>
      <c r="L614" s="10"/>
      <c r="M614" s="10"/>
      <c r="N614" s="10"/>
      <c r="O614" s="10"/>
      <c r="P614" s="19"/>
      <c r="Q614" s="19"/>
      <c r="R614" s="19"/>
      <c r="S614" s="19"/>
      <c r="T614" s="19"/>
      <c r="U614" s="19"/>
      <c r="V614" s="19"/>
      <c r="W614" s="19"/>
      <c r="X614" s="10"/>
      <c r="Y614" s="10"/>
      <c r="Z614" s="10"/>
      <c r="AA614" s="10"/>
      <c r="AB614" s="19"/>
      <c r="AC614" s="10"/>
      <c r="AD614" s="10"/>
      <c r="AE614" s="10"/>
      <c r="AF614" s="10"/>
      <c r="AG614" s="10"/>
      <c r="AH614" s="10"/>
      <c r="AI614" s="10"/>
      <c r="AJ614" s="10"/>
      <c r="AK614" s="10"/>
      <c r="AL614" s="10"/>
      <c r="AM614" s="10"/>
      <c r="AN614" s="10"/>
      <c r="AO614" s="10"/>
      <c r="AP614" s="10"/>
      <c r="AQ614" s="10"/>
      <c r="AR614" s="10"/>
      <c r="AS614" s="10"/>
      <c r="AT614" s="10"/>
      <c r="AU614" s="10"/>
      <c r="AV614" s="10"/>
      <c r="AW614" s="10"/>
      <c r="AX614" s="10"/>
      <c r="AY614" s="10"/>
      <c r="AZ614" s="10"/>
      <c r="BA614" s="10"/>
      <c r="BB614" s="10"/>
      <c r="BC614" s="10"/>
      <c r="BD614" s="10"/>
      <c r="BE614" s="10"/>
      <c r="BF614" s="10"/>
    </row>
    <row r="615" spans="1:58" ht="15.6">
      <c r="A615" s="10"/>
      <c r="B615" s="10"/>
      <c r="C615" s="10"/>
      <c r="D615" s="10"/>
      <c r="E615" s="10"/>
      <c r="F615" s="10"/>
      <c r="G615" s="10"/>
      <c r="H615" s="10"/>
      <c r="I615" s="10"/>
      <c r="J615" s="10"/>
      <c r="K615" s="10"/>
      <c r="L615" s="10"/>
      <c r="M615" s="10"/>
      <c r="N615" s="10"/>
      <c r="O615" s="10"/>
      <c r="P615" s="19"/>
      <c r="Q615" s="19"/>
      <c r="R615" s="19"/>
      <c r="S615" s="19"/>
      <c r="T615" s="19"/>
      <c r="U615" s="19"/>
      <c r="V615" s="19"/>
      <c r="W615" s="19"/>
      <c r="X615" s="10"/>
      <c r="Y615" s="10"/>
      <c r="Z615" s="10"/>
      <c r="AA615" s="10"/>
      <c r="AB615" s="19"/>
      <c r="AC615" s="10"/>
      <c r="AD615" s="10"/>
      <c r="AE615" s="10"/>
      <c r="AF615" s="10"/>
      <c r="AG615" s="10"/>
      <c r="AH615" s="10"/>
      <c r="AI615" s="10"/>
      <c r="AJ615" s="10"/>
      <c r="AK615" s="10"/>
      <c r="AL615" s="10"/>
      <c r="AM615" s="10"/>
      <c r="AN615" s="10"/>
      <c r="AO615" s="10"/>
      <c r="AP615" s="10"/>
      <c r="AQ615" s="10"/>
      <c r="AR615" s="10"/>
      <c r="AS615" s="10"/>
      <c r="AT615" s="10"/>
      <c r="AU615" s="10"/>
      <c r="AV615" s="10"/>
      <c r="AW615" s="10"/>
      <c r="AX615" s="10"/>
      <c r="AY615" s="10"/>
      <c r="AZ615" s="10"/>
      <c r="BA615" s="10"/>
      <c r="BB615" s="10"/>
      <c r="BC615" s="10"/>
      <c r="BD615" s="10"/>
      <c r="BE615" s="10"/>
      <c r="BF615" s="10"/>
    </row>
    <row r="616" spans="1:58" ht="15.6">
      <c r="A616" s="10"/>
      <c r="B616" s="10"/>
      <c r="C616" s="10"/>
      <c r="D616" s="10"/>
      <c r="E616" s="10"/>
      <c r="F616" s="10"/>
      <c r="G616" s="10"/>
      <c r="H616" s="10"/>
      <c r="I616" s="10"/>
      <c r="J616" s="10"/>
      <c r="K616" s="10"/>
      <c r="L616" s="10"/>
      <c r="M616" s="10"/>
      <c r="N616" s="10"/>
      <c r="O616" s="10"/>
      <c r="P616" s="19"/>
      <c r="Q616" s="19"/>
      <c r="R616" s="19"/>
      <c r="S616" s="19"/>
      <c r="T616" s="19"/>
      <c r="U616" s="19"/>
      <c r="V616" s="19"/>
      <c r="W616" s="19"/>
      <c r="X616" s="10"/>
      <c r="Y616" s="10"/>
      <c r="Z616" s="10"/>
      <c r="AA616" s="10"/>
      <c r="AB616" s="19"/>
      <c r="AC616" s="10"/>
      <c r="AD616" s="10"/>
      <c r="AE616" s="10"/>
      <c r="AF616" s="10"/>
      <c r="AG616" s="10"/>
      <c r="AH616" s="10"/>
      <c r="AI616" s="10"/>
      <c r="AJ616" s="10"/>
      <c r="AK616" s="10"/>
      <c r="AL616" s="10"/>
      <c r="AM616" s="10"/>
      <c r="AN616" s="10"/>
      <c r="AO616" s="10"/>
      <c r="AP616" s="10"/>
      <c r="AQ616" s="10"/>
      <c r="AR616" s="10"/>
      <c r="AS616" s="10"/>
      <c r="AT616" s="10"/>
      <c r="AU616" s="10"/>
      <c r="AV616" s="10"/>
      <c r="AW616" s="10"/>
      <c r="AX616" s="10"/>
      <c r="AY616" s="10"/>
      <c r="AZ616" s="10"/>
      <c r="BA616" s="10"/>
      <c r="BB616" s="10"/>
      <c r="BC616" s="10"/>
      <c r="BD616" s="10"/>
      <c r="BE616" s="10"/>
      <c r="BF616" s="10"/>
    </row>
    <row r="617" spans="1:58" ht="15.6">
      <c r="A617" s="10"/>
      <c r="B617" s="10"/>
      <c r="C617" s="10"/>
      <c r="D617" s="10"/>
      <c r="E617" s="10"/>
      <c r="F617" s="10"/>
      <c r="G617" s="10"/>
      <c r="H617" s="10"/>
      <c r="I617" s="10"/>
      <c r="J617" s="10"/>
      <c r="K617" s="10"/>
      <c r="L617" s="10"/>
      <c r="M617" s="10"/>
      <c r="N617" s="10"/>
      <c r="O617" s="10"/>
      <c r="P617" s="19"/>
      <c r="Q617" s="19"/>
      <c r="R617" s="19"/>
      <c r="S617" s="19"/>
      <c r="T617" s="19"/>
      <c r="U617" s="19"/>
      <c r="V617" s="19"/>
      <c r="W617" s="19"/>
      <c r="X617" s="10"/>
      <c r="Y617" s="10"/>
      <c r="Z617" s="10"/>
      <c r="AA617" s="10"/>
      <c r="AB617" s="19"/>
      <c r="AC617" s="10"/>
      <c r="AD617" s="10"/>
      <c r="AE617" s="10"/>
      <c r="AF617" s="10"/>
      <c r="AG617" s="10"/>
      <c r="AH617" s="10"/>
      <c r="AI617" s="10"/>
      <c r="AJ617" s="10"/>
      <c r="AK617" s="10"/>
      <c r="AL617" s="10"/>
      <c r="AM617" s="10"/>
      <c r="AN617" s="10"/>
      <c r="AO617" s="10"/>
      <c r="AP617" s="10"/>
      <c r="AQ617" s="10"/>
      <c r="AR617" s="10"/>
      <c r="AS617" s="10"/>
      <c r="AT617" s="10"/>
      <c r="AU617" s="10"/>
      <c r="AV617" s="10"/>
      <c r="AW617" s="10"/>
      <c r="AX617" s="10"/>
      <c r="AY617" s="10"/>
      <c r="AZ617" s="10"/>
      <c r="BA617" s="10"/>
      <c r="BB617" s="10"/>
      <c r="BC617" s="10"/>
      <c r="BD617" s="10"/>
      <c r="BE617" s="10"/>
      <c r="BF617" s="10"/>
    </row>
    <row r="618" spans="1:58" ht="15.6">
      <c r="A618" s="10"/>
      <c r="B618" s="10"/>
      <c r="C618" s="10"/>
      <c r="D618" s="10"/>
      <c r="E618" s="10"/>
      <c r="F618" s="10"/>
      <c r="G618" s="10"/>
      <c r="H618" s="10"/>
      <c r="I618" s="10"/>
      <c r="J618" s="10"/>
      <c r="K618" s="10"/>
      <c r="L618" s="10"/>
      <c r="M618" s="10"/>
      <c r="N618" s="10"/>
      <c r="O618" s="10"/>
      <c r="P618" s="19"/>
      <c r="Q618" s="19"/>
      <c r="R618" s="19"/>
      <c r="S618" s="19"/>
      <c r="T618" s="19"/>
      <c r="U618" s="19"/>
      <c r="V618" s="19"/>
      <c r="W618" s="19"/>
      <c r="X618" s="10"/>
      <c r="Y618" s="10"/>
      <c r="Z618" s="10"/>
      <c r="AA618" s="10"/>
      <c r="AB618" s="19"/>
      <c r="AC618" s="10"/>
      <c r="AD618" s="10"/>
      <c r="AE618" s="10"/>
      <c r="AF618" s="10"/>
      <c r="AG618" s="10"/>
      <c r="AH618" s="10"/>
      <c r="AI618" s="10"/>
      <c r="AJ618" s="10"/>
      <c r="AK618" s="10"/>
      <c r="AL618" s="10"/>
      <c r="AM618" s="10"/>
      <c r="AN618" s="10"/>
      <c r="AO618" s="10"/>
      <c r="AP618" s="10"/>
      <c r="AQ618" s="10"/>
      <c r="AR618" s="10"/>
      <c r="AS618" s="10"/>
      <c r="AT618" s="10"/>
      <c r="AU618" s="10"/>
      <c r="AV618" s="10"/>
      <c r="AW618" s="10"/>
      <c r="AX618" s="10"/>
      <c r="AY618" s="10"/>
      <c r="AZ618" s="10"/>
      <c r="BA618" s="10"/>
      <c r="BB618" s="10"/>
      <c r="BC618" s="10"/>
      <c r="BD618" s="10"/>
      <c r="BE618" s="10"/>
      <c r="BF618" s="10"/>
    </row>
    <row r="619" spans="1:58" ht="15.6">
      <c r="A619" s="10"/>
      <c r="B619" s="10"/>
      <c r="C619" s="10"/>
      <c r="D619" s="10"/>
      <c r="E619" s="10"/>
      <c r="F619" s="10"/>
      <c r="G619" s="10"/>
      <c r="H619" s="10"/>
      <c r="I619" s="10"/>
      <c r="J619" s="10"/>
      <c r="K619" s="10"/>
      <c r="L619" s="10"/>
      <c r="M619" s="10"/>
      <c r="N619" s="10"/>
      <c r="O619" s="10"/>
      <c r="P619" s="19"/>
      <c r="Q619" s="19"/>
      <c r="R619" s="19"/>
      <c r="S619" s="19"/>
      <c r="T619" s="19"/>
      <c r="U619" s="19"/>
      <c r="V619" s="19"/>
      <c r="W619" s="19"/>
      <c r="X619" s="10"/>
      <c r="Y619" s="10"/>
      <c r="Z619" s="10"/>
      <c r="AA619" s="10"/>
      <c r="AB619" s="19"/>
      <c r="AC619" s="10"/>
      <c r="AD619" s="10"/>
      <c r="AE619" s="10"/>
      <c r="AF619" s="10"/>
      <c r="AG619" s="10"/>
      <c r="AH619" s="10"/>
      <c r="AI619" s="10"/>
      <c r="AJ619" s="10"/>
      <c r="AK619" s="10"/>
      <c r="AL619" s="10"/>
      <c r="AM619" s="10"/>
      <c r="AN619" s="10"/>
      <c r="AO619" s="10"/>
      <c r="AP619" s="10"/>
      <c r="AQ619" s="10"/>
      <c r="AR619" s="10"/>
      <c r="AS619" s="10"/>
      <c r="AT619" s="10"/>
      <c r="AU619" s="10"/>
      <c r="AV619" s="10"/>
      <c r="AW619" s="10"/>
      <c r="AX619" s="10"/>
      <c r="AY619" s="10"/>
      <c r="AZ619" s="10"/>
      <c r="BA619" s="10"/>
      <c r="BB619" s="10"/>
      <c r="BC619" s="10"/>
      <c r="BD619" s="10"/>
      <c r="BE619" s="10"/>
      <c r="BF619" s="10"/>
    </row>
    <row r="620" spans="1:58" ht="15.6">
      <c r="A620" s="10"/>
      <c r="B620" s="10"/>
      <c r="C620" s="10"/>
      <c r="D620" s="10"/>
      <c r="E620" s="10"/>
      <c r="F620" s="10"/>
      <c r="G620" s="10"/>
      <c r="H620" s="10"/>
      <c r="I620" s="10"/>
      <c r="J620" s="10"/>
      <c r="K620" s="10"/>
      <c r="L620" s="10"/>
      <c r="M620" s="10"/>
      <c r="N620" s="10"/>
      <c r="O620" s="10"/>
      <c r="P620" s="19"/>
      <c r="Q620" s="19"/>
      <c r="R620" s="19"/>
      <c r="S620" s="19"/>
      <c r="T620" s="19"/>
      <c r="U620" s="19"/>
      <c r="V620" s="19"/>
      <c r="W620" s="19"/>
      <c r="X620" s="10"/>
      <c r="Y620" s="10"/>
      <c r="Z620" s="10"/>
      <c r="AA620" s="10"/>
      <c r="AB620" s="19"/>
      <c r="AC620" s="10"/>
      <c r="AD620" s="10"/>
      <c r="AE620" s="10"/>
      <c r="AF620" s="10"/>
      <c r="AG620" s="10"/>
      <c r="AH620" s="10"/>
      <c r="AI620" s="10"/>
      <c r="AJ620" s="10"/>
      <c r="AK620" s="10"/>
      <c r="AL620" s="10"/>
      <c r="AM620" s="10"/>
      <c r="AN620" s="10"/>
      <c r="AO620" s="10"/>
      <c r="AP620" s="10"/>
      <c r="AQ620" s="10"/>
      <c r="AR620" s="10"/>
      <c r="AS620" s="10"/>
      <c r="AT620" s="10"/>
      <c r="AU620" s="10"/>
      <c r="AV620" s="10"/>
      <c r="AW620" s="10"/>
      <c r="AX620" s="10"/>
      <c r="AY620" s="10"/>
      <c r="AZ620" s="10"/>
      <c r="BA620" s="10"/>
      <c r="BB620" s="10"/>
      <c r="BC620" s="10"/>
      <c r="BD620" s="10"/>
      <c r="BE620" s="10"/>
      <c r="BF620" s="10"/>
    </row>
    <row r="621" spans="1:58" ht="15.6">
      <c r="A621" s="10"/>
      <c r="B621" s="10"/>
      <c r="C621" s="10"/>
      <c r="D621" s="10"/>
      <c r="E621" s="10"/>
      <c r="F621" s="10"/>
      <c r="G621" s="10"/>
      <c r="H621" s="10"/>
      <c r="I621" s="10"/>
      <c r="J621" s="10"/>
      <c r="K621" s="10"/>
      <c r="L621" s="10"/>
      <c r="M621" s="10"/>
      <c r="N621" s="10"/>
      <c r="O621" s="10"/>
      <c r="P621" s="19"/>
      <c r="Q621" s="19"/>
      <c r="R621" s="19"/>
      <c r="S621" s="19"/>
      <c r="T621" s="19"/>
      <c r="U621" s="19"/>
      <c r="V621" s="19"/>
      <c r="W621" s="19"/>
      <c r="X621" s="10"/>
      <c r="Y621" s="10"/>
      <c r="Z621" s="10"/>
      <c r="AA621" s="10"/>
      <c r="AB621" s="19"/>
      <c r="AC621" s="10"/>
      <c r="AD621" s="10"/>
      <c r="AE621" s="10"/>
      <c r="AF621" s="10"/>
      <c r="AG621" s="10"/>
      <c r="AH621" s="10"/>
      <c r="AI621" s="10"/>
      <c r="AJ621" s="10"/>
      <c r="AK621" s="10"/>
      <c r="AL621" s="10"/>
      <c r="AM621" s="10"/>
      <c r="AN621" s="10"/>
      <c r="AO621" s="10"/>
      <c r="AP621" s="10"/>
      <c r="AQ621" s="10"/>
      <c r="AR621" s="10"/>
      <c r="AS621" s="10"/>
      <c r="AT621" s="10"/>
      <c r="AU621" s="10"/>
      <c r="AV621" s="10"/>
      <c r="AW621" s="10"/>
      <c r="AX621" s="10"/>
      <c r="AY621" s="10"/>
      <c r="AZ621" s="10"/>
      <c r="BA621" s="10"/>
      <c r="BB621" s="10"/>
      <c r="BC621" s="10"/>
      <c r="BD621" s="10"/>
      <c r="BE621" s="10"/>
      <c r="BF621" s="10"/>
    </row>
    <row r="622" spans="1:58" ht="15.6">
      <c r="A622" s="10"/>
      <c r="B622" s="10"/>
      <c r="C622" s="10"/>
      <c r="D622" s="10"/>
      <c r="E622" s="10"/>
      <c r="F622" s="10"/>
      <c r="G622" s="10"/>
      <c r="H622" s="10"/>
      <c r="I622" s="10"/>
      <c r="J622" s="10"/>
      <c r="K622" s="10"/>
      <c r="L622" s="10"/>
      <c r="M622" s="10"/>
      <c r="N622" s="10"/>
      <c r="O622" s="10"/>
      <c r="P622" s="19"/>
      <c r="Q622" s="19"/>
      <c r="R622" s="19"/>
      <c r="S622" s="19"/>
      <c r="T622" s="19"/>
      <c r="U622" s="19"/>
      <c r="V622" s="19"/>
      <c r="W622" s="19"/>
      <c r="X622" s="10"/>
      <c r="Y622" s="10"/>
      <c r="Z622" s="10"/>
      <c r="AA622" s="10"/>
      <c r="AB622" s="19"/>
      <c r="AC622" s="10"/>
      <c r="AD622" s="10"/>
      <c r="AE622" s="10"/>
      <c r="AF622" s="10"/>
      <c r="AG622" s="10"/>
      <c r="AH622" s="10"/>
      <c r="AI622" s="10"/>
      <c r="AJ622" s="10"/>
      <c r="AK622" s="10"/>
      <c r="AL622" s="10"/>
      <c r="AM622" s="10"/>
      <c r="AN622" s="10"/>
      <c r="AO622" s="10"/>
      <c r="AP622" s="10"/>
      <c r="AQ622" s="10"/>
      <c r="AR622" s="10"/>
      <c r="AS622" s="10"/>
      <c r="AT622" s="10"/>
      <c r="AU622" s="10"/>
      <c r="AV622" s="10"/>
      <c r="AW622" s="10"/>
      <c r="AX622" s="10"/>
      <c r="AY622" s="10"/>
      <c r="AZ622" s="10"/>
      <c r="BA622" s="10"/>
      <c r="BB622" s="10"/>
      <c r="BC622" s="10"/>
      <c r="BD622" s="10"/>
      <c r="BE622" s="10"/>
      <c r="BF622" s="10"/>
    </row>
    <row r="623" spans="1:58" ht="15.6">
      <c r="A623" s="10"/>
      <c r="B623" s="10"/>
      <c r="C623" s="10"/>
      <c r="D623" s="10"/>
      <c r="E623" s="10"/>
      <c r="F623" s="10"/>
      <c r="G623" s="10"/>
      <c r="H623" s="10"/>
      <c r="I623" s="10"/>
      <c r="J623" s="10"/>
      <c r="K623" s="10"/>
      <c r="L623" s="10"/>
      <c r="M623" s="10"/>
      <c r="N623" s="10"/>
      <c r="O623" s="10"/>
      <c r="P623" s="19"/>
      <c r="Q623" s="19"/>
      <c r="R623" s="19"/>
      <c r="S623" s="19"/>
      <c r="T623" s="19"/>
      <c r="U623" s="19"/>
      <c r="V623" s="19"/>
      <c r="W623" s="19"/>
      <c r="X623" s="10"/>
      <c r="Y623" s="10"/>
      <c r="Z623" s="10"/>
      <c r="AA623" s="10"/>
      <c r="AB623" s="19"/>
      <c r="AC623" s="10"/>
      <c r="AD623" s="10"/>
      <c r="AE623" s="10"/>
      <c r="AF623" s="10"/>
      <c r="AG623" s="10"/>
      <c r="AH623" s="10"/>
      <c r="AI623" s="10"/>
      <c r="AJ623" s="10"/>
      <c r="AK623" s="10"/>
      <c r="AL623" s="10"/>
      <c r="AM623" s="10"/>
      <c r="AN623" s="10"/>
      <c r="AO623" s="10"/>
      <c r="AP623" s="10"/>
      <c r="AQ623" s="10"/>
      <c r="AR623" s="10"/>
      <c r="AS623" s="10"/>
      <c r="AT623" s="10"/>
      <c r="AU623" s="10"/>
      <c r="AV623" s="10"/>
      <c r="AW623" s="10"/>
      <c r="AX623" s="10"/>
      <c r="AY623" s="10"/>
      <c r="AZ623" s="10"/>
      <c r="BA623" s="10"/>
      <c r="BB623" s="10"/>
      <c r="BC623" s="10"/>
      <c r="BD623" s="10"/>
      <c r="BE623" s="10"/>
      <c r="BF623" s="10"/>
    </row>
    <row r="624" spans="1:58" ht="15.6">
      <c r="A624" s="10"/>
      <c r="B624" s="10"/>
      <c r="C624" s="10"/>
      <c r="D624" s="10"/>
      <c r="E624" s="10"/>
      <c r="F624" s="10"/>
      <c r="G624" s="10"/>
      <c r="H624" s="10"/>
      <c r="I624" s="10"/>
      <c r="J624" s="10"/>
      <c r="K624" s="10"/>
      <c r="L624" s="10"/>
      <c r="M624" s="10"/>
      <c r="N624" s="10"/>
      <c r="O624" s="10"/>
      <c r="P624" s="19"/>
      <c r="Q624" s="19"/>
      <c r="R624" s="19"/>
      <c r="S624" s="19"/>
      <c r="T624" s="19"/>
      <c r="U624" s="19"/>
      <c r="V624" s="19"/>
      <c r="W624" s="19"/>
      <c r="X624" s="10"/>
      <c r="Y624" s="10"/>
      <c r="Z624" s="10"/>
      <c r="AA624" s="10"/>
      <c r="AB624" s="19"/>
      <c r="AC624" s="10"/>
      <c r="AD624" s="10"/>
      <c r="AE624" s="10"/>
      <c r="AF624" s="10"/>
      <c r="AG624" s="10"/>
      <c r="AH624" s="10"/>
      <c r="AI624" s="10"/>
      <c r="AJ624" s="10"/>
      <c r="AK624" s="10"/>
      <c r="AL624" s="10"/>
      <c r="AM624" s="10"/>
      <c r="AN624" s="10"/>
      <c r="AO624" s="10"/>
      <c r="AP624" s="10"/>
      <c r="AQ624" s="10"/>
      <c r="AR624" s="10"/>
      <c r="AS624" s="10"/>
      <c r="AT624" s="10"/>
      <c r="AU624" s="10"/>
      <c r="AV624" s="10"/>
      <c r="AW624" s="10"/>
      <c r="AX624" s="10"/>
      <c r="AY624" s="10"/>
      <c r="AZ624" s="10"/>
      <c r="BA624" s="10"/>
      <c r="BB624" s="10"/>
      <c r="BC624" s="10"/>
      <c r="BD624" s="10"/>
      <c r="BE624" s="10"/>
      <c r="BF624" s="10"/>
    </row>
    <row r="625" spans="1:58" ht="15.6">
      <c r="A625" s="10"/>
      <c r="B625" s="10"/>
      <c r="C625" s="10"/>
      <c r="D625" s="10"/>
      <c r="E625" s="10"/>
      <c r="F625" s="10"/>
      <c r="G625" s="10"/>
      <c r="H625" s="10"/>
      <c r="I625" s="10"/>
      <c r="J625" s="10"/>
      <c r="K625" s="10"/>
      <c r="L625" s="10"/>
      <c r="M625" s="10"/>
      <c r="N625" s="10"/>
      <c r="O625" s="10"/>
      <c r="P625" s="19"/>
      <c r="Q625" s="19"/>
      <c r="R625" s="19"/>
      <c r="S625" s="19"/>
      <c r="T625" s="19"/>
      <c r="U625" s="19"/>
      <c r="V625" s="19"/>
      <c r="W625" s="19"/>
      <c r="X625" s="10"/>
      <c r="Y625" s="10"/>
      <c r="Z625" s="10"/>
      <c r="AA625" s="10"/>
      <c r="AB625" s="19"/>
      <c r="AC625" s="10"/>
      <c r="AD625" s="10"/>
      <c r="AE625" s="10"/>
      <c r="AF625" s="10"/>
      <c r="AG625" s="10"/>
      <c r="AH625" s="10"/>
      <c r="AI625" s="10"/>
      <c r="AJ625" s="10"/>
      <c r="AK625" s="10"/>
      <c r="AL625" s="10"/>
      <c r="AM625" s="10"/>
      <c r="AN625" s="10"/>
      <c r="AO625" s="10"/>
      <c r="AP625" s="10"/>
      <c r="AQ625" s="10"/>
      <c r="AR625" s="10"/>
      <c r="AS625" s="10"/>
      <c r="AT625" s="10"/>
      <c r="AU625" s="10"/>
      <c r="AV625" s="10"/>
      <c r="AW625" s="10"/>
      <c r="AX625" s="10"/>
      <c r="AY625" s="10"/>
      <c r="AZ625" s="10"/>
      <c r="BA625" s="10"/>
      <c r="BB625" s="10"/>
      <c r="BC625" s="10"/>
      <c r="BD625" s="10"/>
      <c r="BE625" s="10"/>
      <c r="BF625" s="10"/>
    </row>
    <row r="626" spans="1:58" ht="15.6">
      <c r="A626" s="10"/>
      <c r="B626" s="10"/>
      <c r="C626" s="10"/>
      <c r="D626" s="10"/>
      <c r="E626" s="10"/>
      <c r="F626" s="10"/>
      <c r="G626" s="10"/>
      <c r="H626" s="10"/>
      <c r="I626" s="10"/>
      <c r="J626" s="10"/>
      <c r="K626" s="10"/>
      <c r="L626" s="10"/>
      <c r="M626" s="10"/>
      <c r="N626" s="10"/>
      <c r="O626" s="10"/>
      <c r="P626" s="19"/>
      <c r="Q626" s="19"/>
      <c r="R626" s="19"/>
      <c r="S626" s="19"/>
      <c r="T626" s="19"/>
      <c r="U626" s="19"/>
      <c r="V626" s="19"/>
      <c r="W626" s="19"/>
      <c r="X626" s="10"/>
      <c r="Y626" s="10"/>
      <c r="Z626" s="10"/>
      <c r="AA626" s="10"/>
      <c r="AB626" s="19"/>
      <c r="AC626" s="10"/>
      <c r="AD626" s="10"/>
      <c r="AE626" s="10"/>
      <c r="AF626" s="10"/>
      <c r="AG626" s="10"/>
      <c r="AH626" s="10"/>
      <c r="AI626" s="10"/>
      <c r="AJ626" s="10"/>
      <c r="AK626" s="10"/>
      <c r="AL626" s="10"/>
      <c r="AM626" s="10"/>
      <c r="AN626" s="10"/>
      <c r="AO626" s="10"/>
      <c r="AP626" s="10"/>
      <c r="AQ626" s="10"/>
      <c r="AR626" s="10"/>
      <c r="AS626" s="10"/>
      <c r="AT626" s="10"/>
      <c r="AU626" s="10"/>
      <c r="AV626" s="10"/>
      <c r="AW626" s="10"/>
      <c r="AX626" s="10"/>
      <c r="AY626" s="10"/>
      <c r="AZ626" s="10"/>
      <c r="BA626" s="10"/>
      <c r="BB626" s="10"/>
      <c r="BC626" s="10"/>
      <c r="BD626" s="10"/>
      <c r="BE626" s="10"/>
      <c r="BF626" s="10"/>
    </row>
    <row r="627" spans="1:58" ht="15.6">
      <c r="A627" s="10"/>
      <c r="B627" s="10"/>
      <c r="C627" s="10"/>
      <c r="D627" s="10"/>
      <c r="E627" s="10"/>
      <c r="F627" s="10"/>
      <c r="G627" s="10"/>
      <c r="H627" s="10"/>
      <c r="I627" s="10"/>
      <c r="J627" s="10"/>
      <c r="K627" s="10"/>
      <c r="L627" s="10"/>
      <c r="M627" s="10"/>
      <c r="N627" s="10"/>
      <c r="O627" s="10"/>
      <c r="P627" s="19"/>
      <c r="Q627" s="19"/>
      <c r="R627" s="19"/>
      <c r="S627" s="19"/>
      <c r="T627" s="19"/>
      <c r="U627" s="19"/>
      <c r="V627" s="19"/>
      <c r="W627" s="19"/>
      <c r="X627" s="10"/>
      <c r="Y627" s="10"/>
      <c r="Z627" s="10"/>
      <c r="AA627" s="10"/>
      <c r="AB627" s="19"/>
      <c r="AC627" s="10"/>
      <c r="AD627" s="10"/>
      <c r="AE627" s="10"/>
      <c r="AF627" s="10"/>
      <c r="AG627" s="10"/>
      <c r="AH627" s="10"/>
      <c r="AI627" s="10"/>
      <c r="AJ627" s="10"/>
      <c r="AK627" s="10"/>
      <c r="AL627" s="10"/>
      <c r="AM627" s="10"/>
      <c r="AN627" s="10"/>
      <c r="AO627" s="10"/>
      <c r="AP627" s="10"/>
      <c r="AQ627" s="10"/>
      <c r="AR627" s="10"/>
      <c r="AS627" s="10"/>
      <c r="AT627" s="10"/>
      <c r="AU627" s="10"/>
      <c r="AV627" s="10"/>
      <c r="AW627" s="10"/>
      <c r="AX627" s="10"/>
      <c r="AY627" s="10"/>
      <c r="AZ627" s="10"/>
      <c r="BA627" s="10"/>
      <c r="BB627" s="10"/>
      <c r="BC627" s="10"/>
      <c r="BD627" s="10"/>
      <c r="BE627" s="10"/>
      <c r="BF627" s="10"/>
    </row>
    <row r="628" spans="1:58" ht="15.6">
      <c r="A628" s="10"/>
      <c r="B628" s="10"/>
      <c r="C628" s="10"/>
      <c r="D628" s="10"/>
      <c r="E628" s="10"/>
      <c r="F628" s="10"/>
      <c r="G628" s="10"/>
      <c r="H628" s="10"/>
      <c r="I628" s="10"/>
      <c r="J628" s="10"/>
      <c r="K628" s="10"/>
      <c r="L628" s="10"/>
      <c r="M628" s="10"/>
      <c r="N628" s="10"/>
      <c r="O628" s="10"/>
      <c r="P628" s="19"/>
      <c r="Q628" s="19"/>
      <c r="R628" s="19"/>
      <c r="S628" s="19"/>
      <c r="T628" s="19"/>
      <c r="U628" s="19"/>
      <c r="V628" s="19"/>
      <c r="W628" s="19"/>
      <c r="X628" s="10"/>
      <c r="Y628" s="10"/>
      <c r="Z628" s="10"/>
      <c r="AA628" s="10"/>
      <c r="AB628" s="19"/>
      <c r="AC628" s="10"/>
      <c r="AD628" s="10"/>
      <c r="AE628" s="10"/>
      <c r="AF628" s="10"/>
      <c r="AG628" s="10"/>
      <c r="AH628" s="10"/>
      <c r="AI628" s="10"/>
      <c r="AJ628" s="10"/>
      <c r="AK628" s="10"/>
      <c r="AL628" s="10"/>
      <c r="AM628" s="10"/>
      <c r="AN628" s="10"/>
      <c r="AO628" s="10"/>
      <c r="AP628" s="10"/>
      <c r="AQ628" s="10"/>
      <c r="AR628" s="10"/>
      <c r="AS628" s="10"/>
      <c r="AT628" s="10"/>
      <c r="AU628" s="10"/>
      <c r="AV628" s="10"/>
      <c r="AW628" s="10"/>
      <c r="AX628" s="10"/>
      <c r="AY628" s="10"/>
      <c r="AZ628" s="10"/>
      <c r="BA628" s="10"/>
      <c r="BB628" s="10"/>
      <c r="BC628" s="10"/>
      <c r="BD628" s="10"/>
      <c r="BE628" s="10"/>
      <c r="BF628" s="10"/>
    </row>
    <row r="629" spans="1:58" ht="15.6">
      <c r="A629" s="10"/>
      <c r="B629" s="10"/>
      <c r="C629" s="10"/>
      <c r="D629" s="10"/>
      <c r="E629" s="10"/>
      <c r="F629" s="10"/>
      <c r="G629" s="10"/>
      <c r="H629" s="10"/>
      <c r="I629" s="10"/>
      <c r="J629" s="10"/>
      <c r="K629" s="10"/>
      <c r="L629" s="10"/>
      <c r="M629" s="10"/>
      <c r="N629" s="10"/>
      <c r="O629" s="10"/>
      <c r="P629" s="19"/>
      <c r="Q629" s="19"/>
      <c r="R629" s="19"/>
      <c r="S629" s="19"/>
      <c r="T629" s="19"/>
      <c r="U629" s="19"/>
      <c r="V629" s="19"/>
      <c r="W629" s="19"/>
      <c r="X629" s="10"/>
      <c r="Y629" s="10"/>
      <c r="Z629" s="10"/>
      <c r="AA629" s="10"/>
      <c r="AB629" s="19"/>
      <c r="AC629" s="10"/>
      <c r="AD629" s="10"/>
      <c r="AE629" s="10"/>
      <c r="AF629" s="10"/>
      <c r="AG629" s="10"/>
      <c r="AH629" s="10"/>
      <c r="AI629" s="10"/>
      <c r="AJ629" s="10"/>
      <c r="AK629" s="10"/>
      <c r="AL629" s="10"/>
      <c r="AM629" s="10"/>
      <c r="AN629" s="10"/>
      <c r="AO629" s="10"/>
      <c r="AP629" s="10"/>
      <c r="AQ629" s="10"/>
      <c r="AR629" s="10"/>
      <c r="AS629" s="10"/>
      <c r="AT629" s="10"/>
      <c r="AU629" s="10"/>
      <c r="AV629" s="10"/>
      <c r="AW629" s="10"/>
      <c r="AX629" s="10"/>
      <c r="AY629" s="10"/>
      <c r="AZ629" s="10"/>
      <c r="BA629" s="10"/>
      <c r="BB629" s="10"/>
      <c r="BC629" s="10"/>
      <c r="BD629" s="10"/>
      <c r="BE629" s="10"/>
      <c r="BF629" s="10"/>
    </row>
    <row r="630" spans="1:58" ht="15.6">
      <c r="A630" s="10"/>
      <c r="B630" s="10"/>
      <c r="C630" s="10"/>
      <c r="D630" s="10"/>
      <c r="E630" s="10"/>
      <c r="F630" s="10"/>
      <c r="G630" s="10"/>
      <c r="H630" s="10"/>
      <c r="I630" s="10"/>
      <c r="J630" s="10"/>
      <c r="K630" s="10"/>
      <c r="L630" s="10"/>
      <c r="M630" s="10"/>
      <c r="N630" s="10"/>
      <c r="O630" s="10"/>
      <c r="P630" s="19"/>
      <c r="Q630" s="19"/>
      <c r="R630" s="19"/>
      <c r="S630" s="19"/>
      <c r="T630" s="19"/>
      <c r="U630" s="19"/>
      <c r="V630" s="19"/>
      <c r="W630" s="19"/>
      <c r="X630" s="10"/>
      <c r="Y630" s="10"/>
      <c r="Z630" s="10"/>
      <c r="AA630" s="10"/>
      <c r="AB630" s="19"/>
      <c r="AC630" s="10"/>
      <c r="AD630" s="10"/>
      <c r="AE630" s="10"/>
      <c r="AF630" s="10"/>
      <c r="AG630" s="10"/>
      <c r="AH630" s="10"/>
      <c r="AI630" s="10"/>
      <c r="AJ630" s="10"/>
      <c r="AK630" s="10"/>
      <c r="AL630" s="10"/>
      <c r="AM630" s="10"/>
      <c r="AN630" s="10"/>
      <c r="AO630" s="10"/>
      <c r="AP630" s="10"/>
      <c r="AQ630" s="10"/>
      <c r="AR630" s="10"/>
      <c r="AS630" s="10"/>
      <c r="AT630" s="10"/>
      <c r="AU630" s="10"/>
      <c r="AV630" s="10"/>
      <c r="AW630" s="10"/>
      <c r="AX630" s="10"/>
      <c r="AY630" s="10"/>
      <c r="AZ630" s="10"/>
      <c r="BA630" s="10"/>
      <c r="BB630" s="10"/>
      <c r="BC630" s="10"/>
      <c r="BD630" s="10"/>
      <c r="BE630" s="10"/>
      <c r="BF630" s="10"/>
    </row>
    <row r="631" spans="1:58" ht="15.6">
      <c r="A631" s="10"/>
      <c r="B631" s="10"/>
      <c r="C631" s="10"/>
      <c r="D631" s="10"/>
      <c r="E631" s="10"/>
      <c r="F631" s="10"/>
      <c r="G631" s="10"/>
      <c r="H631" s="10"/>
      <c r="I631" s="10"/>
      <c r="J631" s="10"/>
      <c r="K631" s="10"/>
      <c r="L631" s="10"/>
      <c r="M631" s="10"/>
      <c r="N631" s="10"/>
      <c r="O631" s="10"/>
      <c r="P631" s="19"/>
      <c r="Q631" s="19"/>
      <c r="R631" s="19"/>
      <c r="S631" s="19"/>
      <c r="T631" s="19"/>
      <c r="U631" s="19"/>
      <c r="V631" s="19"/>
      <c r="W631" s="19"/>
      <c r="X631" s="10"/>
      <c r="Y631" s="10"/>
      <c r="Z631" s="10"/>
      <c r="AA631" s="10"/>
      <c r="AB631" s="19"/>
      <c r="AC631" s="10"/>
      <c r="AD631" s="10"/>
      <c r="AE631" s="10"/>
      <c r="AF631" s="10"/>
      <c r="AG631" s="10"/>
      <c r="AH631" s="10"/>
      <c r="AI631" s="10"/>
      <c r="AJ631" s="10"/>
      <c r="AK631" s="10"/>
      <c r="AL631" s="10"/>
      <c r="AM631" s="10"/>
      <c r="AN631" s="10"/>
      <c r="AO631" s="10"/>
      <c r="AP631" s="10"/>
      <c r="AQ631" s="10"/>
      <c r="AR631" s="10"/>
      <c r="AS631" s="10"/>
      <c r="AT631" s="10"/>
      <c r="AU631" s="10"/>
      <c r="AV631" s="10"/>
      <c r="AW631" s="10"/>
      <c r="AX631" s="10"/>
      <c r="AY631" s="10"/>
      <c r="AZ631" s="10"/>
      <c r="BA631" s="10"/>
      <c r="BB631" s="10"/>
      <c r="BC631" s="10"/>
      <c r="BD631" s="10"/>
      <c r="BE631" s="10"/>
      <c r="BF631" s="10"/>
    </row>
    <row r="632" spans="1:58" ht="15.6">
      <c r="A632" s="10"/>
      <c r="B632" s="10"/>
      <c r="C632" s="10"/>
      <c r="D632" s="10"/>
      <c r="E632" s="10"/>
      <c r="F632" s="10"/>
      <c r="G632" s="10"/>
      <c r="H632" s="10"/>
      <c r="I632" s="10"/>
      <c r="J632" s="10"/>
      <c r="K632" s="10"/>
      <c r="L632" s="10"/>
      <c r="M632" s="10"/>
      <c r="N632" s="10"/>
      <c r="O632" s="10"/>
      <c r="P632" s="19"/>
      <c r="Q632" s="19"/>
      <c r="R632" s="19"/>
      <c r="S632" s="19"/>
      <c r="T632" s="19"/>
      <c r="U632" s="19"/>
      <c r="V632" s="19"/>
      <c r="W632" s="19"/>
      <c r="X632" s="10"/>
      <c r="Y632" s="10"/>
      <c r="Z632" s="10"/>
      <c r="AA632" s="10"/>
      <c r="AB632" s="19"/>
      <c r="AC632" s="10"/>
      <c r="AD632" s="10"/>
      <c r="AE632" s="10"/>
      <c r="AF632" s="10"/>
      <c r="AG632" s="10"/>
      <c r="AH632" s="10"/>
      <c r="AI632" s="10"/>
      <c r="AJ632" s="10"/>
      <c r="AK632" s="10"/>
      <c r="AL632" s="10"/>
      <c r="AM632" s="10"/>
      <c r="AN632" s="10"/>
      <c r="AO632" s="10"/>
      <c r="AP632" s="10"/>
      <c r="AQ632" s="10"/>
      <c r="AR632" s="10"/>
      <c r="AS632" s="10"/>
      <c r="AT632" s="10"/>
      <c r="AU632" s="10"/>
      <c r="AV632" s="10"/>
      <c r="AW632" s="10"/>
      <c r="AX632" s="10"/>
      <c r="AY632" s="10"/>
      <c r="AZ632" s="10"/>
      <c r="BA632" s="10"/>
      <c r="BB632" s="10"/>
      <c r="BC632" s="10"/>
      <c r="BD632" s="10"/>
      <c r="BE632" s="10"/>
      <c r="BF632" s="10"/>
    </row>
    <row r="633" spans="1:58" ht="15.6">
      <c r="A633" s="10"/>
      <c r="B633" s="10"/>
      <c r="C633" s="10"/>
      <c r="D633" s="10"/>
      <c r="E633" s="10"/>
      <c r="F633" s="10"/>
      <c r="G633" s="10"/>
      <c r="H633" s="10"/>
      <c r="I633" s="10"/>
      <c r="J633" s="10"/>
      <c r="K633" s="10"/>
      <c r="L633" s="10"/>
      <c r="M633" s="10"/>
      <c r="N633" s="10"/>
      <c r="O633" s="10"/>
      <c r="P633" s="19"/>
      <c r="Q633" s="19"/>
      <c r="R633" s="19"/>
      <c r="S633" s="19"/>
      <c r="T633" s="19"/>
      <c r="U633" s="19"/>
      <c r="V633" s="19"/>
      <c r="W633" s="19"/>
      <c r="X633" s="10"/>
      <c r="Y633" s="10"/>
      <c r="Z633" s="10"/>
      <c r="AA633" s="10"/>
      <c r="AB633" s="19"/>
      <c r="AC633" s="10"/>
      <c r="AD633" s="10"/>
      <c r="AE633" s="10"/>
      <c r="AF633" s="10"/>
      <c r="AG633" s="10"/>
      <c r="AH633" s="10"/>
      <c r="AI633" s="10"/>
      <c r="AJ633" s="10"/>
      <c r="AK633" s="10"/>
      <c r="AL633" s="10"/>
      <c r="AM633" s="10"/>
      <c r="AN633" s="10"/>
      <c r="AO633" s="10"/>
      <c r="AP633" s="10"/>
      <c r="AQ633" s="10"/>
      <c r="AR633" s="10"/>
      <c r="AS633" s="10"/>
      <c r="AT633" s="10"/>
      <c r="AU633" s="10"/>
      <c r="AV633" s="10"/>
      <c r="AW633" s="10"/>
      <c r="AX633" s="10"/>
      <c r="AY633" s="10"/>
      <c r="AZ633" s="10"/>
      <c r="BA633" s="10"/>
      <c r="BB633" s="10"/>
      <c r="BC633" s="10"/>
      <c r="BD633" s="10"/>
      <c r="BE633" s="10"/>
      <c r="BF633" s="10"/>
    </row>
    <row r="634" spans="1:58" ht="15.6">
      <c r="A634" s="10"/>
      <c r="B634" s="10"/>
      <c r="C634" s="10"/>
      <c r="D634" s="10"/>
      <c r="E634" s="10"/>
      <c r="F634" s="10"/>
      <c r="G634" s="10"/>
      <c r="H634" s="10"/>
      <c r="I634" s="10"/>
      <c r="J634" s="10"/>
      <c r="K634" s="10"/>
      <c r="L634" s="10"/>
      <c r="M634" s="10"/>
      <c r="N634" s="10"/>
      <c r="O634" s="10"/>
      <c r="P634" s="19"/>
      <c r="Q634" s="19"/>
      <c r="R634" s="19"/>
      <c r="S634" s="19"/>
      <c r="T634" s="19"/>
      <c r="U634" s="19"/>
      <c r="V634" s="19"/>
      <c r="W634" s="19"/>
      <c r="X634" s="10"/>
      <c r="Y634" s="10"/>
      <c r="Z634" s="10"/>
      <c r="AA634" s="10"/>
      <c r="AB634" s="19"/>
      <c r="AC634" s="10"/>
      <c r="AD634" s="10"/>
      <c r="AE634" s="10"/>
      <c r="AF634" s="10"/>
      <c r="AG634" s="10"/>
      <c r="AH634" s="10"/>
      <c r="AI634" s="10"/>
      <c r="AJ634" s="10"/>
      <c r="AK634" s="10"/>
      <c r="AL634" s="10"/>
      <c r="AM634" s="10"/>
      <c r="AN634" s="10"/>
      <c r="AO634" s="10"/>
      <c r="AP634" s="10"/>
      <c r="AQ634" s="10"/>
      <c r="AR634" s="10"/>
      <c r="AS634" s="10"/>
      <c r="AT634" s="10"/>
      <c r="AU634" s="10"/>
      <c r="AV634" s="10"/>
      <c r="AW634" s="10"/>
      <c r="AX634" s="10"/>
      <c r="AY634" s="10"/>
      <c r="AZ634" s="10"/>
      <c r="BA634" s="10"/>
      <c r="BB634" s="10"/>
      <c r="BC634" s="10"/>
      <c r="BD634" s="10"/>
      <c r="BE634" s="10"/>
      <c r="BF634" s="10"/>
    </row>
    <row r="635" spans="1:58" ht="15.6">
      <c r="A635" s="10"/>
      <c r="B635" s="10"/>
      <c r="C635" s="10"/>
      <c r="D635" s="10"/>
      <c r="E635" s="10"/>
      <c r="F635" s="10"/>
      <c r="G635" s="10"/>
      <c r="H635" s="10"/>
      <c r="I635" s="10"/>
      <c r="J635" s="10"/>
      <c r="K635" s="10"/>
      <c r="L635" s="10"/>
      <c r="M635" s="10"/>
      <c r="N635" s="10"/>
      <c r="O635" s="10"/>
      <c r="P635" s="19"/>
      <c r="Q635" s="19"/>
      <c r="R635" s="19"/>
      <c r="S635" s="19"/>
      <c r="T635" s="19"/>
      <c r="U635" s="19"/>
      <c r="V635" s="19"/>
      <c r="W635" s="19"/>
      <c r="X635" s="10"/>
      <c r="Y635" s="10"/>
      <c r="Z635" s="10"/>
      <c r="AA635" s="10"/>
      <c r="AB635" s="19"/>
      <c r="AC635" s="10"/>
      <c r="AD635" s="10"/>
      <c r="AE635" s="10"/>
      <c r="AF635" s="10"/>
      <c r="AG635" s="10"/>
      <c r="AH635" s="10"/>
      <c r="AI635" s="10"/>
      <c r="AJ635" s="10"/>
      <c r="AK635" s="10"/>
      <c r="AL635" s="10"/>
      <c r="AM635" s="10"/>
      <c r="AN635" s="10"/>
      <c r="AO635" s="10"/>
      <c r="AP635" s="10"/>
      <c r="AQ635" s="10"/>
      <c r="AR635" s="10"/>
      <c r="AS635" s="10"/>
      <c r="AT635" s="10"/>
      <c r="AU635" s="10"/>
      <c r="AV635" s="10"/>
      <c r="AW635" s="10"/>
      <c r="AX635" s="10"/>
      <c r="AY635" s="10"/>
      <c r="AZ635" s="10"/>
      <c r="BA635" s="10"/>
      <c r="BB635" s="10"/>
      <c r="BC635" s="10"/>
      <c r="BD635" s="10"/>
      <c r="BE635" s="10"/>
      <c r="BF635" s="10"/>
    </row>
    <row r="636" spans="1:58" ht="15.6">
      <c r="A636" s="10"/>
      <c r="B636" s="10"/>
      <c r="C636" s="10"/>
      <c r="D636" s="10"/>
      <c r="E636" s="10"/>
      <c r="F636" s="10"/>
      <c r="G636" s="10"/>
      <c r="H636" s="10"/>
      <c r="I636" s="10"/>
      <c r="J636" s="10"/>
      <c r="K636" s="10"/>
      <c r="L636" s="10"/>
      <c r="M636" s="10"/>
      <c r="N636" s="10"/>
      <c r="O636" s="10"/>
      <c r="P636" s="19"/>
      <c r="Q636" s="19"/>
      <c r="R636" s="19"/>
      <c r="S636" s="19"/>
      <c r="T636" s="19"/>
      <c r="U636" s="19"/>
      <c r="V636" s="19"/>
      <c r="W636" s="19"/>
      <c r="X636" s="10"/>
      <c r="Y636" s="10"/>
      <c r="Z636" s="10"/>
      <c r="AA636" s="10"/>
      <c r="AB636" s="19"/>
      <c r="AC636" s="10"/>
      <c r="AD636" s="10"/>
      <c r="AE636" s="10"/>
      <c r="AF636" s="10"/>
      <c r="AG636" s="10"/>
      <c r="AH636" s="10"/>
      <c r="AI636" s="10"/>
      <c r="AJ636" s="10"/>
      <c r="AK636" s="10"/>
      <c r="AL636" s="10"/>
      <c r="AM636" s="10"/>
      <c r="AN636" s="10"/>
      <c r="AO636" s="10"/>
      <c r="AP636" s="10"/>
      <c r="AQ636" s="10"/>
      <c r="AR636" s="10"/>
      <c r="AS636" s="10"/>
      <c r="AT636" s="10"/>
      <c r="AU636" s="10"/>
      <c r="AV636" s="10"/>
      <c r="AW636" s="10"/>
      <c r="AX636" s="10"/>
      <c r="AY636" s="10"/>
      <c r="AZ636" s="10"/>
      <c r="BA636" s="10"/>
      <c r="BB636" s="10"/>
      <c r="BC636" s="10"/>
      <c r="BD636" s="10"/>
      <c r="BE636" s="10"/>
      <c r="BF636" s="10"/>
    </row>
    <row r="637" spans="1:58" ht="15.6">
      <c r="A637" s="10"/>
      <c r="B637" s="10"/>
      <c r="C637" s="10"/>
      <c r="D637" s="10"/>
      <c r="E637" s="10"/>
      <c r="F637" s="10"/>
      <c r="G637" s="10"/>
      <c r="H637" s="10"/>
      <c r="I637" s="10"/>
      <c r="J637" s="10"/>
      <c r="K637" s="10"/>
      <c r="L637" s="10"/>
      <c r="M637" s="10"/>
      <c r="N637" s="10"/>
      <c r="O637" s="10"/>
      <c r="P637" s="19"/>
      <c r="Q637" s="19"/>
      <c r="R637" s="19"/>
      <c r="S637" s="19"/>
      <c r="T637" s="19"/>
      <c r="U637" s="19"/>
      <c r="V637" s="19"/>
      <c r="W637" s="19"/>
      <c r="X637" s="10"/>
      <c r="Y637" s="10"/>
      <c r="Z637" s="10"/>
      <c r="AA637" s="10"/>
      <c r="AB637" s="19"/>
      <c r="AC637" s="10"/>
      <c r="AD637" s="10"/>
      <c r="AE637" s="10"/>
      <c r="AF637" s="10"/>
      <c r="AG637" s="10"/>
      <c r="AH637" s="10"/>
      <c r="AI637" s="10"/>
      <c r="AJ637" s="10"/>
      <c r="AK637" s="10"/>
      <c r="AL637" s="10"/>
      <c r="AM637" s="10"/>
      <c r="AN637" s="10"/>
      <c r="AO637" s="10"/>
      <c r="AP637" s="10"/>
      <c r="AQ637" s="10"/>
      <c r="AR637" s="10"/>
      <c r="AS637" s="10"/>
      <c r="AT637" s="10"/>
      <c r="AU637" s="10"/>
      <c r="AV637" s="10"/>
      <c r="AW637" s="10"/>
      <c r="AX637" s="10"/>
      <c r="AY637" s="10"/>
      <c r="AZ637" s="10"/>
      <c r="BA637" s="10"/>
      <c r="BB637" s="10"/>
      <c r="BC637" s="10"/>
      <c r="BD637" s="10"/>
      <c r="BE637" s="10"/>
      <c r="BF637" s="10"/>
    </row>
    <row r="638" spans="1:58" ht="15.6">
      <c r="A638" s="10"/>
      <c r="B638" s="10"/>
      <c r="C638" s="10"/>
      <c r="D638" s="10"/>
      <c r="E638" s="10"/>
      <c r="F638" s="10"/>
      <c r="G638" s="10"/>
      <c r="H638" s="10"/>
      <c r="I638" s="10"/>
      <c r="J638" s="10"/>
      <c r="K638" s="10"/>
      <c r="L638" s="10"/>
      <c r="M638" s="10"/>
      <c r="N638" s="10"/>
      <c r="O638" s="10"/>
      <c r="P638" s="19"/>
      <c r="Q638" s="19"/>
      <c r="R638" s="19"/>
      <c r="S638" s="19"/>
      <c r="T638" s="19"/>
      <c r="U638" s="19"/>
      <c r="V638" s="19"/>
      <c r="W638" s="19"/>
      <c r="X638" s="10"/>
      <c r="Y638" s="10"/>
      <c r="Z638" s="10"/>
      <c r="AA638" s="10"/>
      <c r="AB638" s="19"/>
      <c r="AC638" s="10"/>
      <c r="AD638" s="10"/>
      <c r="AE638" s="10"/>
      <c r="AF638" s="10"/>
      <c r="AG638" s="10"/>
      <c r="AH638" s="10"/>
      <c r="AI638" s="10"/>
      <c r="AJ638" s="10"/>
      <c r="AK638" s="10"/>
      <c r="AL638" s="10"/>
      <c r="AM638" s="10"/>
      <c r="AN638" s="10"/>
      <c r="AO638" s="10"/>
      <c r="AP638" s="10"/>
      <c r="AQ638" s="10"/>
      <c r="AR638" s="10"/>
      <c r="AS638" s="10"/>
      <c r="AT638" s="10"/>
      <c r="AU638" s="10"/>
      <c r="AV638" s="10"/>
      <c r="AW638" s="10"/>
      <c r="AX638" s="10"/>
      <c r="AY638" s="10"/>
      <c r="AZ638" s="10"/>
      <c r="BA638" s="10"/>
      <c r="BB638" s="10"/>
      <c r="BC638" s="10"/>
      <c r="BD638" s="10"/>
      <c r="BE638" s="10"/>
      <c r="BF638" s="10"/>
    </row>
    <row r="639" spans="1:58" ht="15.6">
      <c r="A639" s="10"/>
      <c r="B639" s="10"/>
      <c r="C639" s="10"/>
      <c r="D639" s="10"/>
      <c r="E639" s="10"/>
      <c r="F639" s="10"/>
      <c r="G639" s="10"/>
      <c r="H639" s="10"/>
      <c r="I639" s="10"/>
      <c r="J639" s="10"/>
      <c r="K639" s="10"/>
      <c r="L639" s="10"/>
      <c r="M639" s="10"/>
      <c r="N639" s="10"/>
      <c r="O639" s="10"/>
      <c r="P639" s="19"/>
      <c r="Q639" s="19"/>
      <c r="R639" s="19"/>
      <c r="S639" s="19"/>
      <c r="T639" s="19"/>
      <c r="U639" s="19"/>
      <c r="V639" s="19"/>
      <c r="W639" s="19"/>
      <c r="X639" s="10"/>
      <c r="Y639" s="10"/>
      <c r="Z639" s="10"/>
      <c r="AA639" s="10"/>
      <c r="AB639" s="19"/>
      <c r="AC639" s="10"/>
      <c r="AD639" s="10"/>
      <c r="AE639" s="10"/>
      <c r="AF639" s="10"/>
      <c r="AG639" s="10"/>
      <c r="AH639" s="10"/>
      <c r="AI639" s="10"/>
      <c r="AJ639" s="10"/>
      <c r="AK639" s="10"/>
      <c r="AL639" s="10"/>
      <c r="AM639" s="10"/>
      <c r="AN639" s="10"/>
      <c r="AO639" s="10"/>
      <c r="AP639" s="10"/>
      <c r="AQ639" s="10"/>
      <c r="AR639" s="10"/>
      <c r="AS639" s="10"/>
      <c r="AT639" s="10"/>
      <c r="AU639" s="10"/>
      <c r="AV639" s="10"/>
      <c r="AW639" s="10"/>
      <c r="AX639" s="10"/>
      <c r="AY639" s="10"/>
      <c r="AZ639" s="10"/>
      <c r="BA639" s="10"/>
      <c r="BB639" s="10"/>
      <c r="BC639" s="10"/>
      <c r="BD639" s="10"/>
      <c r="BE639" s="10"/>
      <c r="BF639" s="10"/>
    </row>
    <row r="640" spans="1:58" ht="15.6">
      <c r="A640" s="10"/>
      <c r="B640" s="10"/>
      <c r="C640" s="10"/>
      <c r="D640" s="10"/>
      <c r="E640" s="10"/>
      <c r="F640" s="10"/>
      <c r="G640" s="10"/>
      <c r="H640" s="10"/>
      <c r="I640" s="10"/>
      <c r="J640" s="10"/>
      <c r="K640" s="10"/>
      <c r="L640" s="10"/>
      <c r="M640" s="10"/>
      <c r="N640" s="10"/>
      <c r="O640" s="10"/>
      <c r="P640" s="19"/>
      <c r="Q640" s="19"/>
      <c r="R640" s="19"/>
      <c r="S640" s="19"/>
      <c r="T640" s="19"/>
      <c r="U640" s="19"/>
      <c r="V640" s="19"/>
      <c r="W640" s="19"/>
      <c r="X640" s="10"/>
      <c r="Y640" s="10"/>
      <c r="Z640" s="10"/>
      <c r="AA640" s="10"/>
      <c r="AB640" s="19"/>
      <c r="AC640" s="10"/>
      <c r="AD640" s="10"/>
      <c r="AE640" s="10"/>
      <c r="AF640" s="10"/>
      <c r="AG640" s="10"/>
      <c r="AH640" s="10"/>
      <c r="AI640" s="10"/>
      <c r="AJ640" s="10"/>
      <c r="AK640" s="10"/>
      <c r="AL640" s="10"/>
      <c r="AM640" s="10"/>
      <c r="AN640" s="10"/>
      <c r="AO640" s="10"/>
      <c r="AP640" s="10"/>
      <c r="AQ640" s="10"/>
      <c r="AR640" s="10"/>
      <c r="AS640" s="10"/>
      <c r="AT640" s="10"/>
      <c r="AU640" s="10"/>
      <c r="AV640" s="10"/>
      <c r="AW640" s="10"/>
      <c r="AX640" s="10"/>
      <c r="AY640" s="10"/>
      <c r="AZ640" s="10"/>
      <c r="BA640" s="10"/>
      <c r="BB640" s="10"/>
      <c r="BC640" s="10"/>
      <c r="BD640" s="10"/>
      <c r="BE640" s="10"/>
      <c r="BF640" s="10"/>
    </row>
    <row r="641" spans="1:58" ht="15.6">
      <c r="A641" s="10"/>
      <c r="B641" s="10"/>
      <c r="C641" s="10"/>
      <c r="D641" s="10"/>
      <c r="E641" s="10"/>
      <c r="F641" s="10"/>
      <c r="G641" s="10"/>
      <c r="H641" s="10"/>
      <c r="I641" s="10"/>
      <c r="J641" s="10"/>
      <c r="K641" s="10"/>
      <c r="L641" s="10"/>
      <c r="M641" s="10"/>
      <c r="N641" s="10"/>
      <c r="O641" s="10"/>
      <c r="P641" s="19"/>
      <c r="Q641" s="19"/>
      <c r="R641" s="19"/>
      <c r="S641" s="19"/>
      <c r="T641" s="19"/>
      <c r="U641" s="19"/>
      <c r="V641" s="19"/>
      <c r="W641" s="19"/>
      <c r="X641" s="10"/>
      <c r="Y641" s="10"/>
      <c r="Z641" s="10"/>
      <c r="AA641" s="10"/>
      <c r="AB641" s="19"/>
      <c r="AC641" s="10"/>
      <c r="AD641" s="10"/>
      <c r="AE641" s="10"/>
      <c r="AF641" s="10"/>
      <c r="AG641" s="10"/>
      <c r="AH641" s="10"/>
      <c r="AI641" s="10"/>
      <c r="AJ641" s="10"/>
      <c r="AK641" s="10"/>
      <c r="AL641" s="10"/>
      <c r="AM641" s="10"/>
      <c r="AN641" s="10"/>
      <c r="AO641" s="10"/>
      <c r="AP641" s="10"/>
      <c r="AQ641" s="10"/>
      <c r="AR641" s="10"/>
      <c r="AS641" s="10"/>
      <c r="AT641" s="10"/>
      <c r="AU641" s="10"/>
      <c r="AV641" s="10"/>
      <c r="AW641" s="10"/>
      <c r="AX641" s="10"/>
      <c r="AY641" s="10"/>
      <c r="AZ641" s="10"/>
      <c r="BA641" s="10"/>
      <c r="BB641" s="10"/>
      <c r="BC641" s="10"/>
      <c r="BD641" s="10"/>
      <c r="BE641" s="10"/>
      <c r="BF641" s="10"/>
    </row>
    <row r="642" spans="1:58" ht="15.6">
      <c r="A642" s="10"/>
      <c r="B642" s="10"/>
      <c r="C642" s="10"/>
      <c r="D642" s="10"/>
      <c r="E642" s="10"/>
      <c r="F642" s="10"/>
      <c r="G642" s="10"/>
      <c r="H642" s="10"/>
      <c r="I642" s="10"/>
      <c r="J642" s="10"/>
      <c r="K642" s="10"/>
      <c r="L642" s="10"/>
      <c r="M642" s="10"/>
      <c r="N642" s="10"/>
      <c r="O642" s="10"/>
      <c r="P642" s="19"/>
      <c r="Q642" s="19"/>
      <c r="R642" s="19"/>
      <c r="S642" s="19"/>
      <c r="T642" s="19"/>
      <c r="U642" s="19"/>
      <c r="V642" s="19"/>
      <c r="W642" s="19"/>
      <c r="X642" s="10"/>
      <c r="Y642" s="10"/>
      <c r="Z642" s="10"/>
      <c r="AA642" s="10"/>
      <c r="AB642" s="19"/>
      <c r="AC642" s="10"/>
      <c r="AD642" s="10"/>
      <c r="AE642" s="10"/>
      <c r="AF642" s="10"/>
      <c r="AG642" s="10"/>
      <c r="AH642" s="10"/>
      <c r="AI642" s="10"/>
      <c r="AJ642" s="10"/>
      <c r="AK642" s="10"/>
      <c r="AL642" s="10"/>
      <c r="AM642" s="10"/>
      <c r="AN642" s="10"/>
      <c r="AO642" s="10"/>
      <c r="AP642" s="10"/>
      <c r="AQ642" s="10"/>
      <c r="AR642" s="10"/>
      <c r="AS642" s="10"/>
      <c r="AT642" s="10"/>
      <c r="AU642" s="10"/>
      <c r="AV642" s="10"/>
      <c r="AW642" s="10"/>
      <c r="AX642" s="10"/>
      <c r="AY642" s="10"/>
      <c r="AZ642" s="10"/>
      <c r="BA642" s="10"/>
      <c r="BB642" s="10"/>
      <c r="BC642" s="10"/>
      <c r="BD642" s="10"/>
      <c r="BE642" s="10"/>
      <c r="BF642" s="10"/>
    </row>
    <row r="643" spans="1:58" ht="15.6">
      <c r="A643" s="10"/>
      <c r="B643" s="10"/>
      <c r="C643" s="10"/>
      <c r="D643" s="10"/>
      <c r="E643" s="10"/>
      <c r="F643" s="10"/>
      <c r="G643" s="10"/>
      <c r="H643" s="10"/>
      <c r="I643" s="10"/>
      <c r="J643" s="10"/>
      <c r="K643" s="10"/>
      <c r="L643" s="10"/>
      <c r="M643" s="10"/>
      <c r="N643" s="10"/>
      <c r="O643" s="10"/>
      <c r="P643" s="19"/>
      <c r="Q643" s="19"/>
      <c r="R643" s="19"/>
      <c r="S643" s="19"/>
      <c r="T643" s="19"/>
      <c r="U643" s="19"/>
      <c r="V643" s="19"/>
      <c r="W643" s="19"/>
      <c r="X643" s="10"/>
      <c r="Y643" s="10"/>
      <c r="Z643" s="10"/>
      <c r="AA643" s="10"/>
      <c r="AB643" s="19"/>
      <c r="AC643" s="10"/>
      <c r="AD643" s="10"/>
      <c r="AE643" s="10"/>
      <c r="AF643" s="10"/>
      <c r="AG643" s="10"/>
      <c r="AH643" s="10"/>
      <c r="AI643" s="10"/>
      <c r="AJ643" s="10"/>
      <c r="AK643" s="10"/>
      <c r="AL643" s="10"/>
      <c r="AM643" s="10"/>
      <c r="AN643" s="10"/>
      <c r="AO643" s="10"/>
      <c r="AP643" s="10"/>
      <c r="AQ643" s="10"/>
      <c r="AR643" s="10"/>
      <c r="AS643" s="10"/>
      <c r="AT643" s="10"/>
      <c r="AU643" s="10"/>
      <c r="AV643" s="10"/>
      <c r="AW643" s="10"/>
      <c r="AX643" s="10"/>
      <c r="AY643" s="10"/>
      <c r="AZ643" s="10"/>
      <c r="BA643" s="10"/>
      <c r="BB643" s="10"/>
      <c r="BC643" s="10"/>
      <c r="BD643" s="10"/>
      <c r="BE643" s="10"/>
      <c r="BF643" s="10"/>
    </row>
    <row r="644" spans="1:58" ht="15.6">
      <c r="A644" s="10"/>
      <c r="B644" s="10"/>
      <c r="C644" s="10"/>
      <c r="D644" s="10"/>
      <c r="E644" s="10"/>
      <c r="F644" s="10"/>
      <c r="G644" s="10"/>
      <c r="H644" s="10"/>
      <c r="I644" s="10"/>
      <c r="J644" s="10"/>
      <c r="K644" s="10"/>
      <c r="L644" s="10"/>
      <c r="M644" s="10"/>
      <c r="N644" s="10"/>
      <c r="O644" s="10"/>
      <c r="P644" s="19"/>
      <c r="Q644" s="19"/>
      <c r="R644" s="19"/>
      <c r="S644" s="19"/>
      <c r="T644" s="19"/>
      <c r="U644" s="19"/>
      <c r="V644" s="19"/>
      <c r="W644" s="19"/>
      <c r="X644" s="10"/>
      <c r="Y644" s="10"/>
      <c r="Z644" s="10"/>
      <c r="AA644" s="10"/>
      <c r="AB644" s="19"/>
      <c r="AC644" s="10"/>
      <c r="AD644" s="10"/>
      <c r="AE644" s="10"/>
      <c r="AF644" s="10"/>
      <c r="AG644" s="10"/>
      <c r="AH644" s="10"/>
      <c r="AI644" s="10"/>
      <c r="AJ644" s="10"/>
      <c r="AK644" s="10"/>
      <c r="AL644" s="10"/>
      <c r="AM644" s="10"/>
      <c r="AN644" s="10"/>
      <c r="AO644" s="10"/>
      <c r="AP644" s="10"/>
      <c r="AQ644" s="10"/>
      <c r="AR644" s="10"/>
      <c r="AS644" s="10"/>
      <c r="AT644" s="10"/>
      <c r="AU644" s="10"/>
      <c r="AV644" s="10"/>
      <c r="AW644" s="10"/>
      <c r="AX644" s="10"/>
      <c r="AY644" s="10"/>
      <c r="AZ644" s="10"/>
      <c r="BA644" s="10"/>
      <c r="BB644" s="10"/>
      <c r="BC644" s="10"/>
      <c r="BD644" s="10"/>
      <c r="BE644" s="10"/>
      <c r="BF644" s="10"/>
    </row>
    <row r="645" spans="1:58" ht="15.6">
      <c r="A645" s="10"/>
      <c r="B645" s="10"/>
      <c r="C645" s="10"/>
      <c r="D645" s="10"/>
      <c r="E645" s="10"/>
      <c r="F645" s="10"/>
      <c r="G645" s="10"/>
      <c r="H645" s="10"/>
      <c r="I645" s="10"/>
      <c r="J645" s="10"/>
      <c r="K645" s="10"/>
      <c r="L645" s="10"/>
      <c r="M645" s="10"/>
      <c r="N645" s="10"/>
      <c r="O645" s="10"/>
      <c r="P645" s="19"/>
      <c r="Q645" s="19"/>
      <c r="R645" s="19"/>
      <c r="S645" s="19"/>
      <c r="T645" s="19"/>
      <c r="U645" s="19"/>
      <c r="V645" s="19"/>
      <c r="W645" s="19"/>
      <c r="X645" s="10"/>
      <c r="Y645" s="10"/>
      <c r="Z645" s="10"/>
      <c r="AA645" s="10"/>
      <c r="AB645" s="19"/>
      <c r="AC645" s="10"/>
      <c r="AD645" s="10"/>
      <c r="AE645" s="10"/>
      <c r="AF645" s="10"/>
      <c r="AG645" s="10"/>
      <c r="AH645" s="10"/>
      <c r="AI645" s="10"/>
      <c r="AJ645" s="10"/>
      <c r="AK645" s="10"/>
      <c r="AL645" s="10"/>
      <c r="AM645" s="10"/>
      <c r="AN645" s="10"/>
      <c r="AO645" s="10"/>
      <c r="AP645" s="10"/>
      <c r="AQ645" s="10"/>
      <c r="AR645" s="10"/>
      <c r="AS645" s="10"/>
      <c r="AT645" s="10"/>
      <c r="AU645" s="10"/>
      <c r="AV645" s="10"/>
      <c r="AW645" s="10"/>
      <c r="AX645" s="10"/>
      <c r="AY645" s="10"/>
      <c r="AZ645" s="10"/>
      <c r="BA645" s="10"/>
      <c r="BB645" s="10"/>
      <c r="BC645" s="10"/>
      <c r="BD645" s="10"/>
      <c r="BE645" s="10"/>
      <c r="BF645" s="10"/>
    </row>
    <row r="646" spans="1:58" ht="15.6">
      <c r="A646" s="10"/>
      <c r="B646" s="10"/>
      <c r="C646" s="10"/>
      <c r="D646" s="10"/>
      <c r="E646" s="10"/>
      <c r="F646" s="10"/>
      <c r="G646" s="10"/>
      <c r="H646" s="10"/>
      <c r="I646" s="10"/>
      <c r="J646" s="10"/>
      <c r="K646" s="10"/>
      <c r="L646" s="10"/>
      <c r="M646" s="10"/>
      <c r="N646" s="10"/>
      <c r="O646" s="10"/>
      <c r="P646" s="19"/>
      <c r="Q646" s="19"/>
      <c r="R646" s="19"/>
      <c r="S646" s="19"/>
      <c r="T646" s="19"/>
      <c r="U646" s="19"/>
      <c r="V646" s="19"/>
      <c r="W646" s="19"/>
      <c r="X646" s="10"/>
      <c r="Y646" s="10"/>
      <c r="Z646" s="10"/>
      <c r="AA646" s="10"/>
      <c r="AB646" s="19"/>
      <c r="AC646" s="10"/>
      <c r="AD646" s="10"/>
      <c r="AE646" s="10"/>
      <c r="AF646" s="10"/>
      <c r="AG646" s="10"/>
      <c r="AH646" s="10"/>
      <c r="AI646" s="10"/>
      <c r="AJ646" s="10"/>
      <c r="AK646" s="10"/>
      <c r="AL646" s="10"/>
      <c r="AM646" s="10"/>
      <c r="AN646" s="10"/>
      <c r="AO646" s="10"/>
      <c r="AP646" s="10"/>
      <c r="AQ646" s="10"/>
      <c r="AR646" s="10"/>
      <c r="AS646" s="10"/>
      <c r="AT646" s="10"/>
      <c r="AU646" s="10"/>
      <c r="AV646" s="10"/>
      <c r="AW646" s="10"/>
      <c r="AX646" s="10"/>
      <c r="AY646" s="10"/>
      <c r="AZ646" s="10"/>
      <c r="BA646" s="10"/>
      <c r="BB646" s="10"/>
      <c r="BC646" s="10"/>
      <c r="BD646" s="10"/>
      <c r="BE646" s="10"/>
      <c r="BF646" s="10"/>
    </row>
    <row r="647" spans="1:58" ht="15.6">
      <c r="A647" s="10"/>
      <c r="B647" s="10"/>
      <c r="C647" s="10"/>
      <c r="D647" s="10"/>
      <c r="E647" s="10"/>
      <c r="F647" s="10"/>
      <c r="G647" s="10"/>
      <c r="H647" s="10"/>
      <c r="I647" s="10"/>
      <c r="J647" s="10"/>
      <c r="K647" s="10"/>
      <c r="L647" s="10"/>
      <c r="M647" s="10"/>
      <c r="N647" s="10"/>
      <c r="O647" s="10"/>
      <c r="P647" s="19"/>
      <c r="Q647" s="19"/>
      <c r="R647" s="19"/>
      <c r="S647" s="19"/>
      <c r="T647" s="19"/>
      <c r="U647" s="19"/>
      <c r="V647" s="19"/>
      <c r="W647" s="19"/>
      <c r="X647" s="10"/>
      <c r="Y647" s="10"/>
      <c r="Z647" s="10"/>
      <c r="AA647" s="10"/>
      <c r="AB647" s="19"/>
      <c r="AC647" s="10"/>
      <c r="AD647" s="10"/>
      <c r="AE647" s="10"/>
      <c r="AF647" s="10"/>
      <c r="AG647" s="10"/>
      <c r="AH647" s="10"/>
      <c r="AI647" s="10"/>
      <c r="AJ647" s="10"/>
      <c r="AK647" s="10"/>
      <c r="AL647" s="10"/>
      <c r="AM647" s="10"/>
      <c r="AN647" s="10"/>
      <c r="AO647" s="10"/>
      <c r="AP647" s="10"/>
      <c r="AQ647" s="10"/>
      <c r="AR647" s="10"/>
      <c r="AS647" s="10"/>
      <c r="AT647" s="10"/>
      <c r="AU647" s="10"/>
      <c r="AV647" s="10"/>
      <c r="AW647" s="10"/>
      <c r="AX647" s="10"/>
      <c r="AY647" s="10"/>
      <c r="AZ647" s="10"/>
      <c r="BA647" s="10"/>
      <c r="BB647" s="10"/>
      <c r="BC647" s="10"/>
      <c r="BD647" s="10"/>
      <c r="BE647" s="10"/>
      <c r="BF647" s="10"/>
    </row>
    <row r="648" spans="1:58" ht="15.6">
      <c r="A648" s="10"/>
      <c r="B648" s="10"/>
      <c r="C648" s="10"/>
      <c r="D648" s="10"/>
      <c r="E648" s="10"/>
      <c r="F648" s="10"/>
      <c r="G648" s="10"/>
      <c r="H648" s="10"/>
      <c r="I648" s="10"/>
      <c r="J648" s="10"/>
      <c r="K648" s="10"/>
      <c r="L648" s="10"/>
      <c r="M648" s="10"/>
      <c r="N648" s="10"/>
      <c r="O648" s="10"/>
      <c r="P648" s="19"/>
      <c r="Q648" s="19"/>
      <c r="R648" s="19"/>
      <c r="S648" s="19"/>
      <c r="T648" s="19"/>
      <c r="U648" s="19"/>
      <c r="V648" s="19"/>
      <c r="W648" s="19"/>
      <c r="X648" s="10"/>
      <c r="Y648" s="10"/>
      <c r="Z648" s="10"/>
      <c r="AA648" s="10"/>
      <c r="AB648" s="19"/>
      <c r="AC648" s="10"/>
      <c r="AD648" s="10"/>
      <c r="AE648" s="10"/>
      <c r="AF648" s="10"/>
      <c r="AG648" s="10"/>
      <c r="AH648" s="10"/>
      <c r="AI648" s="10"/>
      <c r="AJ648" s="10"/>
      <c r="AK648" s="10"/>
      <c r="AL648" s="10"/>
      <c r="AM648" s="10"/>
      <c r="AN648" s="10"/>
      <c r="AO648" s="10"/>
      <c r="AP648" s="10"/>
      <c r="AQ648" s="10"/>
      <c r="AR648" s="10"/>
      <c r="AS648" s="10"/>
      <c r="AT648" s="10"/>
      <c r="AU648" s="10"/>
      <c r="AV648" s="10"/>
      <c r="AW648" s="10"/>
      <c r="AX648" s="10"/>
      <c r="AY648" s="10"/>
      <c r="AZ648" s="10"/>
      <c r="BA648" s="10"/>
      <c r="BB648" s="10"/>
      <c r="BC648" s="10"/>
      <c r="BD648" s="10"/>
      <c r="BE648" s="10"/>
      <c r="BF648" s="10"/>
    </row>
    <row r="649" spans="1:58" ht="15.6">
      <c r="A649" s="10"/>
      <c r="B649" s="10"/>
      <c r="C649" s="10"/>
      <c r="D649" s="10"/>
      <c r="E649" s="10"/>
      <c r="F649" s="10"/>
      <c r="G649" s="10"/>
      <c r="H649" s="10"/>
      <c r="I649" s="10"/>
      <c r="J649" s="10"/>
      <c r="K649" s="10"/>
      <c r="L649" s="10"/>
      <c r="M649" s="10"/>
      <c r="N649" s="10"/>
      <c r="O649" s="10"/>
      <c r="P649" s="19"/>
      <c r="Q649" s="19"/>
      <c r="R649" s="19"/>
      <c r="S649" s="19"/>
      <c r="T649" s="19"/>
      <c r="U649" s="19"/>
      <c r="V649" s="19"/>
      <c r="W649" s="19"/>
      <c r="X649" s="10"/>
      <c r="Y649" s="10"/>
      <c r="Z649" s="10"/>
      <c r="AA649" s="10"/>
      <c r="AB649" s="19"/>
      <c r="AC649" s="10"/>
      <c r="AD649" s="10"/>
      <c r="AE649" s="10"/>
      <c r="AF649" s="10"/>
      <c r="AG649" s="10"/>
      <c r="AH649" s="10"/>
      <c r="AI649" s="10"/>
      <c r="AJ649" s="10"/>
      <c r="AK649" s="10"/>
      <c r="AL649" s="10"/>
      <c r="AM649" s="10"/>
      <c r="AN649" s="10"/>
      <c r="AO649" s="10"/>
      <c r="AP649" s="10"/>
      <c r="AQ649" s="10"/>
      <c r="AR649" s="10"/>
      <c r="AS649" s="10"/>
      <c r="AT649" s="10"/>
      <c r="AU649" s="10"/>
      <c r="AV649" s="10"/>
      <c r="AW649" s="10"/>
      <c r="AX649" s="10"/>
      <c r="AY649" s="10"/>
      <c r="AZ649" s="10"/>
      <c r="BA649" s="10"/>
      <c r="BB649" s="10"/>
      <c r="BC649" s="10"/>
      <c r="BD649" s="10"/>
      <c r="BE649" s="10"/>
      <c r="BF649" s="10"/>
    </row>
    <row r="650" spans="1:58" ht="15.6">
      <c r="A650" s="10"/>
      <c r="B650" s="10"/>
      <c r="C650" s="10"/>
      <c r="D650" s="10"/>
      <c r="E650" s="10"/>
      <c r="F650" s="10"/>
      <c r="G650" s="10"/>
      <c r="H650" s="10"/>
      <c r="I650" s="10"/>
      <c r="J650" s="10"/>
      <c r="K650" s="10"/>
      <c r="L650" s="10"/>
      <c r="M650" s="10"/>
      <c r="N650" s="10"/>
      <c r="O650" s="10"/>
      <c r="P650" s="19"/>
      <c r="Q650" s="19"/>
      <c r="R650" s="19"/>
      <c r="S650" s="19"/>
      <c r="T650" s="19"/>
      <c r="U650" s="19"/>
      <c r="V650" s="19"/>
      <c r="W650" s="19"/>
      <c r="X650" s="10"/>
      <c r="Y650" s="10"/>
      <c r="Z650" s="10"/>
      <c r="AA650" s="10"/>
      <c r="AB650" s="19"/>
      <c r="AC650" s="10"/>
      <c r="AD650" s="10"/>
      <c r="AE650" s="10"/>
      <c r="AF650" s="10"/>
      <c r="AG650" s="10"/>
      <c r="AH650" s="10"/>
      <c r="AI650" s="10"/>
      <c r="AJ650" s="10"/>
      <c r="AK650" s="10"/>
      <c r="AL650" s="10"/>
      <c r="AM650" s="10"/>
      <c r="AN650" s="10"/>
      <c r="AO650" s="10"/>
      <c r="AP650" s="10"/>
      <c r="AQ650" s="10"/>
      <c r="AR650" s="10"/>
      <c r="AS650" s="10"/>
      <c r="AT650" s="10"/>
      <c r="AU650" s="10"/>
      <c r="AV650" s="10"/>
      <c r="AW650" s="10"/>
      <c r="AX650" s="10"/>
      <c r="AY650" s="10"/>
      <c r="AZ650" s="10"/>
      <c r="BA650" s="10"/>
      <c r="BB650" s="10"/>
      <c r="BC650" s="10"/>
      <c r="BD650" s="10"/>
      <c r="BE650" s="10"/>
      <c r="BF650" s="10"/>
    </row>
    <row r="651" spans="1:58" ht="15.6">
      <c r="A651" s="10"/>
      <c r="B651" s="10"/>
      <c r="C651" s="10"/>
      <c r="D651" s="10"/>
      <c r="E651" s="10"/>
      <c r="F651" s="10"/>
      <c r="G651" s="10"/>
      <c r="H651" s="10"/>
      <c r="I651" s="10"/>
      <c r="J651" s="10"/>
      <c r="K651" s="10"/>
      <c r="L651" s="10"/>
      <c r="M651" s="10"/>
      <c r="N651" s="10"/>
      <c r="O651" s="10"/>
      <c r="P651" s="19"/>
      <c r="Q651" s="19"/>
      <c r="R651" s="19"/>
      <c r="S651" s="19"/>
      <c r="T651" s="19"/>
      <c r="U651" s="19"/>
      <c r="V651" s="19"/>
      <c r="W651" s="19"/>
      <c r="X651" s="10"/>
      <c r="Y651" s="10"/>
      <c r="Z651" s="10"/>
      <c r="AA651" s="10"/>
      <c r="AB651" s="19"/>
      <c r="AC651" s="10"/>
      <c r="AD651" s="10"/>
      <c r="AE651" s="10"/>
      <c r="AF651" s="10"/>
      <c r="AG651" s="10"/>
      <c r="AH651" s="10"/>
      <c r="AI651" s="10"/>
      <c r="AJ651" s="10"/>
      <c r="AK651" s="10"/>
      <c r="AL651" s="10"/>
      <c r="AM651" s="10"/>
      <c r="AN651" s="10"/>
      <c r="AO651" s="10"/>
      <c r="AP651" s="10"/>
      <c r="AQ651" s="10"/>
      <c r="AR651" s="10"/>
      <c r="AS651" s="10"/>
      <c r="AT651" s="10"/>
      <c r="AU651" s="10"/>
      <c r="AV651" s="10"/>
      <c r="AW651" s="10"/>
      <c r="AX651" s="10"/>
      <c r="AY651" s="10"/>
      <c r="AZ651" s="10"/>
      <c r="BA651" s="10"/>
      <c r="BB651" s="10"/>
      <c r="BC651" s="10"/>
      <c r="BD651" s="10"/>
      <c r="BE651" s="10"/>
      <c r="BF651" s="10"/>
    </row>
    <row r="652" spans="1:58" ht="15.6">
      <c r="A652" s="10"/>
      <c r="B652" s="10"/>
      <c r="C652" s="10"/>
      <c r="D652" s="10"/>
      <c r="E652" s="10"/>
      <c r="F652" s="10"/>
      <c r="G652" s="10"/>
      <c r="H652" s="10"/>
      <c r="I652" s="10"/>
      <c r="J652" s="10"/>
      <c r="K652" s="10"/>
      <c r="L652" s="10"/>
      <c r="M652" s="10"/>
      <c r="N652" s="10"/>
      <c r="O652" s="10"/>
      <c r="P652" s="19"/>
      <c r="Q652" s="19"/>
      <c r="R652" s="19"/>
      <c r="S652" s="19"/>
      <c r="T652" s="19"/>
      <c r="U652" s="19"/>
      <c r="V652" s="19"/>
      <c r="W652" s="19"/>
      <c r="X652" s="10"/>
      <c r="Y652" s="10"/>
      <c r="Z652" s="10"/>
      <c r="AA652" s="10"/>
      <c r="AB652" s="19"/>
      <c r="AC652" s="10"/>
      <c r="AD652" s="10"/>
      <c r="AE652" s="10"/>
      <c r="AF652" s="10"/>
      <c r="AG652" s="10"/>
      <c r="AH652" s="10"/>
      <c r="AI652" s="10"/>
      <c r="AJ652" s="10"/>
      <c r="AK652" s="10"/>
      <c r="AL652" s="10"/>
      <c r="AM652" s="10"/>
      <c r="AN652" s="10"/>
      <c r="AO652" s="10"/>
      <c r="AP652" s="10"/>
      <c r="AQ652" s="10"/>
      <c r="AR652" s="10"/>
      <c r="AS652" s="10"/>
      <c r="AT652" s="10"/>
      <c r="AU652" s="10"/>
      <c r="AV652" s="10"/>
      <c r="AW652" s="10"/>
      <c r="AX652" s="10"/>
      <c r="AY652" s="10"/>
      <c r="AZ652" s="10"/>
      <c r="BA652" s="10"/>
      <c r="BB652" s="10"/>
      <c r="BC652" s="10"/>
      <c r="BD652" s="10"/>
      <c r="BE652" s="10"/>
      <c r="BF652" s="10"/>
    </row>
    <row r="653" spans="1:58" ht="15.6">
      <c r="A653" s="10"/>
      <c r="B653" s="10"/>
      <c r="C653" s="10"/>
      <c r="D653" s="10"/>
      <c r="E653" s="10"/>
      <c r="F653" s="10"/>
      <c r="G653" s="10"/>
      <c r="H653" s="10"/>
      <c r="I653" s="10"/>
      <c r="J653" s="10"/>
      <c r="K653" s="10"/>
      <c r="L653" s="10"/>
      <c r="M653" s="10"/>
      <c r="N653" s="10"/>
      <c r="O653" s="10"/>
      <c r="P653" s="19"/>
      <c r="Q653" s="19"/>
      <c r="R653" s="19"/>
      <c r="S653" s="19"/>
      <c r="T653" s="19"/>
      <c r="U653" s="19"/>
      <c r="V653" s="19"/>
      <c r="W653" s="19"/>
      <c r="X653" s="10"/>
      <c r="Y653" s="10"/>
      <c r="Z653" s="10"/>
      <c r="AA653" s="10"/>
      <c r="AB653" s="19"/>
      <c r="AC653" s="10"/>
      <c r="AD653" s="10"/>
      <c r="AE653" s="10"/>
      <c r="AF653" s="10"/>
      <c r="AG653" s="10"/>
      <c r="AH653" s="10"/>
      <c r="AI653" s="10"/>
      <c r="AJ653" s="10"/>
      <c r="AK653" s="10"/>
      <c r="AL653" s="10"/>
      <c r="AM653" s="10"/>
      <c r="AN653" s="10"/>
      <c r="AO653" s="10"/>
      <c r="AP653" s="10"/>
      <c r="AQ653" s="10"/>
      <c r="AR653" s="10"/>
      <c r="AS653" s="10"/>
      <c r="AT653" s="10"/>
      <c r="AU653" s="10"/>
      <c r="AV653" s="10"/>
      <c r="AW653" s="10"/>
      <c r="AX653" s="10"/>
      <c r="AY653" s="10"/>
      <c r="AZ653" s="10"/>
      <c r="BA653" s="10"/>
      <c r="BB653" s="10"/>
      <c r="BC653" s="10"/>
      <c r="BD653" s="10"/>
      <c r="BE653" s="10"/>
      <c r="BF653" s="10"/>
    </row>
    <row r="654" spans="1:58" ht="15.6">
      <c r="A654" s="10"/>
      <c r="B654" s="10"/>
      <c r="C654" s="10"/>
      <c r="D654" s="10"/>
      <c r="E654" s="10"/>
      <c r="F654" s="10"/>
      <c r="G654" s="10"/>
      <c r="H654" s="10"/>
      <c r="I654" s="10"/>
      <c r="J654" s="10"/>
      <c r="K654" s="10"/>
      <c r="L654" s="10"/>
      <c r="M654" s="10"/>
      <c r="N654" s="10"/>
      <c r="O654" s="10"/>
      <c r="P654" s="19"/>
      <c r="Q654" s="19"/>
      <c r="R654" s="19"/>
      <c r="S654" s="19"/>
      <c r="T654" s="19"/>
      <c r="U654" s="19"/>
      <c r="V654" s="19"/>
      <c r="W654" s="19"/>
      <c r="X654" s="10"/>
      <c r="Y654" s="10"/>
      <c r="Z654" s="10"/>
      <c r="AA654" s="10"/>
      <c r="AB654" s="19"/>
      <c r="AC654" s="10"/>
      <c r="AD654" s="10"/>
      <c r="AE654" s="10"/>
      <c r="AF654" s="10"/>
      <c r="AG654" s="10"/>
      <c r="AH654" s="10"/>
      <c r="AI654" s="10"/>
      <c r="AJ654" s="10"/>
      <c r="AK654" s="10"/>
      <c r="AL654" s="10"/>
      <c r="AM654" s="10"/>
      <c r="AN654" s="10"/>
      <c r="AO654" s="10"/>
      <c r="AP654" s="10"/>
      <c r="AQ654" s="10"/>
      <c r="AR654" s="10"/>
      <c r="AS654" s="10"/>
      <c r="AT654" s="10"/>
      <c r="AU654" s="10"/>
      <c r="AV654" s="10"/>
      <c r="AW654" s="10"/>
      <c r="AX654" s="10"/>
      <c r="AY654" s="10"/>
      <c r="AZ654" s="10"/>
      <c r="BA654" s="10"/>
      <c r="BB654" s="10"/>
      <c r="BC654" s="10"/>
      <c r="BD654" s="10"/>
      <c r="BE654" s="10"/>
      <c r="BF654" s="10"/>
    </row>
    <row r="655" spans="1:58" ht="15.6">
      <c r="A655" s="10"/>
      <c r="B655" s="10"/>
      <c r="C655" s="10"/>
      <c r="D655" s="10"/>
      <c r="E655" s="10"/>
      <c r="F655" s="10"/>
      <c r="G655" s="10"/>
      <c r="H655" s="10"/>
      <c r="I655" s="10"/>
      <c r="J655" s="10"/>
      <c r="K655" s="10"/>
      <c r="L655" s="10"/>
      <c r="M655" s="10"/>
      <c r="N655" s="10"/>
      <c r="O655" s="10"/>
      <c r="P655" s="19"/>
      <c r="Q655" s="19"/>
      <c r="R655" s="19"/>
      <c r="S655" s="19"/>
      <c r="T655" s="19"/>
      <c r="U655" s="19"/>
      <c r="V655" s="19"/>
      <c r="W655" s="19"/>
      <c r="X655" s="10"/>
      <c r="Y655" s="10"/>
      <c r="Z655" s="10"/>
      <c r="AA655" s="10"/>
      <c r="AB655" s="19"/>
      <c r="AC655" s="10"/>
      <c r="AD655" s="10"/>
      <c r="AE655" s="10"/>
      <c r="AF655" s="10"/>
      <c r="AG655" s="10"/>
      <c r="AH655" s="10"/>
      <c r="AI655" s="10"/>
      <c r="AJ655" s="10"/>
      <c r="AK655" s="10"/>
      <c r="AL655" s="10"/>
      <c r="AM655" s="10"/>
      <c r="AN655" s="10"/>
      <c r="AO655" s="10"/>
      <c r="AP655" s="10"/>
      <c r="AQ655" s="10"/>
      <c r="AR655" s="10"/>
      <c r="AS655" s="10"/>
      <c r="AT655" s="10"/>
      <c r="AU655" s="10"/>
      <c r="AV655" s="10"/>
      <c r="AW655" s="10"/>
      <c r="AX655" s="10"/>
      <c r="AY655" s="10"/>
      <c r="AZ655" s="10"/>
      <c r="BA655" s="10"/>
      <c r="BB655" s="10"/>
      <c r="BC655" s="10"/>
      <c r="BD655" s="10"/>
      <c r="BE655" s="10"/>
      <c r="BF655" s="10"/>
    </row>
    <row r="656" spans="1:58" ht="15.6">
      <c r="A656" s="10"/>
      <c r="B656" s="10"/>
      <c r="C656" s="10"/>
      <c r="D656" s="10"/>
      <c r="E656" s="10"/>
      <c r="F656" s="10"/>
      <c r="G656" s="10"/>
      <c r="H656" s="10"/>
      <c r="I656" s="10"/>
      <c r="J656" s="10"/>
      <c r="K656" s="10"/>
      <c r="L656" s="10"/>
      <c r="M656" s="10"/>
      <c r="N656" s="10"/>
      <c r="O656" s="10"/>
      <c r="P656" s="19"/>
      <c r="Q656" s="19"/>
      <c r="R656" s="19"/>
      <c r="S656" s="19"/>
      <c r="T656" s="19"/>
      <c r="U656" s="19"/>
      <c r="V656" s="19"/>
      <c r="W656" s="19"/>
      <c r="X656" s="10"/>
      <c r="Y656" s="10"/>
      <c r="Z656" s="10"/>
      <c r="AA656" s="10"/>
      <c r="AB656" s="19"/>
      <c r="AC656" s="10"/>
      <c r="AD656" s="10"/>
      <c r="AE656" s="10"/>
      <c r="AF656" s="10"/>
      <c r="AG656" s="10"/>
      <c r="AH656" s="10"/>
      <c r="AI656" s="10"/>
      <c r="AJ656" s="10"/>
      <c r="AK656" s="10"/>
      <c r="AL656" s="10"/>
      <c r="AM656" s="10"/>
      <c r="AN656" s="10"/>
      <c r="AO656" s="10"/>
      <c r="AP656" s="10"/>
      <c r="AQ656" s="10"/>
      <c r="AR656" s="10"/>
      <c r="AS656" s="10"/>
      <c r="AT656" s="10"/>
      <c r="AU656" s="10"/>
      <c r="AV656" s="10"/>
      <c r="AW656" s="10"/>
      <c r="AX656" s="10"/>
      <c r="AY656" s="10"/>
      <c r="AZ656" s="10"/>
      <c r="BA656" s="10"/>
      <c r="BB656" s="10"/>
      <c r="BC656" s="10"/>
      <c r="BD656" s="10"/>
      <c r="BE656" s="10"/>
      <c r="BF656" s="10"/>
    </row>
    <row r="657" spans="1:58" ht="15.6">
      <c r="A657" s="10"/>
      <c r="B657" s="10"/>
      <c r="C657" s="10"/>
      <c r="D657" s="10"/>
      <c r="E657" s="10"/>
      <c r="F657" s="10"/>
      <c r="G657" s="10"/>
      <c r="H657" s="10"/>
      <c r="I657" s="10"/>
      <c r="J657" s="10"/>
      <c r="K657" s="10"/>
      <c r="L657" s="10"/>
      <c r="M657" s="10"/>
      <c r="N657" s="10"/>
      <c r="O657" s="10"/>
      <c r="P657" s="19"/>
      <c r="Q657" s="19"/>
      <c r="R657" s="19"/>
      <c r="S657" s="19"/>
      <c r="T657" s="19"/>
      <c r="U657" s="19"/>
      <c r="V657" s="19"/>
      <c r="W657" s="19"/>
      <c r="X657" s="10"/>
      <c r="Y657" s="10"/>
      <c r="Z657" s="10"/>
      <c r="AA657" s="10"/>
      <c r="AB657" s="19"/>
      <c r="AC657" s="10"/>
      <c r="AD657" s="10"/>
      <c r="AE657" s="10"/>
      <c r="AF657" s="10"/>
      <c r="AG657" s="10"/>
      <c r="AH657" s="10"/>
      <c r="AI657" s="10"/>
      <c r="AJ657" s="10"/>
      <c r="AK657" s="10"/>
      <c r="AL657" s="10"/>
      <c r="AM657" s="10"/>
      <c r="AN657" s="10"/>
      <c r="AO657" s="10"/>
      <c r="AP657" s="10"/>
      <c r="AQ657" s="10"/>
      <c r="AR657" s="10"/>
      <c r="AS657" s="10"/>
      <c r="AT657" s="10"/>
      <c r="AU657" s="10"/>
      <c r="AV657" s="10"/>
      <c r="AW657" s="10"/>
      <c r="AX657" s="10"/>
      <c r="AY657" s="10"/>
      <c r="AZ657" s="10"/>
      <c r="BA657" s="10"/>
      <c r="BB657" s="10"/>
      <c r="BC657" s="10"/>
      <c r="BD657" s="10"/>
      <c r="BE657" s="10"/>
      <c r="BF657" s="10"/>
    </row>
    <row r="658" spans="1:58" ht="15.6">
      <c r="A658" s="10"/>
      <c r="B658" s="10"/>
      <c r="C658" s="10"/>
      <c r="D658" s="10"/>
      <c r="E658" s="10"/>
      <c r="F658" s="10"/>
      <c r="G658" s="10"/>
      <c r="H658" s="10"/>
      <c r="I658" s="10"/>
      <c r="J658" s="10"/>
      <c r="K658" s="10"/>
      <c r="L658" s="10"/>
      <c r="M658" s="10"/>
      <c r="N658" s="10"/>
      <c r="O658" s="10"/>
      <c r="P658" s="19"/>
      <c r="Q658" s="19"/>
      <c r="R658" s="19"/>
      <c r="S658" s="19"/>
      <c r="T658" s="19"/>
      <c r="U658" s="19"/>
      <c r="V658" s="19"/>
      <c r="W658" s="19"/>
      <c r="X658" s="10"/>
      <c r="Y658" s="10"/>
      <c r="Z658" s="10"/>
      <c r="AA658" s="10"/>
      <c r="AB658" s="19"/>
      <c r="AC658" s="10"/>
      <c r="AD658" s="10"/>
      <c r="AE658" s="10"/>
      <c r="AF658" s="10"/>
      <c r="AG658" s="10"/>
      <c r="AH658" s="10"/>
      <c r="AI658" s="10"/>
      <c r="AJ658" s="10"/>
      <c r="AK658" s="10"/>
      <c r="AL658" s="10"/>
      <c r="AM658" s="10"/>
      <c r="AN658" s="10"/>
      <c r="AO658" s="10"/>
      <c r="AP658" s="10"/>
      <c r="AQ658" s="10"/>
      <c r="AR658" s="10"/>
      <c r="AS658" s="10"/>
      <c r="AT658" s="10"/>
      <c r="AU658" s="10"/>
      <c r="AV658" s="10"/>
      <c r="AW658" s="10"/>
      <c r="AX658" s="10"/>
      <c r="AY658" s="10"/>
      <c r="AZ658" s="10"/>
      <c r="BA658" s="10"/>
      <c r="BB658" s="10"/>
      <c r="BC658" s="10"/>
      <c r="BD658" s="10"/>
      <c r="BE658" s="10"/>
      <c r="BF658" s="10"/>
    </row>
    <row r="659" spans="1:58" ht="15.6">
      <c r="A659" s="10"/>
      <c r="B659" s="10"/>
      <c r="C659" s="10"/>
      <c r="D659" s="10"/>
      <c r="E659" s="10"/>
      <c r="F659" s="10"/>
      <c r="G659" s="10"/>
      <c r="H659" s="10"/>
      <c r="I659" s="10"/>
      <c r="J659" s="10"/>
      <c r="K659" s="10"/>
      <c r="L659" s="10"/>
      <c r="M659" s="10"/>
      <c r="N659" s="10"/>
      <c r="O659" s="10"/>
      <c r="P659" s="19"/>
      <c r="Q659" s="19"/>
      <c r="R659" s="19"/>
      <c r="S659" s="19"/>
      <c r="T659" s="19"/>
      <c r="U659" s="19"/>
      <c r="V659" s="19"/>
      <c r="W659" s="19"/>
      <c r="X659" s="10"/>
      <c r="Y659" s="10"/>
      <c r="Z659" s="10"/>
      <c r="AA659" s="10"/>
      <c r="AB659" s="19"/>
      <c r="AC659" s="10"/>
      <c r="AD659" s="10"/>
      <c r="AE659" s="10"/>
      <c r="AF659" s="10"/>
      <c r="AG659" s="10"/>
      <c r="AH659" s="10"/>
      <c r="AI659" s="10"/>
      <c r="AJ659" s="10"/>
      <c r="AK659" s="10"/>
      <c r="AL659" s="10"/>
      <c r="AM659" s="10"/>
      <c r="AN659" s="10"/>
      <c r="AO659" s="10"/>
      <c r="AP659" s="10"/>
      <c r="AQ659" s="10"/>
      <c r="AR659" s="10"/>
      <c r="AS659" s="10"/>
      <c r="AT659" s="10"/>
      <c r="AU659" s="10"/>
      <c r="AV659" s="10"/>
      <c r="AW659" s="10"/>
      <c r="AX659" s="10"/>
      <c r="AY659" s="10"/>
      <c r="AZ659" s="10"/>
      <c r="BA659" s="10"/>
      <c r="BB659" s="10"/>
      <c r="BC659" s="10"/>
      <c r="BD659" s="10"/>
      <c r="BE659" s="10"/>
      <c r="BF659" s="10"/>
    </row>
    <row r="660" spans="1:58" ht="15.6">
      <c r="A660" s="10"/>
      <c r="B660" s="10"/>
      <c r="C660" s="10"/>
      <c r="D660" s="10"/>
      <c r="E660" s="10"/>
      <c r="F660" s="10"/>
      <c r="G660" s="10"/>
      <c r="H660" s="10"/>
      <c r="I660" s="10"/>
      <c r="J660" s="10"/>
      <c r="K660" s="10"/>
      <c r="L660" s="10"/>
      <c r="M660" s="10"/>
      <c r="N660" s="10"/>
      <c r="O660" s="10"/>
      <c r="P660" s="19"/>
      <c r="Q660" s="19"/>
      <c r="R660" s="19"/>
      <c r="S660" s="19"/>
      <c r="T660" s="19"/>
      <c r="U660" s="19"/>
      <c r="V660" s="19"/>
      <c r="W660" s="19"/>
      <c r="X660" s="10"/>
      <c r="Y660" s="10"/>
      <c r="Z660" s="10"/>
      <c r="AA660" s="10"/>
      <c r="AB660" s="19"/>
      <c r="AC660" s="10"/>
      <c r="AD660" s="10"/>
      <c r="AE660" s="10"/>
      <c r="AF660" s="10"/>
      <c r="AG660" s="10"/>
      <c r="AH660" s="10"/>
      <c r="AI660" s="10"/>
      <c r="AJ660" s="10"/>
      <c r="AK660" s="10"/>
      <c r="AL660" s="10"/>
      <c r="AM660" s="10"/>
      <c r="AN660" s="10"/>
      <c r="AO660" s="10"/>
      <c r="AP660" s="10"/>
      <c r="AQ660" s="10"/>
      <c r="AR660" s="10"/>
      <c r="AS660" s="10"/>
      <c r="AT660" s="10"/>
      <c r="AU660" s="10"/>
      <c r="AV660" s="10"/>
      <c r="AW660" s="10"/>
      <c r="AX660" s="10"/>
      <c r="AY660" s="10"/>
      <c r="AZ660" s="10"/>
      <c r="BA660" s="10"/>
      <c r="BB660" s="10"/>
      <c r="BC660" s="10"/>
      <c r="BD660" s="10"/>
      <c r="BE660" s="10"/>
      <c r="BF660" s="10"/>
    </row>
    <row r="661" spans="1:58" ht="15.6">
      <c r="A661" s="10"/>
      <c r="B661" s="10"/>
      <c r="C661" s="10"/>
      <c r="D661" s="10"/>
      <c r="E661" s="10"/>
      <c r="F661" s="10"/>
      <c r="G661" s="10"/>
      <c r="H661" s="10"/>
      <c r="I661" s="10"/>
      <c r="J661" s="10"/>
      <c r="K661" s="10"/>
      <c r="L661" s="10"/>
      <c r="M661" s="10"/>
      <c r="N661" s="10"/>
      <c r="O661" s="10"/>
      <c r="P661" s="19"/>
      <c r="Q661" s="19"/>
      <c r="R661" s="19"/>
      <c r="S661" s="19"/>
      <c r="T661" s="19"/>
      <c r="U661" s="19"/>
      <c r="V661" s="19"/>
      <c r="W661" s="19"/>
      <c r="X661" s="10"/>
      <c r="Y661" s="10"/>
      <c r="Z661" s="10"/>
      <c r="AA661" s="10"/>
      <c r="AB661" s="19"/>
      <c r="AC661" s="10"/>
      <c r="AD661" s="10"/>
      <c r="AE661" s="10"/>
      <c r="AF661" s="10"/>
      <c r="AG661" s="10"/>
      <c r="AH661" s="10"/>
      <c r="AI661" s="10"/>
      <c r="AJ661" s="10"/>
      <c r="AK661" s="10"/>
      <c r="AL661" s="10"/>
      <c r="AM661" s="10"/>
      <c r="AN661" s="10"/>
      <c r="AO661" s="10"/>
      <c r="AP661" s="10"/>
      <c r="AQ661" s="10"/>
      <c r="AR661" s="10"/>
      <c r="AS661" s="10"/>
      <c r="AT661" s="10"/>
      <c r="AU661" s="10"/>
      <c r="AV661" s="10"/>
      <c r="AW661" s="10"/>
      <c r="AX661" s="10"/>
      <c r="AY661" s="10"/>
      <c r="AZ661" s="10"/>
      <c r="BA661" s="10"/>
      <c r="BB661" s="10"/>
      <c r="BC661" s="10"/>
      <c r="BD661" s="10"/>
      <c r="BE661" s="10"/>
      <c r="BF661" s="10"/>
    </row>
    <row r="662" spans="1:58" ht="15.6">
      <c r="A662" s="10"/>
      <c r="B662" s="10"/>
      <c r="C662" s="10"/>
      <c r="D662" s="10"/>
      <c r="E662" s="10"/>
      <c r="F662" s="10"/>
      <c r="G662" s="10"/>
      <c r="H662" s="10"/>
      <c r="I662" s="10"/>
      <c r="J662" s="10"/>
      <c r="K662" s="10"/>
      <c r="L662" s="10"/>
      <c r="M662" s="10"/>
      <c r="N662" s="10"/>
      <c r="O662" s="10"/>
      <c r="P662" s="19"/>
      <c r="Q662" s="19"/>
      <c r="R662" s="19"/>
      <c r="S662" s="19"/>
      <c r="T662" s="19"/>
      <c r="U662" s="19"/>
      <c r="V662" s="19"/>
      <c r="W662" s="19"/>
      <c r="X662" s="10"/>
      <c r="Y662" s="10"/>
      <c r="Z662" s="10"/>
      <c r="AA662" s="10"/>
      <c r="AB662" s="19"/>
      <c r="AC662" s="10"/>
      <c r="AD662" s="10"/>
      <c r="AE662" s="10"/>
      <c r="AF662" s="10"/>
      <c r="AG662" s="10"/>
      <c r="AH662" s="10"/>
      <c r="AI662" s="10"/>
      <c r="AJ662" s="10"/>
      <c r="AK662" s="10"/>
      <c r="AL662" s="10"/>
      <c r="AM662" s="10"/>
      <c r="AN662" s="10"/>
      <c r="AO662" s="10"/>
      <c r="AP662" s="10"/>
      <c r="AQ662" s="10"/>
      <c r="AR662" s="10"/>
      <c r="AS662" s="10"/>
      <c r="AT662" s="10"/>
      <c r="AU662" s="10"/>
      <c r="AV662" s="10"/>
      <c r="AW662" s="10"/>
      <c r="AX662" s="10"/>
      <c r="AY662" s="10"/>
      <c r="AZ662" s="10"/>
      <c r="BA662" s="10"/>
      <c r="BB662" s="10"/>
      <c r="BC662" s="10"/>
      <c r="BD662" s="10"/>
      <c r="BE662" s="10"/>
      <c r="BF662" s="10"/>
    </row>
    <row r="663" spans="1:58" ht="15.6">
      <c r="A663" s="10"/>
      <c r="B663" s="10"/>
      <c r="C663" s="10"/>
      <c r="D663" s="10"/>
      <c r="E663" s="10"/>
      <c r="F663" s="10"/>
      <c r="G663" s="10"/>
      <c r="H663" s="10"/>
      <c r="I663" s="10"/>
      <c r="J663" s="10"/>
      <c r="K663" s="10"/>
      <c r="L663" s="10"/>
      <c r="M663" s="10"/>
      <c r="N663" s="10"/>
      <c r="O663" s="10"/>
      <c r="P663" s="19"/>
      <c r="Q663" s="19"/>
      <c r="R663" s="19"/>
      <c r="S663" s="19"/>
      <c r="T663" s="19"/>
      <c r="U663" s="19"/>
      <c r="V663" s="19"/>
      <c r="W663" s="19"/>
      <c r="X663" s="10"/>
      <c r="Y663" s="10"/>
      <c r="Z663" s="10"/>
      <c r="AA663" s="10"/>
      <c r="AB663" s="19"/>
      <c r="AC663" s="10"/>
      <c r="AD663" s="10"/>
      <c r="AE663" s="10"/>
      <c r="AF663" s="10"/>
      <c r="AG663" s="10"/>
      <c r="AH663" s="10"/>
      <c r="AI663" s="10"/>
      <c r="AJ663" s="10"/>
      <c r="AK663" s="10"/>
      <c r="AL663" s="10"/>
      <c r="AM663" s="10"/>
      <c r="AN663" s="10"/>
      <c r="AO663" s="10"/>
      <c r="AP663" s="10"/>
      <c r="AQ663" s="10"/>
      <c r="AR663" s="10"/>
      <c r="AS663" s="10"/>
      <c r="AT663" s="10"/>
      <c r="AU663" s="10"/>
      <c r="AV663" s="10"/>
      <c r="AW663" s="10"/>
      <c r="AX663" s="10"/>
      <c r="AY663" s="10"/>
      <c r="AZ663" s="10"/>
      <c r="BA663" s="10"/>
      <c r="BB663" s="10"/>
      <c r="BC663" s="10"/>
      <c r="BD663" s="10"/>
      <c r="BE663" s="10"/>
      <c r="BF663" s="10"/>
    </row>
    <row r="664" spans="1:58" ht="15.6">
      <c r="A664" s="10"/>
      <c r="B664" s="10"/>
      <c r="C664" s="10"/>
      <c r="D664" s="10"/>
      <c r="E664" s="10"/>
      <c r="F664" s="10"/>
      <c r="G664" s="10"/>
      <c r="H664" s="10"/>
      <c r="I664" s="10"/>
      <c r="J664" s="10"/>
      <c r="K664" s="10"/>
      <c r="L664" s="10"/>
      <c r="M664" s="10"/>
      <c r="N664" s="10"/>
      <c r="O664" s="10"/>
      <c r="P664" s="19"/>
      <c r="Q664" s="19"/>
      <c r="R664" s="19"/>
      <c r="S664" s="19"/>
      <c r="T664" s="19"/>
      <c r="U664" s="19"/>
      <c r="V664" s="19"/>
      <c r="W664" s="19"/>
      <c r="X664" s="10"/>
      <c r="Y664" s="10"/>
      <c r="Z664" s="10"/>
      <c r="AA664" s="10"/>
      <c r="AB664" s="19"/>
      <c r="AC664" s="10"/>
      <c r="AD664" s="10"/>
      <c r="AE664" s="10"/>
      <c r="AF664" s="10"/>
      <c r="AG664" s="10"/>
      <c r="AH664" s="10"/>
      <c r="AI664" s="10"/>
      <c r="AJ664" s="10"/>
      <c r="AK664" s="10"/>
      <c r="AL664" s="10"/>
      <c r="AM664" s="10"/>
      <c r="AN664" s="10"/>
      <c r="AO664" s="10"/>
      <c r="AP664" s="10"/>
      <c r="AQ664" s="10"/>
      <c r="AR664" s="10"/>
      <c r="AS664" s="10"/>
      <c r="AT664" s="10"/>
      <c r="AU664" s="10"/>
      <c r="AV664" s="10"/>
      <c r="AW664" s="10"/>
      <c r="AX664" s="10"/>
      <c r="AY664" s="10"/>
      <c r="AZ664" s="10"/>
      <c r="BA664" s="10"/>
      <c r="BB664" s="10"/>
      <c r="BC664" s="10"/>
      <c r="BD664" s="10"/>
      <c r="BE664" s="10"/>
      <c r="BF664" s="10"/>
    </row>
    <row r="665" spans="1:58" ht="15.6">
      <c r="A665" s="10"/>
      <c r="B665" s="10"/>
      <c r="C665" s="10"/>
      <c r="D665" s="10"/>
      <c r="E665" s="10"/>
      <c r="F665" s="10"/>
      <c r="G665" s="10"/>
      <c r="H665" s="10"/>
      <c r="I665" s="10"/>
      <c r="J665" s="10"/>
      <c r="K665" s="10"/>
      <c r="L665" s="10"/>
      <c r="M665" s="10"/>
      <c r="N665" s="10"/>
      <c r="O665" s="10"/>
      <c r="P665" s="19"/>
      <c r="Q665" s="19"/>
      <c r="R665" s="19"/>
      <c r="S665" s="19"/>
      <c r="T665" s="19"/>
      <c r="U665" s="19"/>
      <c r="V665" s="19"/>
      <c r="W665" s="19"/>
      <c r="X665" s="10"/>
      <c r="Y665" s="10"/>
      <c r="Z665" s="10"/>
      <c r="AA665" s="10"/>
      <c r="AB665" s="19"/>
      <c r="AC665" s="10"/>
      <c r="AD665" s="10"/>
      <c r="AE665" s="10"/>
      <c r="AF665" s="10"/>
      <c r="AG665" s="10"/>
      <c r="AH665" s="10"/>
      <c r="AI665" s="10"/>
      <c r="AJ665" s="10"/>
      <c r="AK665" s="10"/>
      <c r="AL665" s="10"/>
      <c r="AM665" s="10"/>
      <c r="AN665" s="10"/>
      <c r="AO665" s="10"/>
      <c r="AP665" s="10"/>
      <c r="AQ665" s="10"/>
      <c r="AR665" s="10"/>
      <c r="AS665" s="10"/>
      <c r="AT665" s="10"/>
      <c r="AU665" s="10"/>
      <c r="AV665" s="10"/>
      <c r="AW665" s="10"/>
      <c r="AX665" s="10"/>
      <c r="AY665" s="10"/>
      <c r="AZ665" s="10"/>
      <c r="BA665" s="10"/>
      <c r="BB665" s="10"/>
      <c r="BC665" s="10"/>
      <c r="BD665" s="10"/>
      <c r="BE665" s="10"/>
      <c r="BF665" s="10"/>
    </row>
    <row r="666" spans="1:58" ht="15.6">
      <c r="A666" s="10"/>
      <c r="B666" s="10"/>
      <c r="C666" s="10"/>
      <c r="D666" s="10"/>
      <c r="E666" s="10"/>
      <c r="F666" s="10"/>
      <c r="G666" s="10"/>
      <c r="H666" s="10"/>
      <c r="I666" s="10"/>
      <c r="J666" s="10"/>
      <c r="K666" s="10"/>
      <c r="L666" s="10"/>
      <c r="M666" s="10"/>
      <c r="N666" s="10"/>
      <c r="O666" s="10"/>
      <c r="P666" s="19"/>
      <c r="Q666" s="19"/>
      <c r="R666" s="19"/>
      <c r="S666" s="19"/>
      <c r="T666" s="19"/>
      <c r="U666" s="19"/>
      <c r="V666" s="19"/>
      <c r="W666" s="19"/>
      <c r="X666" s="10"/>
      <c r="Y666" s="10"/>
      <c r="Z666" s="10"/>
      <c r="AA666" s="10"/>
      <c r="AB666" s="19"/>
      <c r="AC666" s="10"/>
      <c r="AD666" s="10"/>
      <c r="AE666" s="10"/>
      <c r="AF666" s="10"/>
      <c r="AG666" s="10"/>
      <c r="AH666" s="10"/>
      <c r="AI666" s="10"/>
      <c r="AJ666" s="10"/>
      <c r="AK666" s="10"/>
      <c r="AL666" s="10"/>
      <c r="AM666" s="10"/>
      <c r="AN666" s="10"/>
      <c r="AO666" s="10"/>
      <c r="AP666" s="10"/>
      <c r="AQ666" s="10"/>
      <c r="AR666" s="10"/>
      <c r="AS666" s="10"/>
      <c r="AT666" s="10"/>
      <c r="AU666" s="10"/>
      <c r="AV666" s="10"/>
      <c r="AW666" s="10"/>
      <c r="AX666" s="10"/>
      <c r="AY666" s="10"/>
      <c r="AZ666" s="10"/>
      <c r="BA666" s="10"/>
      <c r="BB666" s="10"/>
      <c r="BC666" s="10"/>
      <c r="BD666" s="10"/>
      <c r="BE666" s="10"/>
      <c r="BF666" s="10"/>
    </row>
    <row r="667" spans="1:58" ht="15.6">
      <c r="A667" s="10"/>
      <c r="B667" s="10"/>
      <c r="C667" s="10"/>
      <c r="D667" s="10"/>
      <c r="E667" s="10"/>
      <c r="F667" s="10"/>
      <c r="G667" s="10"/>
      <c r="H667" s="10"/>
      <c r="I667" s="10"/>
      <c r="J667" s="10"/>
      <c r="K667" s="10"/>
      <c r="L667" s="10"/>
      <c r="M667" s="10"/>
      <c r="N667" s="10"/>
      <c r="O667" s="10"/>
      <c r="P667" s="19"/>
      <c r="Q667" s="19"/>
      <c r="R667" s="19"/>
      <c r="S667" s="19"/>
      <c r="T667" s="19"/>
      <c r="U667" s="19"/>
      <c r="V667" s="19"/>
      <c r="W667" s="19"/>
      <c r="X667" s="10"/>
      <c r="Y667" s="10"/>
      <c r="Z667" s="10"/>
      <c r="AA667" s="10"/>
      <c r="AB667" s="19"/>
      <c r="AC667" s="10"/>
      <c r="AD667" s="10"/>
      <c r="AE667" s="10"/>
      <c r="AF667" s="10"/>
      <c r="AG667" s="10"/>
      <c r="AH667" s="10"/>
      <c r="AI667" s="10"/>
      <c r="AJ667" s="10"/>
      <c r="AK667" s="10"/>
      <c r="AL667" s="10"/>
      <c r="AM667" s="10"/>
      <c r="AN667" s="10"/>
      <c r="AO667" s="10"/>
      <c r="AP667" s="10"/>
      <c r="AQ667" s="10"/>
      <c r="AR667" s="10"/>
      <c r="AS667" s="10"/>
      <c r="AT667" s="10"/>
      <c r="AU667" s="10"/>
      <c r="AV667" s="10"/>
      <c r="AW667" s="10"/>
      <c r="AX667" s="10"/>
      <c r="AY667" s="10"/>
      <c r="AZ667" s="10"/>
      <c r="BA667" s="10"/>
      <c r="BB667" s="10"/>
      <c r="BC667" s="10"/>
      <c r="BD667" s="10"/>
      <c r="BE667" s="10"/>
      <c r="BF667" s="10"/>
    </row>
    <row r="668" spans="1:58" ht="15.6">
      <c r="A668" s="10"/>
      <c r="B668" s="10"/>
      <c r="C668" s="10"/>
      <c r="D668" s="10"/>
      <c r="E668" s="10"/>
      <c r="F668" s="10"/>
      <c r="G668" s="10"/>
      <c r="H668" s="10"/>
      <c r="I668" s="10"/>
      <c r="J668" s="10"/>
      <c r="K668" s="10"/>
      <c r="L668" s="10"/>
      <c r="M668" s="10"/>
      <c r="N668" s="10"/>
      <c r="O668" s="10"/>
      <c r="P668" s="19"/>
      <c r="Q668" s="19"/>
      <c r="R668" s="19"/>
      <c r="S668" s="19"/>
      <c r="T668" s="19"/>
      <c r="U668" s="19"/>
      <c r="V668" s="19"/>
      <c r="W668" s="19"/>
      <c r="X668" s="10"/>
      <c r="Y668" s="10"/>
      <c r="Z668" s="10"/>
      <c r="AA668" s="10"/>
      <c r="AB668" s="19"/>
      <c r="AC668" s="10"/>
      <c r="AD668" s="10"/>
      <c r="AE668" s="10"/>
      <c r="AF668" s="10"/>
      <c r="AG668" s="10"/>
      <c r="AH668" s="10"/>
      <c r="AI668" s="10"/>
      <c r="AJ668" s="10"/>
      <c r="AK668" s="10"/>
      <c r="AL668" s="10"/>
      <c r="AM668" s="10"/>
      <c r="AN668" s="10"/>
      <c r="AO668" s="10"/>
      <c r="AP668" s="10"/>
      <c r="AQ668" s="10"/>
      <c r="AR668" s="10"/>
      <c r="AS668" s="10"/>
      <c r="AT668" s="10"/>
      <c r="AU668" s="10"/>
      <c r="AV668" s="10"/>
      <c r="AW668" s="10"/>
      <c r="AX668" s="10"/>
      <c r="AY668" s="10"/>
      <c r="AZ668" s="10"/>
      <c r="BA668" s="10"/>
      <c r="BB668" s="10"/>
      <c r="BC668" s="10"/>
      <c r="BD668" s="10"/>
      <c r="BE668" s="10"/>
      <c r="BF668" s="10"/>
    </row>
    <row r="669" spans="1:58" ht="15.6">
      <c r="A669" s="10"/>
      <c r="B669" s="10"/>
      <c r="C669" s="10"/>
      <c r="D669" s="10"/>
      <c r="E669" s="10"/>
      <c r="F669" s="10"/>
      <c r="G669" s="10"/>
      <c r="H669" s="10"/>
      <c r="I669" s="10"/>
      <c r="J669" s="10"/>
      <c r="K669" s="10"/>
      <c r="L669" s="10"/>
      <c r="M669" s="10"/>
      <c r="N669" s="10"/>
      <c r="O669" s="10"/>
      <c r="P669" s="19"/>
      <c r="Q669" s="19"/>
      <c r="R669" s="19"/>
      <c r="S669" s="19"/>
      <c r="T669" s="19"/>
      <c r="U669" s="19"/>
      <c r="V669" s="19"/>
      <c r="W669" s="19"/>
      <c r="X669" s="10"/>
      <c r="Y669" s="10"/>
      <c r="Z669" s="10"/>
      <c r="AA669" s="10"/>
      <c r="AB669" s="19"/>
      <c r="AC669" s="10"/>
      <c r="AD669" s="10"/>
      <c r="AE669" s="10"/>
      <c r="AF669" s="10"/>
      <c r="AG669" s="10"/>
      <c r="AH669" s="10"/>
      <c r="AI669" s="10"/>
      <c r="AJ669" s="10"/>
      <c r="AK669" s="10"/>
      <c r="AL669" s="10"/>
      <c r="AM669" s="10"/>
      <c r="AN669" s="10"/>
      <c r="AO669" s="10"/>
      <c r="AP669" s="10"/>
      <c r="AQ669" s="10"/>
      <c r="AR669" s="10"/>
      <c r="AS669" s="10"/>
      <c r="AT669" s="10"/>
      <c r="AU669" s="10"/>
      <c r="AV669" s="10"/>
      <c r="AW669" s="10"/>
      <c r="AX669" s="10"/>
      <c r="AY669" s="10"/>
      <c r="AZ669" s="10"/>
      <c r="BA669" s="10"/>
      <c r="BB669" s="10"/>
      <c r="BC669" s="10"/>
      <c r="BD669" s="10"/>
      <c r="BE669" s="10"/>
      <c r="BF669" s="10"/>
    </row>
    <row r="670" spans="1:58" ht="15.6">
      <c r="A670" s="10"/>
      <c r="B670" s="10"/>
      <c r="C670" s="10"/>
      <c r="D670" s="10"/>
      <c r="E670" s="10"/>
      <c r="F670" s="10"/>
      <c r="G670" s="10"/>
      <c r="H670" s="10"/>
      <c r="I670" s="10"/>
      <c r="J670" s="10"/>
      <c r="K670" s="10"/>
      <c r="L670" s="10"/>
      <c r="M670" s="10"/>
      <c r="N670" s="10"/>
      <c r="O670" s="10"/>
      <c r="P670" s="19"/>
      <c r="Q670" s="19"/>
      <c r="R670" s="19"/>
      <c r="S670" s="19"/>
      <c r="T670" s="19"/>
      <c r="U670" s="19"/>
      <c r="V670" s="19"/>
      <c r="W670" s="19"/>
      <c r="X670" s="10"/>
      <c r="Y670" s="10"/>
      <c r="Z670" s="10"/>
      <c r="AA670" s="10"/>
      <c r="AB670" s="19"/>
      <c r="AC670" s="10"/>
      <c r="AD670" s="10"/>
      <c r="AE670" s="10"/>
      <c r="AF670" s="10"/>
      <c r="AG670" s="10"/>
      <c r="AH670" s="10"/>
      <c r="AI670" s="10"/>
      <c r="AJ670" s="10"/>
      <c r="AK670" s="10"/>
      <c r="AL670" s="10"/>
      <c r="AM670" s="10"/>
      <c r="AN670" s="10"/>
      <c r="AO670" s="10"/>
      <c r="AP670" s="10"/>
      <c r="AQ670" s="10"/>
      <c r="AR670" s="10"/>
      <c r="AS670" s="10"/>
      <c r="AT670" s="10"/>
      <c r="AU670" s="10"/>
      <c r="AV670" s="10"/>
      <c r="AW670" s="10"/>
      <c r="AX670" s="10"/>
      <c r="AY670" s="10"/>
      <c r="AZ670" s="10"/>
      <c r="BA670" s="10"/>
      <c r="BB670" s="10"/>
      <c r="BC670" s="10"/>
      <c r="BD670" s="10"/>
      <c r="BE670" s="10"/>
      <c r="BF670" s="10"/>
    </row>
    <row r="671" spans="1:58" ht="15.6">
      <c r="A671" s="10"/>
      <c r="B671" s="10"/>
      <c r="C671" s="10"/>
      <c r="D671" s="10"/>
      <c r="E671" s="10"/>
      <c r="F671" s="10"/>
      <c r="G671" s="10"/>
      <c r="H671" s="10"/>
      <c r="I671" s="10"/>
      <c r="J671" s="10"/>
      <c r="K671" s="10"/>
      <c r="L671" s="10"/>
      <c r="M671" s="10"/>
      <c r="N671" s="10"/>
      <c r="O671" s="10"/>
      <c r="P671" s="19"/>
      <c r="Q671" s="19"/>
      <c r="R671" s="19"/>
      <c r="S671" s="19"/>
      <c r="T671" s="19"/>
      <c r="U671" s="19"/>
      <c r="V671" s="19"/>
      <c r="W671" s="19"/>
      <c r="X671" s="10"/>
      <c r="Y671" s="10"/>
      <c r="Z671" s="10"/>
      <c r="AA671" s="10"/>
      <c r="AB671" s="19"/>
      <c r="AC671" s="10"/>
      <c r="AD671" s="10"/>
      <c r="AE671" s="10"/>
      <c r="AF671" s="10"/>
      <c r="AG671" s="10"/>
      <c r="AH671" s="10"/>
      <c r="AI671" s="10"/>
      <c r="AJ671" s="10"/>
      <c r="AK671" s="10"/>
      <c r="AL671" s="10"/>
      <c r="AM671" s="10"/>
      <c r="AN671" s="10"/>
      <c r="AO671" s="10"/>
      <c r="AP671" s="10"/>
      <c r="AQ671" s="10"/>
      <c r="AR671" s="10"/>
      <c r="AS671" s="10"/>
      <c r="AT671" s="10"/>
      <c r="AU671" s="10"/>
      <c r="AV671" s="10"/>
      <c r="AW671" s="10"/>
      <c r="AX671" s="10"/>
      <c r="AY671" s="10"/>
      <c r="AZ671" s="10"/>
      <c r="BA671" s="10"/>
      <c r="BB671" s="10"/>
      <c r="BC671" s="10"/>
      <c r="BD671" s="10"/>
      <c r="BE671" s="10"/>
      <c r="BF671" s="10"/>
    </row>
    <row r="672" spans="1:58" ht="15.6">
      <c r="A672" s="10"/>
      <c r="B672" s="10"/>
      <c r="C672" s="10"/>
      <c r="D672" s="10"/>
      <c r="E672" s="10"/>
      <c r="F672" s="10"/>
      <c r="G672" s="10"/>
      <c r="H672" s="10"/>
      <c r="I672" s="10"/>
      <c r="J672" s="10"/>
      <c r="K672" s="10"/>
      <c r="L672" s="10"/>
      <c r="M672" s="10"/>
      <c r="N672" s="10"/>
      <c r="O672" s="10"/>
      <c r="P672" s="19"/>
      <c r="Q672" s="19"/>
      <c r="R672" s="19"/>
      <c r="S672" s="19"/>
      <c r="T672" s="19"/>
      <c r="U672" s="19"/>
      <c r="V672" s="19"/>
      <c r="W672" s="19"/>
      <c r="X672" s="10"/>
      <c r="Y672" s="10"/>
      <c r="Z672" s="10"/>
      <c r="AA672" s="10"/>
      <c r="AB672" s="19"/>
      <c r="AC672" s="10"/>
      <c r="AD672" s="10"/>
      <c r="AE672" s="10"/>
      <c r="AF672" s="10"/>
      <c r="AG672" s="10"/>
      <c r="AH672" s="10"/>
      <c r="AI672" s="10"/>
      <c r="AJ672" s="10"/>
      <c r="AK672" s="10"/>
      <c r="AL672" s="10"/>
      <c r="AM672" s="10"/>
      <c r="AN672" s="10"/>
      <c r="AO672" s="10"/>
      <c r="AP672" s="10"/>
      <c r="AQ672" s="10"/>
      <c r="AR672" s="10"/>
      <c r="AS672" s="10"/>
      <c r="AT672" s="10"/>
      <c r="AU672" s="10"/>
      <c r="AV672" s="10"/>
      <c r="AW672" s="10"/>
      <c r="AX672" s="10"/>
      <c r="AY672" s="10"/>
      <c r="AZ672" s="10"/>
      <c r="BA672" s="10"/>
      <c r="BB672" s="10"/>
      <c r="BC672" s="10"/>
      <c r="BD672" s="10"/>
      <c r="BE672" s="10"/>
      <c r="BF672" s="10"/>
    </row>
    <row r="673" spans="1:58" ht="15.6">
      <c r="A673" s="10"/>
      <c r="B673" s="10"/>
      <c r="C673" s="10"/>
      <c r="D673" s="10"/>
      <c r="E673" s="10"/>
      <c r="F673" s="10"/>
      <c r="G673" s="10"/>
      <c r="H673" s="10"/>
      <c r="I673" s="10"/>
      <c r="J673" s="10"/>
      <c r="K673" s="10"/>
      <c r="L673" s="10"/>
      <c r="M673" s="10"/>
      <c r="N673" s="10"/>
      <c r="O673" s="10"/>
      <c r="P673" s="19"/>
      <c r="Q673" s="19"/>
      <c r="R673" s="19"/>
      <c r="S673" s="19"/>
      <c r="T673" s="19"/>
      <c r="U673" s="19"/>
      <c r="V673" s="19"/>
      <c r="W673" s="19"/>
      <c r="X673" s="10"/>
      <c r="Y673" s="10"/>
      <c r="Z673" s="10"/>
      <c r="AA673" s="10"/>
      <c r="AB673" s="19"/>
      <c r="AC673" s="10"/>
      <c r="AD673" s="10"/>
      <c r="AE673" s="10"/>
      <c r="AF673" s="10"/>
      <c r="AG673" s="10"/>
      <c r="AH673" s="10"/>
      <c r="AI673" s="10"/>
      <c r="AJ673" s="10"/>
      <c r="AK673" s="10"/>
      <c r="AL673" s="10"/>
      <c r="AM673" s="10"/>
      <c r="AN673" s="10"/>
      <c r="AO673" s="10"/>
      <c r="AP673" s="10"/>
      <c r="AQ673" s="10"/>
      <c r="AR673" s="10"/>
      <c r="AS673" s="10"/>
      <c r="AT673" s="10"/>
      <c r="AU673" s="10"/>
      <c r="AV673" s="10"/>
      <c r="AW673" s="10"/>
      <c r="AX673" s="10"/>
      <c r="AY673" s="10"/>
      <c r="AZ673" s="10"/>
      <c r="BA673" s="10"/>
      <c r="BB673" s="10"/>
      <c r="BC673" s="10"/>
      <c r="BD673" s="10"/>
      <c r="BE673" s="10"/>
      <c r="BF673" s="10"/>
    </row>
    <row r="674" spans="1:58" ht="15.6">
      <c r="A674" s="10"/>
      <c r="B674" s="10"/>
      <c r="C674" s="10"/>
      <c r="D674" s="10"/>
      <c r="E674" s="10"/>
      <c r="F674" s="10"/>
      <c r="G674" s="10"/>
      <c r="H674" s="10"/>
      <c r="I674" s="10"/>
      <c r="J674" s="10"/>
      <c r="K674" s="10"/>
      <c r="L674" s="10"/>
      <c r="M674" s="10"/>
      <c r="N674" s="10"/>
      <c r="O674" s="10"/>
      <c r="P674" s="19"/>
      <c r="Q674" s="19"/>
      <c r="R674" s="19"/>
      <c r="S674" s="19"/>
      <c r="T674" s="19"/>
      <c r="U674" s="19"/>
      <c r="V674" s="19"/>
      <c r="W674" s="19"/>
      <c r="X674" s="10"/>
      <c r="Y674" s="10"/>
      <c r="Z674" s="10"/>
      <c r="AA674" s="10"/>
      <c r="AB674" s="19"/>
      <c r="AC674" s="10"/>
      <c r="AD674" s="10"/>
      <c r="AE674" s="10"/>
      <c r="AF674" s="10"/>
      <c r="AG674" s="10"/>
      <c r="AH674" s="10"/>
      <c r="AI674" s="10"/>
      <c r="AJ674" s="10"/>
      <c r="AK674" s="10"/>
      <c r="AL674" s="10"/>
      <c r="AM674" s="10"/>
      <c r="AN674" s="10"/>
      <c r="AO674" s="10"/>
      <c r="AP674" s="10"/>
      <c r="AQ674" s="10"/>
      <c r="AR674" s="10"/>
      <c r="AS674" s="10"/>
      <c r="AT674" s="10"/>
      <c r="AU674" s="10"/>
      <c r="AV674" s="10"/>
      <c r="AW674" s="10"/>
      <c r="AX674" s="10"/>
      <c r="AY674" s="10"/>
      <c r="AZ674" s="10"/>
      <c r="BA674" s="10"/>
      <c r="BB674" s="10"/>
      <c r="BC674" s="10"/>
      <c r="BD674" s="10"/>
      <c r="BE674" s="10"/>
      <c r="BF674" s="10"/>
    </row>
    <row r="675" spans="1:58" ht="15.6">
      <c r="A675" s="10"/>
      <c r="B675" s="10"/>
      <c r="C675" s="10"/>
      <c r="D675" s="10"/>
      <c r="E675" s="10"/>
      <c r="F675" s="10"/>
      <c r="G675" s="10"/>
      <c r="H675" s="10"/>
      <c r="I675" s="10"/>
      <c r="J675" s="10"/>
      <c r="K675" s="10"/>
      <c r="L675" s="10"/>
      <c r="M675" s="10"/>
      <c r="N675" s="10"/>
      <c r="O675" s="10"/>
      <c r="P675" s="19"/>
      <c r="Q675" s="19"/>
      <c r="R675" s="19"/>
      <c r="S675" s="19"/>
      <c r="T675" s="19"/>
      <c r="U675" s="19"/>
      <c r="V675" s="19"/>
      <c r="W675" s="19"/>
      <c r="X675" s="10"/>
      <c r="Y675" s="10"/>
      <c r="Z675" s="10"/>
      <c r="AA675" s="10"/>
      <c r="AB675" s="19"/>
      <c r="AC675" s="10"/>
      <c r="AD675" s="10"/>
      <c r="AE675" s="10"/>
      <c r="AF675" s="10"/>
      <c r="AG675" s="10"/>
      <c r="AH675" s="10"/>
      <c r="AI675" s="10"/>
      <c r="AJ675" s="10"/>
      <c r="AK675" s="10"/>
      <c r="AL675" s="10"/>
      <c r="AM675" s="10"/>
      <c r="AN675" s="10"/>
      <c r="AO675" s="10"/>
      <c r="AP675" s="10"/>
      <c r="AQ675" s="10"/>
      <c r="AR675" s="10"/>
      <c r="AS675" s="10"/>
      <c r="AT675" s="10"/>
      <c r="AU675" s="10"/>
      <c r="AV675" s="10"/>
      <c r="AW675" s="10"/>
      <c r="AX675" s="10"/>
      <c r="AY675" s="10"/>
      <c r="AZ675" s="10"/>
      <c r="BA675" s="10"/>
      <c r="BB675" s="10"/>
      <c r="BC675" s="10"/>
      <c r="BD675" s="10"/>
      <c r="BE675" s="10"/>
      <c r="BF675" s="10"/>
    </row>
    <row r="676" spans="1:58" ht="15.6">
      <c r="A676" s="10"/>
      <c r="B676" s="10"/>
      <c r="C676" s="10"/>
      <c r="D676" s="10"/>
      <c r="E676" s="10"/>
      <c r="F676" s="10"/>
      <c r="G676" s="10"/>
      <c r="H676" s="10"/>
      <c r="I676" s="10"/>
      <c r="J676" s="10"/>
      <c r="K676" s="10"/>
      <c r="L676" s="10"/>
      <c r="M676" s="10"/>
      <c r="N676" s="10"/>
      <c r="O676" s="10"/>
      <c r="P676" s="19"/>
      <c r="Q676" s="19"/>
      <c r="R676" s="19"/>
      <c r="S676" s="19"/>
      <c r="T676" s="19"/>
      <c r="U676" s="19"/>
      <c r="V676" s="19"/>
      <c r="W676" s="19"/>
      <c r="X676" s="10"/>
      <c r="Y676" s="10"/>
      <c r="Z676" s="10"/>
      <c r="AA676" s="10"/>
      <c r="AB676" s="19"/>
      <c r="AC676" s="10"/>
      <c r="AD676" s="10"/>
      <c r="AE676" s="10"/>
      <c r="AF676" s="10"/>
      <c r="AG676" s="10"/>
      <c r="AH676" s="10"/>
      <c r="AI676" s="10"/>
      <c r="AJ676" s="10"/>
      <c r="AK676" s="10"/>
      <c r="AL676" s="10"/>
      <c r="AM676" s="10"/>
      <c r="AN676" s="10"/>
      <c r="AO676" s="10"/>
      <c r="AP676" s="10"/>
      <c r="AQ676" s="10"/>
      <c r="AR676" s="10"/>
      <c r="AS676" s="10"/>
      <c r="AT676" s="10"/>
      <c r="AU676" s="10"/>
      <c r="AV676" s="10"/>
      <c r="AW676" s="10"/>
      <c r="AX676" s="10"/>
      <c r="AY676" s="10"/>
      <c r="AZ676" s="10"/>
      <c r="BA676" s="10"/>
      <c r="BB676" s="10"/>
      <c r="BC676" s="10"/>
      <c r="BD676" s="10"/>
      <c r="BE676" s="10"/>
      <c r="BF676" s="10"/>
    </row>
    <row r="677" spans="1:58" ht="15.6">
      <c r="A677" s="10"/>
      <c r="B677" s="10"/>
      <c r="C677" s="10"/>
      <c r="D677" s="10"/>
      <c r="E677" s="10"/>
      <c r="F677" s="10"/>
      <c r="G677" s="10"/>
      <c r="H677" s="10"/>
      <c r="I677" s="10"/>
      <c r="J677" s="10"/>
      <c r="K677" s="10"/>
      <c r="L677" s="10"/>
      <c r="M677" s="10"/>
      <c r="N677" s="10"/>
      <c r="O677" s="10"/>
      <c r="P677" s="19"/>
      <c r="Q677" s="19"/>
      <c r="R677" s="19"/>
      <c r="S677" s="19"/>
      <c r="T677" s="19"/>
      <c r="U677" s="19"/>
      <c r="V677" s="19"/>
      <c r="W677" s="19"/>
      <c r="X677" s="10"/>
      <c r="Y677" s="10"/>
      <c r="Z677" s="10"/>
      <c r="AA677" s="10"/>
      <c r="AB677" s="19"/>
      <c r="AC677" s="10"/>
      <c r="AD677" s="10"/>
      <c r="AE677" s="10"/>
      <c r="AF677" s="10"/>
      <c r="AG677" s="10"/>
      <c r="AH677" s="10"/>
      <c r="AI677" s="10"/>
      <c r="AJ677" s="10"/>
      <c r="AK677" s="10"/>
      <c r="AL677" s="10"/>
      <c r="AM677" s="10"/>
      <c r="AN677" s="10"/>
      <c r="AO677" s="10"/>
      <c r="AP677" s="10"/>
      <c r="AQ677" s="10"/>
      <c r="AR677" s="10"/>
      <c r="AS677" s="10"/>
      <c r="AT677" s="10"/>
      <c r="AU677" s="10"/>
      <c r="AV677" s="10"/>
      <c r="AW677" s="10"/>
      <c r="AX677" s="10"/>
      <c r="AY677" s="10"/>
      <c r="AZ677" s="10"/>
      <c r="BA677" s="10"/>
      <c r="BB677" s="10"/>
      <c r="BC677" s="10"/>
      <c r="BD677" s="10"/>
      <c r="BE677" s="10"/>
      <c r="BF677" s="10"/>
    </row>
    <row r="678" spans="1:58" ht="15.6">
      <c r="A678" s="10"/>
      <c r="B678" s="10"/>
      <c r="C678" s="10"/>
      <c r="D678" s="10"/>
      <c r="E678" s="10"/>
      <c r="F678" s="10"/>
      <c r="G678" s="10"/>
      <c r="H678" s="10"/>
      <c r="I678" s="10"/>
      <c r="J678" s="10"/>
      <c r="K678" s="10"/>
      <c r="L678" s="10"/>
      <c r="M678" s="10"/>
      <c r="N678" s="10"/>
      <c r="O678" s="10"/>
      <c r="P678" s="19"/>
      <c r="Q678" s="19"/>
      <c r="R678" s="19"/>
      <c r="S678" s="19"/>
      <c r="T678" s="19"/>
      <c r="U678" s="19"/>
      <c r="V678" s="19"/>
      <c r="W678" s="19"/>
      <c r="X678" s="10"/>
      <c r="Y678" s="10"/>
      <c r="Z678" s="10"/>
      <c r="AA678" s="10"/>
      <c r="AB678" s="19"/>
      <c r="AC678" s="10"/>
      <c r="AD678" s="10"/>
      <c r="AE678" s="10"/>
      <c r="AF678" s="10"/>
      <c r="AG678" s="10"/>
      <c r="AH678" s="10"/>
      <c r="AI678" s="10"/>
      <c r="AJ678" s="10"/>
      <c r="AK678" s="10"/>
      <c r="AL678" s="10"/>
      <c r="AM678" s="10"/>
      <c r="AN678" s="10"/>
      <c r="AO678" s="10"/>
      <c r="AP678" s="10"/>
      <c r="AQ678" s="10"/>
      <c r="AR678" s="10"/>
      <c r="AS678" s="10"/>
      <c r="AT678" s="10"/>
      <c r="AU678" s="10"/>
      <c r="AV678" s="10"/>
      <c r="AW678" s="10"/>
      <c r="AX678" s="10"/>
      <c r="AY678" s="10"/>
      <c r="AZ678" s="10"/>
      <c r="BA678" s="10"/>
      <c r="BB678" s="10"/>
      <c r="BC678" s="10"/>
      <c r="BD678" s="10"/>
      <c r="BE678" s="10"/>
      <c r="BF678" s="10"/>
    </row>
    <row r="679" spans="1:58" ht="15.6">
      <c r="A679" s="10"/>
      <c r="B679" s="10"/>
      <c r="C679" s="10"/>
      <c r="D679" s="10"/>
      <c r="E679" s="10"/>
      <c r="F679" s="10"/>
      <c r="G679" s="10"/>
      <c r="H679" s="10"/>
      <c r="I679" s="10"/>
      <c r="J679" s="10"/>
      <c r="K679" s="10"/>
      <c r="L679" s="10"/>
      <c r="M679" s="10"/>
      <c r="N679" s="10"/>
      <c r="O679" s="10"/>
      <c r="P679" s="19"/>
      <c r="Q679" s="19"/>
      <c r="R679" s="19"/>
      <c r="S679" s="19"/>
      <c r="T679" s="19"/>
      <c r="U679" s="19"/>
      <c r="V679" s="19"/>
      <c r="W679" s="19"/>
      <c r="X679" s="10"/>
      <c r="Y679" s="10"/>
      <c r="Z679" s="10"/>
      <c r="AA679" s="10"/>
      <c r="AB679" s="19"/>
      <c r="AC679" s="10"/>
      <c r="AD679" s="10"/>
      <c r="AE679" s="10"/>
      <c r="AF679" s="10"/>
      <c r="AG679" s="10"/>
      <c r="AH679" s="10"/>
      <c r="AI679" s="10"/>
      <c r="AJ679" s="10"/>
      <c r="AK679" s="10"/>
      <c r="AL679" s="10"/>
      <c r="AM679" s="10"/>
      <c r="AN679" s="10"/>
      <c r="AO679" s="10"/>
      <c r="AP679" s="10"/>
      <c r="AQ679" s="10"/>
      <c r="AR679" s="10"/>
      <c r="AS679" s="10"/>
      <c r="AT679" s="10"/>
      <c r="AU679" s="10"/>
      <c r="AV679" s="10"/>
      <c r="AW679" s="10"/>
      <c r="AX679" s="10"/>
      <c r="AY679" s="10"/>
      <c r="AZ679" s="10"/>
      <c r="BA679" s="10"/>
      <c r="BB679" s="10"/>
      <c r="BC679" s="10"/>
      <c r="BD679" s="10"/>
      <c r="BE679" s="10"/>
      <c r="BF679" s="10"/>
    </row>
    <row r="680" spans="1:58" ht="15.6">
      <c r="A680" s="10"/>
      <c r="B680" s="10"/>
      <c r="C680" s="10"/>
      <c r="D680" s="10"/>
      <c r="E680" s="10"/>
      <c r="F680" s="10"/>
      <c r="G680" s="10"/>
      <c r="H680" s="10"/>
      <c r="I680" s="10"/>
      <c r="J680" s="10"/>
      <c r="K680" s="10"/>
      <c r="L680" s="10"/>
      <c r="M680" s="10"/>
      <c r="N680" s="10"/>
      <c r="O680" s="10"/>
      <c r="P680" s="19"/>
      <c r="Q680" s="19"/>
      <c r="R680" s="19"/>
      <c r="S680" s="19"/>
      <c r="T680" s="19"/>
      <c r="U680" s="19"/>
      <c r="V680" s="19"/>
      <c r="W680" s="19"/>
      <c r="X680" s="10"/>
      <c r="Y680" s="10"/>
      <c r="Z680" s="10"/>
      <c r="AA680" s="10"/>
      <c r="AB680" s="19"/>
      <c r="AC680" s="10"/>
      <c r="AD680" s="10"/>
      <c r="AE680" s="10"/>
      <c r="AF680" s="10"/>
      <c r="AG680" s="10"/>
      <c r="AH680" s="10"/>
      <c r="AI680" s="10"/>
      <c r="AJ680" s="10"/>
      <c r="AK680" s="10"/>
      <c r="AL680" s="10"/>
      <c r="AM680" s="10"/>
      <c r="AN680" s="10"/>
      <c r="AO680" s="10"/>
      <c r="AP680" s="10"/>
      <c r="AQ680" s="10"/>
      <c r="AR680" s="10"/>
      <c r="AS680" s="10"/>
      <c r="AT680" s="10"/>
      <c r="AU680" s="10"/>
      <c r="AV680" s="10"/>
      <c r="AW680" s="10"/>
      <c r="AX680" s="10"/>
      <c r="AY680" s="10"/>
      <c r="AZ680" s="10"/>
      <c r="BA680" s="10"/>
      <c r="BB680" s="10"/>
      <c r="BC680" s="10"/>
      <c r="BD680" s="10"/>
      <c r="BE680" s="10"/>
      <c r="BF680" s="10"/>
    </row>
    <row r="681" spans="1:58" ht="15.6">
      <c r="A681" s="10"/>
      <c r="B681" s="10"/>
      <c r="C681" s="10"/>
      <c r="D681" s="10"/>
      <c r="E681" s="10"/>
      <c r="F681" s="10"/>
      <c r="G681" s="10"/>
      <c r="H681" s="10"/>
      <c r="I681" s="10"/>
      <c r="J681" s="10"/>
      <c r="K681" s="10"/>
      <c r="L681" s="10"/>
      <c r="M681" s="10"/>
      <c r="N681" s="10"/>
      <c r="O681" s="10"/>
      <c r="P681" s="19"/>
      <c r="Q681" s="19"/>
      <c r="R681" s="19"/>
      <c r="S681" s="19"/>
      <c r="T681" s="19"/>
      <c r="U681" s="19"/>
      <c r="V681" s="19"/>
      <c r="W681" s="19"/>
      <c r="X681" s="10"/>
      <c r="Y681" s="10"/>
      <c r="Z681" s="10"/>
      <c r="AA681" s="10"/>
      <c r="AB681" s="19"/>
      <c r="AC681" s="10"/>
      <c r="AD681" s="10"/>
      <c r="AE681" s="10"/>
      <c r="AF681" s="10"/>
      <c r="AG681" s="10"/>
      <c r="AH681" s="10"/>
      <c r="AI681" s="10"/>
      <c r="AJ681" s="10"/>
      <c r="AK681" s="10"/>
      <c r="AL681" s="10"/>
      <c r="AM681" s="10"/>
      <c r="AN681" s="10"/>
      <c r="AO681" s="10"/>
      <c r="AP681" s="10"/>
      <c r="AQ681" s="10"/>
      <c r="AR681" s="10"/>
      <c r="AS681" s="10"/>
      <c r="AT681" s="10"/>
      <c r="AU681" s="10"/>
      <c r="AV681" s="10"/>
      <c r="AW681" s="10"/>
      <c r="AX681" s="10"/>
      <c r="AY681" s="10"/>
      <c r="AZ681" s="10"/>
      <c r="BA681" s="10"/>
      <c r="BB681" s="10"/>
      <c r="BC681" s="10"/>
      <c r="BD681" s="10"/>
      <c r="BE681" s="10"/>
      <c r="BF681" s="10"/>
    </row>
    <row r="682" spans="1:58" ht="15.6">
      <c r="A682" s="10"/>
      <c r="B682" s="10"/>
      <c r="C682" s="10"/>
      <c r="D682" s="10"/>
      <c r="E682" s="10"/>
      <c r="F682" s="10"/>
      <c r="G682" s="10"/>
      <c r="H682" s="10"/>
      <c r="I682" s="10"/>
      <c r="J682" s="10"/>
      <c r="K682" s="10"/>
      <c r="L682" s="10"/>
      <c r="M682" s="10"/>
      <c r="N682" s="10"/>
      <c r="O682" s="10"/>
      <c r="P682" s="19"/>
      <c r="Q682" s="19"/>
      <c r="R682" s="19"/>
      <c r="S682" s="19"/>
      <c r="T682" s="19"/>
      <c r="U682" s="19"/>
      <c r="V682" s="19"/>
      <c r="W682" s="19"/>
      <c r="X682" s="10"/>
      <c r="Y682" s="10"/>
      <c r="Z682" s="10"/>
      <c r="AA682" s="10"/>
      <c r="AB682" s="19"/>
      <c r="AC682" s="10"/>
      <c r="AD682" s="10"/>
      <c r="AE682" s="10"/>
      <c r="AF682" s="10"/>
      <c r="AG682" s="10"/>
      <c r="AH682" s="10"/>
      <c r="AI682" s="10"/>
      <c r="AJ682" s="10"/>
      <c r="AK682" s="10"/>
      <c r="AL682" s="10"/>
      <c r="AM682" s="10"/>
      <c r="AN682" s="10"/>
      <c r="AO682" s="10"/>
      <c r="AP682" s="10"/>
      <c r="AQ682" s="10"/>
      <c r="AR682" s="10"/>
      <c r="AS682" s="10"/>
      <c r="AT682" s="10"/>
      <c r="AU682" s="10"/>
      <c r="AV682" s="10"/>
      <c r="AW682" s="10"/>
      <c r="AX682" s="10"/>
      <c r="AY682" s="10"/>
      <c r="AZ682" s="10"/>
      <c r="BA682" s="10"/>
      <c r="BB682" s="10"/>
      <c r="BC682" s="10"/>
      <c r="BD682" s="10"/>
      <c r="BE682" s="10"/>
      <c r="BF682" s="10"/>
    </row>
    <row r="683" spans="1:58" ht="15.6">
      <c r="A683" s="10"/>
      <c r="B683" s="10"/>
      <c r="C683" s="10"/>
      <c r="D683" s="10"/>
      <c r="E683" s="10"/>
      <c r="F683" s="10"/>
      <c r="G683" s="10"/>
      <c r="H683" s="10"/>
      <c r="I683" s="10"/>
      <c r="J683" s="10"/>
      <c r="K683" s="10"/>
      <c r="L683" s="10"/>
      <c r="M683" s="10"/>
      <c r="N683" s="10"/>
      <c r="O683" s="10"/>
      <c r="P683" s="19"/>
      <c r="Q683" s="19"/>
      <c r="R683" s="19"/>
      <c r="S683" s="19"/>
      <c r="T683" s="19"/>
      <c r="U683" s="19"/>
      <c r="V683" s="19"/>
      <c r="W683" s="19"/>
      <c r="X683" s="10"/>
      <c r="Y683" s="10"/>
      <c r="Z683" s="10"/>
      <c r="AA683" s="10"/>
      <c r="AB683" s="19"/>
      <c r="AC683" s="10"/>
      <c r="AD683" s="10"/>
      <c r="AE683" s="10"/>
      <c r="AF683" s="10"/>
      <c r="AG683" s="10"/>
      <c r="AH683" s="10"/>
      <c r="AI683" s="10"/>
      <c r="AJ683" s="10"/>
      <c r="AK683" s="10"/>
      <c r="AL683" s="10"/>
      <c r="AM683" s="10"/>
      <c r="AN683" s="10"/>
      <c r="AO683" s="10"/>
      <c r="AP683" s="10"/>
      <c r="AQ683" s="10"/>
      <c r="AR683" s="10"/>
      <c r="AS683" s="10"/>
      <c r="AT683" s="10"/>
      <c r="AU683" s="10"/>
      <c r="AV683" s="10"/>
      <c r="AW683" s="10"/>
      <c r="AX683" s="10"/>
      <c r="AY683" s="10"/>
      <c r="AZ683" s="10"/>
      <c r="BA683" s="10"/>
      <c r="BB683" s="10"/>
      <c r="BC683" s="10"/>
      <c r="BD683" s="10"/>
      <c r="BE683" s="10"/>
      <c r="BF683" s="10"/>
    </row>
    <row r="684" spans="1:58" ht="15.6">
      <c r="A684" s="10"/>
      <c r="B684" s="10"/>
      <c r="C684" s="10"/>
      <c r="D684" s="10"/>
      <c r="E684" s="10"/>
      <c r="F684" s="10"/>
      <c r="G684" s="10"/>
      <c r="H684" s="10"/>
      <c r="I684" s="10"/>
      <c r="J684" s="10"/>
      <c r="K684" s="10"/>
      <c r="L684" s="10"/>
      <c r="M684" s="10"/>
      <c r="N684" s="10"/>
      <c r="O684" s="10"/>
      <c r="P684" s="19"/>
      <c r="Q684" s="19"/>
      <c r="R684" s="19"/>
      <c r="S684" s="19"/>
      <c r="T684" s="19"/>
      <c r="U684" s="19"/>
      <c r="V684" s="19"/>
      <c r="W684" s="19"/>
      <c r="X684" s="10"/>
      <c r="Y684" s="10"/>
      <c r="Z684" s="10"/>
      <c r="AA684" s="10"/>
      <c r="AB684" s="19"/>
      <c r="AC684" s="10"/>
      <c r="AD684" s="10"/>
      <c r="AE684" s="10"/>
      <c r="AF684" s="10"/>
      <c r="AG684" s="10"/>
      <c r="AH684" s="10"/>
      <c r="AI684" s="10"/>
      <c r="AJ684" s="10"/>
      <c r="AK684" s="10"/>
      <c r="AL684" s="10"/>
      <c r="AM684" s="10"/>
      <c r="AN684" s="10"/>
      <c r="AO684" s="10"/>
      <c r="AP684" s="10"/>
      <c r="AQ684" s="10"/>
      <c r="AR684" s="10"/>
      <c r="AS684" s="10"/>
      <c r="AT684" s="10"/>
      <c r="AU684" s="10"/>
      <c r="AV684" s="10"/>
      <c r="AW684" s="10"/>
      <c r="AX684" s="10"/>
      <c r="AY684" s="10"/>
      <c r="AZ684" s="10"/>
      <c r="BA684" s="10"/>
      <c r="BB684" s="10"/>
      <c r="BC684" s="10"/>
      <c r="BD684" s="10"/>
      <c r="BE684" s="10"/>
      <c r="BF684" s="10"/>
    </row>
    <row r="685" spans="1:58" ht="15.6">
      <c r="A685" s="10"/>
      <c r="B685" s="10"/>
      <c r="C685" s="10"/>
      <c r="D685" s="10"/>
      <c r="E685" s="10"/>
      <c r="F685" s="10"/>
      <c r="G685" s="10"/>
      <c r="H685" s="10"/>
      <c r="I685" s="10"/>
      <c r="J685" s="10"/>
      <c r="K685" s="10"/>
      <c r="L685" s="10"/>
      <c r="M685" s="10"/>
      <c r="N685" s="10"/>
      <c r="O685" s="10"/>
      <c r="P685" s="19"/>
      <c r="Q685" s="19"/>
      <c r="R685" s="19"/>
      <c r="S685" s="19"/>
      <c r="T685" s="19"/>
      <c r="U685" s="19"/>
      <c r="V685" s="19"/>
      <c r="W685" s="19"/>
      <c r="X685" s="10"/>
      <c r="Y685" s="10"/>
      <c r="Z685" s="10"/>
      <c r="AA685" s="10"/>
      <c r="AB685" s="19"/>
      <c r="AC685" s="10"/>
      <c r="AD685" s="10"/>
      <c r="AE685" s="10"/>
      <c r="AF685" s="10"/>
      <c r="AG685" s="10"/>
      <c r="AH685" s="10"/>
      <c r="AI685" s="10"/>
      <c r="AJ685" s="10"/>
      <c r="AK685" s="10"/>
      <c r="AL685" s="10"/>
      <c r="AM685" s="10"/>
      <c r="AN685" s="10"/>
      <c r="AO685" s="10"/>
      <c r="AP685" s="10"/>
      <c r="AQ685" s="10"/>
      <c r="AR685" s="10"/>
      <c r="AS685" s="10"/>
      <c r="AT685" s="10"/>
      <c r="AU685" s="10"/>
      <c r="AV685" s="10"/>
      <c r="AW685" s="10"/>
      <c r="AX685" s="10"/>
      <c r="AY685" s="10"/>
      <c r="AZ685" s="10"/>
      <c r="BA685" s="10"/>
      <c r="BB685" s="10"/>
      <c r="BC685" s="10"/>
      <c r="BD685" s="10"/>
      <c r="BE685" s="10"/>
      <c r="BF685" s="10"/>
    </row>
    <row r="686" spans="1:58" ht="15.6">
      <c r="A686" s="10"/>
      <c r="B686" s="10"/>
      <c r="C686" s="10"/>
      <c r="D686" s="10"/>
      <c r="E686" s="10"/>
      <c r="F686" s="10"/>
      <c r="G686" s="10"/>
      <c r="H686" s="10"/>
      <c r="I686" s="10"/>
      <c r="J686" s="10"/>
      <c r="K686" s="10"/>
      <c r="L686" s="10"/>
      <c r="M686" s="10"/>
      <c r="N686" s="10"/>
      <c r="O686" s="10"/>
      <c r="P686" s="19"/>
      <c r="Q686" s="19"/>
      <c r="R686" s="19"/>
      <c r="S686" s="19"/>
      <c r="T686" s="19"/>
      <c r="U686" s="19"/>
      <c r="V686" s="19"/>
      <c r="W686" s="19"/>
      <c r="X686" s="10"/>
      <c r="Y686" s="10"/>
      <c r="Z686" s="10"/>
      <c r="AA686" s="10"/>
      <c r="AB686" s="19"/>
      <c r="AC686" s="10"/>
      <c r="AD686" s="10"/>
      <c r="AE686" s="10"/>
      <c r="AF686" s="10"/>
      <c r="AG686" s="10"/>
      <c r="AH686" s="10"/>
      <c r="AI686" s="10"/>
      <c r="AJ686" s="10"/>
      <c r="AK686" s="10"/>
      <c r="AL686" s="10"/>
      <c r="AM686" s="10"/>
      <c r="AN686" s="10"/>
      <c r="AO686" s="10"/>
      <c r="AP686" s="10"/>
      <c r="AQ686" s="10"/>
      <c r="AR686" s="10"/>
      <c r="AS686" s="10"/>
      <c r="AT686" s="10"/>
      <c r="AU686" s="10"/>
      <c r="AV686" s="10"/>
      <c r="AW686" s="10"/>
      <c r="AX686" s="10"/>
      <c r="AY686" s="10"/>
      <c r="AZ686" s="10"/>
      <c r="BA686" s="10"/>
      <c r="BB686" s="10"/>
      <c r="BC686" s="10"/>
      <c r="BD686" s="10"/>
      <c r="BE686" s="10"/>
      <c r="BF686" s="10"/>
    </row>
    <row r="687" spans="1:58" ht="15.6">
      <c r="A687" s="10"/>
      <c r="B687" s="10"/>
      <c r="C687" s="10"/>
      <c r="D687" s="10"/>
      <c r="E687" s="10"/>
      <c r="F687" s="10"/>
      <c r="G687" s="10"/>
      <c r="H687" s="10"/>
      <c r="I687" s="10"/>
      <c r="J687" s="10"/>
      <c r="K687" s="10"/>
      <c r="L687" s="10"/>
      <c r="M687" s="10"/>
      <c r="N687" s="10"/>
      <c r="O687" s="10"/>
      <c r="P687" s="19"/>
      <c r="Q687" s="19"/>
      <c r="R687" s="19"/>
      <c r="S687" s="19"/>
      <c r="T687" s="19"/>
      <c r="U687" s="19"/>
      <c r="V687" s="19"/>
      <c r="W687" s="19"/>
      <c r="X687" s="10"/>
      <c r="Y687" s="10"/>
      <c r="Z687" s="10"/>
      <c r="AA687" s="10"/>
      <c r="AB687" s="19"/>
      <c r="AC687" s="10"/>
      <c r="AD687" s="10"/>
      <c r="AE687" s="10"/>
      <c r="AF687" s="10"/>
      <c r="AG687" s="10"/>
      <c r="AH687" s="10"/>
      <c r="AI687" s="10"/>
      <c r="AJ687" s="10"/>
      <c r="AK687" s="10"/>
      <c r="AL687" s="10"/>
      <c r="AM687" s="10"/>
      <c r="AN687" s="10"/>
      <c r="AO687" s="10"/>
      <c r="AP687" s="10"/>
      <c r="AQ687" s="10"/>
      <c r="AR687" s="10"/>
      <c r="AS687" s="10"/>
      <c r="AT687" s="10"/>
      <c r="AU687" s="10"/>
      <c r="AV687" s="10"/>
      <c r="AW687" s="10"/>
      <c r="AX687" s="10"/>
      <c r="AY687" s="10"/>
      <c r="AZ687" s="10"/>
      <c r="BA687" s="10"/>
      <c r="BB687" s="10"/>
      <c r="BC687" s="10"/>
      <c r="BD687" s="10"/>
      <c r="BE687" s="10"/>
      <c r="BF687" s="10"/>
    </row>
    <row r="688" spans="1:58" ht="15.6">
      <c r="A688" s="10"/>
      <c r="B688" s="10"/>
      <c r="C688" s="10"/>
      <c r="D688" s="10"/>
      <c r="E688" s="10"/>
      <c r="F688" s="10"/>
      <c r="G688" s="10"/>
      <c r="H688" s="10"/>
      <c r="I688" s="10"/>
      <c r="J688" s="10"/>
      <c r="K688" s="10"/>
      <c r="L688" s="10"/>
      <c r="M688" s="10"/>
      <c r="N688" s="10"/>
      <c r="O688" s="10"/>
      <c r="P688" s="19"/>
      <c r="Q688" s="19"/>
      <c r="R688" s="19"/>
      <c r="S688" s="19"/>
      <c r="T688" s="19"/>
      <c r="U688" s="19"/>
      <c r="V688" s="19"/>
      <c r="W688" s="19"/>
      <c r="X688" s="10"/>
      <c r="Y688" s="10"/>
      <c r="Z688" s="10"/>
      <c r="AA688" s="10"/>
      <c r="AB688" s="19"/>
      <c r="AC688" s="10"/>
      <c r="AD688" s="10"/>
      <c r="AE688" s="10"/>
      <c r="AF688" s="10"/>
      <c r="AG688" s="10"/>
      <c r="AH688" s="10"/>
      <c r="AI688" s="10"/>
      <c r="AJ688" s="10"/>
      <c r="AK688" s="10"/>
      <c r="AL688" s="10"/>
      <c r="AM688" s="10"/>
      <c r="AN688" s="10"/>
      <c r="AO688" s="10"/>
      <c r="AP688" s="10"/>
      <c r="AQ688" s="10"/>
      <c r="AR688" s="10"/>
      <c r="AS688" s="10"/>
      <c r="AT688" s="10"/>
      <c r="AU688" s="10"/>
      <c r="AV688" s="10"/>
      <c r="AW688" s="10"/>
      <c r="AX688" s="10"/>
      <c r="AY688" s="10"/>
      <c r="AZ688" s="10"/>
      <c r="BA688" s="10"/>
      <c r="BB688" s="10"/>
      <c r="BC688" s="10"/>
      <c r="BD688" s="10"/>
      <c r="BE688" s="10"/>
      <c r="BF688" s="10"/>
    </row>
    <row r="689" spans="1:58" ht="15.6">
      <c r="A689" s="10"/>
      <c r="B689" s="10"/>
      <c r="C689" s="10"/>
      <c r="D689" s="10"/>
      <c r="E689" s="10"/>
      <c r="F689" s="10"/>
      <c r="G689" s="10"/>
      <c r="H689" s="10"/>
      <c r="I689" s="10"/>
      <c r="J689" s="10"/>
      <c r="K689" s="10"/>
      <c r="L689" s="10"/>
      <c r="M689" s="10"/>
      <c r="N689" s="10"/>
      <c r="O689" s="10"/>
      <c r="P689" s="19"/>
      <c r="Q689" s="19"/>
      <c r="R689" s="19"/>
      <c r="S689" s="19"/>
      <c r="T689" s="19"/>
      <c r="U689" s="19"/>
      <c r="V689" s="19"/>
      <c r="W689" s="19"/>
      <c r="X689" s="10"/>
      <c r="Y689" s="10"/>
      <c r="Z689" s="10"/>
      <c r="AA689" s="10"/>
      <c r="AB689" s="19"/>
      <c r="AC689" s="10"/>
      <c r="AD689" s="10"/>
      <c r="AE689" s="10"/>
      <c r="AF689" s="10"/>
      <c r="AG689" s="10"/>
      <c r="AH689" s="10"/>
      <c r="AI689" s="10"/>
      <c r="AJ689" s="10"/>
      <c r="AK689" s="10"/>
      <c r="AL689" s="10"/>
      <c r="AM689" s="10"/>
      <c r="AN689" s="10"/>
      <c r="AO689" s="10"/>
      <c r="AP689" s="10"/>
      <c r="AQ689" s="10"/>
      <c r="AR689" s="10"/>
      <c r="AS689" s="10"/>
      <c r="AT689" s="10"/>
      <c r="AU689" s="10"/>
      <c r="AV689" s="10"/>
      <c r="AW689" s="10"/>
      <c r="AX689" s="10"/>
      <c r="AY689" s="10"/>
      <c r="AZ689" s="10"/>
      <c r="BA689" s="10"/>
      <c r="BB689" s="10"/>
      <c r="BC689" s="10"/>
      <c r="BD689" s="10"/>
      <c r="BE689" s="10"/>
      <c r="BF689" s="10"/>
    </row>
    <row r="690" spans="1:58" ht="15.6">
      <c r="A690" s="10"/>
      <c r="B690" s="10"/>
      <c r="C690" s="10"/>
      <c r="D690" s="10"/>
      <c r="E690" s="10"/>
      <c r="F690" s="10"/>
      <c r="G690" s="10"/>
      <c r="H690" s="10"/>
      <c r="I690" s="10"/>
      <c r="J690" s="10"/>
      <c r="K690" s="10"/>
      <c r="L690" s="10"/>
      <c r="M690" s="10"/>
      <c r="N690" s="10"/>
      <c r="O690" s="10"/>
      <c r="P690" s="19"/>
      <c r="Q690" s="19"/>
      <c r="R690" s="19"/>
      <c r="S690" s="19"/>
      <c r="T690" s="19"/>
      <c r="U690" s="19"/>
      <c r="V690" s="19"/>
      <c r="W690" s="19"/>
      <c r="X690" s="10"/>
      <c r="Y690" s="10"/>
      <c r="Z690" s="10"/>
      <c r="AA690" s="10"/>
      <c r="AB690" s="19"/>
      <c r="AC690" s="10"/>
      <c r="AD690" s="10"/>
      <c r="AE690" s="10"/>
      <c r="AF690" s="10"/>
      <c r="AG690" s="10"/>
      <c r="AH690" s="10"/>
      <c r="AI690" s="10"/>
      <c r="AJ690" s="10"/>
      <c r="AK690" s="10"/>
      <c r="AL690" s="10"/>
      <c r="AM690" s="10"/>
      <c r="AN690" s="10"/>
      <c r="AO690" s="10"/>
      <c r="AP690" s="10"/>
      <c r="AQ690" s="10"/>
      <c r="AR690" s="10"/>
      <c r="AS690" s="10"/>
      <c r="AT690" s="10"/>
      <c r="AU690" s="10"/>
      <c r="AV690" s="10"/>
      <c r="AW690" s="10"/>
      <c r="AX690" s="10"/>
      <c r="AY690" s="10"/>
      <c r="AZ690" s="10"/>
      <c r="BA690" s="10"/>
      <c r="BB690" s="10"/>
      <c r="BC690" s="10"/>
      <c r="BD690" s="10"/>
      <c r="BE690" s="10"/>
      <c r="BF690" s="10"/>
    </row>
    <row r="691" spans="1:58" ht="15.6">
      <c r="A691" s="10"/>
      <c r="B691" s="10"/>
      <c r="C691" s="10"/>
      <c r="D691" s="10"/>
      <c r="E691" s="10"/>
      <c r="F691" s="10"/>
      <c r="G691" s="10"/>
      <c r="H691" s="10"/>
      <c r="I691" s="10"/>
      <c r="J691" s="10"/>
      <c r="K691" s="10"/>
      <c r="L691" s="10"/>
      <c r="M691" s="10"/>
      <c r="N691" s="10"/>
      <c r="O691" s="10"/>
      <c r="P691" s="19"/>
      <c r="Q691" s="19"/>
      <c r="R691" s="19"/>
      <c r="S691" s="19"/>
      <c r="T691" s="19"/>
      <c r="U691" s="19"/>
      <c r="V691" s="19"/>
      <c r="W691" s="19"/>
      <c r="X691" s="10"/>
      <c r="Y691" s="10"/>
      <c r="Z691" s="10"/>
      <c r="AA691" s="10"/>
      <c r="AB691" s="19"/>
      <c r="AC691" s="10"/>
      <c r="AD691" s="10"/>
      <c r="AE691" s="10"/>
      <c r="AF691" s="10"/>
      <c r="AG691" s="10"/>
      <c r="AH691" s="10"/>
      <c r="AI691" s="10"/>
      <c r="AJ691" s="10"/>
      <c r="AK691" s="10"/>
      <c r="AL691" s="10"/>
      <c r="AM691" s="10"/>
      <c r="AN691" s="10"/>
      <c r="AO691" s="10"/>
      <c r="AP691" s="10"/>
      <c r="AQ691" s="10"/>
      <c r="AR691" s="10"/>
      <c r="AS691" s="10"/>
      <c r="AT691" s="10"/>
      <c r="AU691" s="10"/>
      <c r="AV691" s="10"/>
      <c r="AW691" s="10"/>
      <c r="AX691" s="10"/>
      <c r="AY691" s="10"/>
      <c r="AZ691" s="10"/>
      <c r="BA691" s="10"/>
      <c r="BB691" s="10"/>
      <c r="BC691" s="10"/>
      <c r="BD691" s="10"/>
      <c r="BE691" s="10"/>
      <c r="BF691" s="10"/>
    </row>
    <row r="692" spans="1:58" ht="15.6">
      <c r="A692" s="10"/>
      <c r="B692" s="10"/>
      <c r="C692" s="10"/>
      <c r="D692" s="10"/>
      <c r="E692" s="10"/>
      <c r="F692" s="10"/>
      <c r="G692" s="10"/>
      <c r="H692" s="10"/>
      <c r="I692" s="10"/>
      <c r="J692" s="10"/>
      <c r="K692" s="10"/>
      <c r="L692" s="10"/>
      <c r="M692" s="10"/>
      <c r="N692" s="10"/>
      <c r="O692" s="10"/>
      <c r="P692" s="19"/>
      <c r="Q692" s="19"/>
      <c r="R692" s="19"/>
      <c r="S692" s="19"/>
      <c r="T692" s="19"/>
      <c r="U692" s="19"/>
      <c r="V692" s="19"/>
      <c r="W692" s="19"/>
      <c r="X692" s="10"/>
      <c r="Y692" s="10"/>
      <c r="Z692" s="10"/>
      <c r="AA692" s="10"/>
      <c r="AB692" s="19"/>
      <c r="AC692" s="10"/>
      <c r="AD692" s="10"/>
      <c r="AE692" s="10"/>
      <c r="AF692" s="10"/>
      <c r="AG692" s="10"/>
      <c r="AH692" s="10"/>
      <c r="AI692" s="10"/>
      <c r="AJ692" s="10"/>
      <c r="AK692" s="10"/>
      <c r="AL692" s="10"/>
      <c r="AM692" s="10"/>
      <c r="AN692" s="10"/>
      <c r="AO692" s="10"/>
      <c r="AP692" s="10"/>
      <c r="AQ692" s="10"/>
      <c r="AR692" s="10"/>
      <c r="AS692" s="10"/>
      <c r="AT692" s="10"/>
      <c r="AU692" s="10"/>
      <c r="AV692" s="10"/>
      <c r="AW692" s="10"/>
      <c r="AX692" s="10"/>
      <c r="AY692" s="10"/>
      <c r="AZ692" s="10"/>
      <c r="BA692" s="10"/>
      <c r="BB692" s="10"/>
      <c r="BC692" s="10"/>
      <c r="BD692" s="10"/>
      <c r="BE692" s="10"/>
      <c r="BF692" s="10"/>
    </row>
    <row r="693" spans="1:58" ht="15.6">
      <c r="A693" s="10"/>
      <c r="B693" s="10"/>
      <c r="C693" s="10"/>
      <c r="D693" s="10"/>
      <c r="E693" s="10"/>
      <c r="F693" s="10"/>
      <c r="G693" s="10"/>
      <c r="H693" s="10"/>
      <c r="I693" s="10"/>
      <c r="J693" s="10"/>
      <c r="K693" s="10"/>
      <c r="L693" s="10"/>
      <c r="M693" s="10"/>
      <c r="N693" s="10"/>
      <c r="O693" s="10"/>
      <c r="P693" s="19"/>
      <c r="Q693" s="19"/>
      <c r="R693" s="19"/>
      <c r="S693" s="19"/>
      <c r="T693" s="19"/>
      <c r="U693" s="19"/>
      <c r="V693" s="19"/>
      <c r="W693" s="19"/>
      <c r="X693" s="10"/>
      <c r="Y693" s="10"/>
      <c r="Z693" s="10"/>
      <c r="AA693" s="10"/>
      <c r="AB693" s="19"/>
      <c r="AC693" s="10"/>
      <c r="AD693" s="10"/>
      <c r="AE693" s="10"/>
      <c r="AF693" s="10"/>
      <c r="AG693" s="10"/>
      <c r="AH693" s="10"/>
      <c r="AI693" s="10"/>
      <c r="AJ693" s="10"/>
      <c r="AK693" s="10"/>
      <c r="AL693" s="10"/>
      <c r="AM693" s="10"/>
      <c r="AN693" s="10"/>
      <c r="AO693" s="10"/>
      <c r="AP693" s="10"/>
      <c r="AQ693" s="10"/>
      <c r="AR693" s="10"/>
      <c r="AS693" s="10"/>
      <c r="AT693" s="10"/>
      <c r="AU693" s="10"/>
      <c r="AV693" s="10"/>
      <c r="AW693" s="10"/>
      <c r="AX693" s="10"/>
      <c r="AY693" s="10"/>
      <c r="AZ693" s="10"/>
      <c r="BA693" s="10"/>
      <c r="BB693" s="10"/>
      <c r="BC693" s="10"/>
      <c r="BD693" s="10"/>
      <c r="BE693" s="10"/>
      <c r="BF693" s="10"/>
    </row>
    <row r="694" spans="1:58" ht="15.6">
      <c r="A694" s="10"/>
      <c r="B694" s="10"/>
      <c r="C694" s="10"/>
      <c r="D694" s="10"/>
      <c r="E694" s="10"/>
      <c r="F694" s="10"/>
      <c r="G694" s="10"/>
      <c r="H694" s="10"/>
      <c r="I694" s="10"/>
      <c r="J694" s="10"/>
      <c r="K694" s="10"/>
      <c r="L694" s="10"/>
      <c r="M694" s="10"/>
      <c r="N694" s="10"/>
      <c r="O694" s="10"/>
      <c r="P694" s="19"/>
      <c r="Q694" s="19"/>
      <c r="R694" s="19"/>
      <c r="S694" s="19"/>
      <c r="T694" s="19"/>
      <c r="U694" s="19"/>
      <c r="V694" s="19"/>
      <c r="W694" s="19"/>
      <c r="X694" s="10"/>
      <c r="Y694" s="10"/>
      <c r="Z694" s="10"/>
      <c r="AA694" s="10"/>
      <c r="AB694" s="19"/>
      <c r="AC694" s="10"/>
      <c r="AD694" s="10"/>
      <c r="AE694" s="10"/>
      <c r="AF694" s="10"/>
      <c r="AG694" s="10"/>
      <c r="AH694" s="10"/>
      <c r="AI694" s="10"/>
      <c r="AJ694" s="10"/>
      <c r="AK694" s="10"/>
      <c r="AL694" s="10"/>
      <c r="AM694" s="10"/>
      <c r="AN694" s="10"/>
      <c r="AO694" s="10"/>
      <c r="AP694" s="10"/>
      <c r="AQ694" s="10"/>
      <c r="AR694" s="10"/>
      <c r="AS694" s="10"/>
      <c r="AT694" s="10"/>
      <c r="AU694" s="10"/>
      <c r="AV694" s="10"/>
      <c r="AW694" s="10"/>
      <c r="AX694" s="10"/>
      <c r="AY694" s="10"/>
      <c r="AZ694" s="10"/>
      <c r="BA694" s="10"/>
      <c r="BB694" s="10"/>
      <c r="BC694" s="10"/>
      <c r="BD694" s="10"/>
      <c r="BE694" s="10"/>
      <c r="BF694" s="10"/>
    </row>
    <row r="695" spans="1:58" ht="15.6">
      <c r="A695" s="10"/>
      <c r="B695" s="10"/>
      <c r="C695" s="10"/>
      <c r="D695" s="10"/>
      <c r="E695" s="10"/>
      <c r="F695" s="10"/>
      <c r="G695" s="10"/>
      <c r="H695" s="10"/>
      <c r="I695" s="10"/>
      <c r="J695" s="10"/>
      <c r="K695" s="10"/>
      <c r="L695" s="10"/>
      <c r="M695" s="10"/>
      <c r="N695" s="10"/>
      <c r="O695" s="10"/>
      <c r="P695" s="19"/>
      <c r="Q695" s="19"/>
      <c r="R695" s="19"/>
      <c r="S695" s="19"/>
      <c r="T695" s="19"/>
      <c r="U695" s="19"/>
      <c r="V695" s="19"/>
      <c r="W695" s="19"/>
      <c r="X695" s="10"/>
      <c r="Y695" s="10"/>
      <c r="Z695" s="10"/>
      <c r="AA695" s="10"/>
      <c r="AB695" s="19"/>
      <c r="AC695" s="10"/>
      <c r="AD695" s="10"/>
      <c r="AE695" s="10"/>
      <c r="AF695" s="10"/>
      <c r="AG695" s="10"/>
      <c r="AH695" s="10"/>
      <c r="AI695" s="10"/>
      <c r="AJ695" s="10"/>
      <c r="AK695" s="10"/>
      <c r="AL695" s="10"/>
      <c r="AM695" s="10"/>
      <c r="AN695" s="10"/>
      <c r="AO695" s="10"/>
      <c r="AP695" s="10"/>
      <c r="AQ695" s="10"/>
      <c r="AR695" s="10"/>
      <c r="AS695" s="10"/>
      <c r="AT695" s="10"/>
      <c r="AU695" s="10"/>
      <c r="AV695" s="10"/>
      <c r="AW695" s="10"/>
      <c r="AX695" s="10"/>
      <c r="AY695" s="10"/>
      <c r="AZ695" s="10"/>
      <c r="BA695" s="10"/>
      <c r="BB695" s="10"/>
      <c r="BC695" s="10"/>
      <c r="BD695" s="10"/>
      <c r="BE695" s="10"/>
      <c r="BF695" s="10"/>
    </row>
    <row r="696" spans="1:58" ht="15.6">
      <c r="A696" s="10"/>
      <c r="B696" s="10"/>
      <c r="C696" s="10"/>
      <c r="D696" s="10"/>
      <c r="E696" s="10"/>
      <c r="F696" s="10"/>
      <c r="G696" s="10"/>
      <c r="H696" s="10"/>
      <c r="I696" s="10"/>
      <c r="J696" s="10"/>
      <c r="K696" s="10"/>
      <c r="L696" s="10"/>
      <c r="M696" s="10"/>
      <c r="N696" s="10"/>
      <c r="O696" s="10"/>
      <c r="P696" s="19"/>
      <c r="Q696" s="19"/>
      <c r="R696" s="19"/>
      <c r="S696" s="19"/>
      <c r="T696" s="19"/>
      <c r="U696" s="19"/>
      <c r="V696" s="19"/>
      <c r="W696" s="19"/>
      <c r="X696" s="10"/>
      <c r="Y696" s="10"/>
      <c r="Z696" s="10"/>
      <c r="AA696" s="10"/>
      <c r="AB696" s="19"/>
      <c r="AC696" s="10"/>
      <c r="AD696" s="10"/>
      <c r="AE696" s="10"/>
      <c r="AF696" s="10"/>
      <c r="AG696" s="10"/>
      <c r="AH696" s="10"/>
      <c r="AI696" s="10"/>
      <c r="AJ696" s="10"/>
      <c r="AK696" s="10"/>
      <c r="AL696" s="10"/>
      <c r="AM696" s="10"/>
      <c r="AN696" s="10"/>
      <c r="AO696" s="10"/>
      <c r="AP696" s="10"/>
      <c r="AQ696" s="10"/>
      <c r="AR696" s="10"/>
      <c r="AS696" s="10"/>
      <c r="AT696" s="10"/>
      <c r="AU696" s="10"/>
      <c r="AV696" s="10"/>
      <c r="AW696" s="10"/>
      <c r="AX696" s="10"/>
      <c r="AY696" s="10"/>
      <c r="AZ696" s="10"/>
      <c r="BA696" s="10"/>
      <c r="BB696" s="10"/>
      <c r="BC696" s="10"/>
      <c r="BD696" s="10"/>
      <c r="BE696" s="10"/>
      <c r="BF696" s="10"/>
    </row>
    <row r="697" spans="1:58" ht="15.6">
      <c r="A697" s="10"/>
      <c r="B697" s="10"/>
      <c r="C697" s="10"/>
      <c r="D697" s="10"/>
      <c r="E697" s="10"/>
      <c r="F697" s="10"/>
      <c r="G697" s="10"/>
      <c r="H697" s="10"/>
      <c r="I697" s="10"/>
      <c r="J697" s="10"/>
      <c r="K697" s="10"/>
      <c r="L697" s="10"/>
      <c r="M697" s="10"/>
      <c r="N697" s="10"/>
      <c r="O697" s="10"/>
      <c r="P697" s="19"/>
      <c r="Q697" s="19"/>
      <c r="R697" s="19"/>
      <c r="S697" s="19"/>
      <c r="T697" s="19"/>
      <c r="U697" s="19"/>
      <c r="V697" s="19"/>
      <c r="W697" s="19"/>
      <c r="X697" s="10"/>
      <c r="Y697" s="10"/>
      <c r="Z697" s="10"/>
      <c r="AA697" s="10"/>
      <c r="AB697" s="19"/>
      <c r="AC697" s="10"/>
      <c r="AD697" s="10"/>
      <c r="AE697" s="10"/>
      <c r="AF697" s="10"/>
      <c r="AG697" s="10"/>
      <c r="AH697" s="10"/>
      <c r="AI697" s="10"/>
      <c r="AJ697" s="10"/>
      <c r="AK697" s="10"/>
      <c r="AL697" s="10"/>
      <c r="AM697" s="10"/>
      <c r="AN697" s="10"/>
      <c r="AO697" s="10"/>
      <c r="AP697" s="10"/>
      <c r="AQ697" s="10"/>
      <c r="AR697" s="10"/>
      <c r="AS697" s="10"/>
      <c r="AT697" s="10"/>
      <c r="AU697" s="10"/>
      <c r="AV697" s="10"/>
      <c r="AW697" s="10"/>
      <c r="AX697" s="10"/>
      <c r="AY697" s="10"/>
      <c r="AZ697" s="10"/>
      <c r="BA697" s="10"/>
      <c r="BB697" s="10"/>
      <c r="BC697" s="10"/>
      <c r="BD697" s="10"/>
      <c r="BE697" s="10"/>
      <c r="BF697" s="10"/>
    </row>
    <row r="698" spans="1:58" ht="15.6">
      <c r="A698" s="10"/>
      <c r="B698" s="10"/>
      <c r="C698" s="10"/>
      <c r="D698" s="10"/>
      <c r="E698" s="10"/>
      <c r="F698" s="10"/>
      <c r="G698" s="10"/>
      <c r="H698" s="10"/>
      <c r="I698" s="10"/>
      <c r="J698" s="10"/>
      <c r="K698" s="10"/>
      <c r="L698" s="10"/>
      <c r="M698" s="10"/>
      <c r="N698" s="10"/>
      <c r="O698" s="10"/>
      <c r="P698" s="19"/>
      <c r="Q698" s="19"/>
      <c r="R698" s="19"/>
      <c r="S698" s="19"/>
      <c r="T698" s="19"/>
      <c r="U698" s="19"/>
      <c r="V698" s="19"/>
      <c r="W698" s="19"/>
      <c r="X698" s="10"/>
      <c r="Y698" s="10"/>
      <c r="Z698" s="10"/>
      <c r="AA698" s="10"/>
      <c r="AB698" s="19"/>
      <c r="AC698" s="10"/>
      <c r="AD698" s="10"/>
      <c r="AE698" s="10"/>
      <c r="AF698" s="10"/>
      <c r="AG698" s="10"/>
      <c r="AH698" s="10"/>
      <c r="AI698" s="10"/>
      <c r="AJ698" s="10"/>
      <c r="AK698" s="10"/>
      <c r="AL698" s="10"/>
      <c r="AM698" s="10"/>
      <c r="AN698" s="10"/>
      <c r="AO698" s="10"/>
      <c r="AP698" s="10"/>
      <c r="AQ698" s="10"/>
      <c r="AR698" s="10"/>
      <c r="AS698" s="10"/>
      <c r="AT698" s="10"/>
      <c r="AU698" s="10"/>
      <c r="AV698" s="10"/>
      <c r="AW698" s="10"/>
      <c r="AX698" s="10"/>
      <c r="AY698" s="10"/>
      <c r="AZ698" s="10"/>
      <c r="BA698" s="10"/>
      <c r="BB698" s="10"/>
      <c r="BC698" s="10"/>
      <c r="BD698" s="10"/>
      <c r="BE698" s="10"/>
      <c r="BF698" s="10"/>
    </row>
    <row r="699" spans="1:58" ht="15.6">
      <c r="A699" s="10"/>
      <c r="B699" s="10"/>
      <c r="C699" s="10"/>
      <c r="D699" s="10"/>
      <c r="E699" s="10"/>
      <c r="F699" s="10"/>
      <c r="G699" s="10"/>
      <c r="H699" s="10"/>
      <c r="I699" s="10"/>
      <c r="J699" s="10"/>
      <c r="K699" s="10"/>
      <c r="L699" s="10"/>
      <c r="M699" s="10"/>
      <c r="N699" s="10"/>
      <c r="O699" s="10"/>
      <c r="P699" s="19"/>
      <c r="Q699" s="19"/>
      <c r="R699" s="19"/>
      <c r="S699" s="19"/>
      <c r="T699" s="19"/>
      <c r="U699" s="19"/>
      <c r="V699" s="19"/>
      <c r="W699" s="19"/>
      <c r="X699" s="10"/>
      <c r="Y699" s="10"/>
      <c r="Z699" s="10"/>
      <c r="AA699" s="10"/>
      <c r="AB699" s="19"/>
      <c r="AC699" s="10"/>
      <c r="AD699" s="10"/>
      <c r="AE699" s="10"/>
      <c r="AF699" s="10"/>
      <c r="AG699" s="10"/>
      <c r="AH699" s="10"/>
      <c r="AI699" s="10"/>
      <c r="AJ699" s="10"/>
      <c r="AK699" s="10"/>
      <c r="AL699" s="10"/>
      <c r="AM699" s="10"/>
      <c r="AN699" s="10"/>
      <c r="AO699" s="10"/>
      <c r="AP699" s="10"/>
      <c r="AQ699" s="10"/>
      <c r="AR699" s="10"/>
      <c r="AS699" s="10"/>
      <c r="AT699" s="10"/>
      <c r="AU699" s="10"/>
      <c r="AV699" s="10"/>
      <c r="AW699" s="10"/>
      <c r="AX699" s="10"/>
      <c r="AY699" s="10"/>
      <c r="AZ699" s="10"/>
      <c r="BA699" s="10"/>
      <c r="BB699" s="10"/>
      <c r="BC699" s="10"/>
      <c r="BD699" s="10"/>
      <c r="BE699" s="10"/>
      <c r="BF699" s="10"/>
    </row>
    <row r="700" spans="1:58" ht="15.6">
      <c r="A700" s="10"/>
      <c r="B700" s="10"/>
      <c r="C700" s="10"/>
      <c r="D700" s="10"/>
      <c r="E700" s="10"/>
      <c r="F700" s="10"/>
      <c r="G700" s="10"/>
      <c r="H700" s="10"/>
      <c r="I700" s="10"/>
      <c r="J700" s="10"/>
      <c r="K700" s="10"/>
      <c r="L700" s="10"/>
      <c r="M700" s="10"/>
      <c r="N700" s="10"/>
      <c r="O700" s="10"/>
      <c r="P700" s="19"/>
      <c r="Q700" s="19"/>
      <c r="R700" s="19"/>
      <c r="S700" s="19"/>
      <c r="T700" s="19"/>
      <c r="U700" s="19"/>
      <c r="V700" s="19"/>
      <c r="W700" s="19"/>
      <c r="X700" s="10"/>
      <c r="Y700" s="10"/>
      <c r="Z700" s="10"/>
      <c r="AA700" s="10"/>
      <c r="AB700" s="19"/>
      <c r="AC700" s="10"/>
      <c r="AD700" s="10"/>
      <c r="AE700" s="10"/>
      <c r="AF700" s="10"/>
      <c r="AG700" s="10"/>
      <c r="AH700" s="10"/>
      <c r="AI700" s="10"/>
      <c r="AJ700" s="10"/>
      <c r="AK700" s="10"/>
      <c r="AL700" s="10"/>
      <c r="AM700" s="10"/>
      <c r="AN700" s="10"/>
      <c r="AO700" s="10"/>
      <c r="AP700" s="10"/>
      <c r="AQ700" s="10"/>
      <c r="AR700" s="10"/>
      <c r="AS700" s="10"/>
      <c r="AT700" s="10"/>
      <c r="AU700" s="10"/>
      <c r="AV700" s="10"/>
      <c r="AW700" s="10"/>
      <c r="AX700" s="10"/>
      <c r="AY700" s="10"/>
      <c r="AZ700" s="10"/>
      <c r="BA700" s="10"/>
      <c r="BB700" s="10"/>
      <c r="BC700" s="10"/>
      <c r="BD700" s="10"/>
      <c r="BE700" s="10"/>
      <c r="BF700" s="10"/>
    </row>
    <row r="701" spans="1:58" ht="15.6">
      <c r="A701" s="10"/>
      <c r="B701" s="10"/>
      <c r="C701" s="10"/>
      <c r="D701" s="10"/>
      <c r="E701" s="10"/>
      <c r="F701" s="10"/>
      <c r="G701" s="10"/>
      <c r="H701" s="10"/>
      <c r="I701" s="10"/>
      <c r="J701" s="10"/>
      <c r="K701" s="10"/>
      <c r="L701" s="10"/>
      <c r="M701" s="10"/>
      <c r="N701" s="10"/>
      <c r="O701" s="10"/>
      <c r="P701" s="19"/>
      <c r="Q701" s="19"/>
      <c r="R701" s="19"/>
      <c r="S701" s="19"/>
      <c r="T701" s="19"/>
      <c r="U701" s="19"/>
      <c r="V701" s="19"/>
      <c r="W701" s="19"/>
      <c r="X701" s="10"/>
      <c r="Y701" s="10"/>
      <c r="Z701" s="10"/>
      <c r="AA701" s="10"/>
      <c r="AB701" s="19"/>
      <c r="AC701" s="10"/>
      <c r="AD701" s="10"/>
      <c r="AE701" s="10"/>
      <c r="AF701" s="10"/>
      <c r="AG701" s="10"/>
      <c r="AH701" s="10"/>
      <c r="AI701" s="10"/>
      <c r="AJ701" s="10"/>
      <c r="AK701" s="10"/>
      <c r="AL701" s="10"/>
      <c r="AM701" s="10"/>
      <c r="AN701" s="10"/>
      <c r="AO701" s="10"/>
      <c r="AP701" s="10"/>
      <c r="AQ701" s="10"/>
      <c r="AR701" s="10"/>
      <c r="AS701" s="10"/>
      <c r="AT701" s="10"/>
      <c r="AU701" s="10"/>
      <c r="AV701" s="10"/>
      <c r="AW701" s="10"/>
      <c r="AX701" s="10"/>
      <c r="AY701" s="10"/>
      <c r="AZ701" s="10"/>
      <c r="BA701" s="10"/>
      <c r="BB701" s="10"/>
      <c r="BC701" s="10"/>
      <c r="BD701" s="10"/>
      <c r="BE701" s="10"/>
      <c r="BF701" s="10"/>
    </row>
    <row r="702" spans="1:58" ht="15.6">
      <c r="A702" s="10"/>
      <c r="B702" s="10"/>
      <c r="C702" s="10"/>
      <c r="D702" s="10"/>
      <c r="E702" s="10"/>
      <c r="F702" s="10"/>
      <c r="G702" s="10"/>
      <c r="H702" s="10"/>
      <c r="I702" s="10"/>
      <c r="J702" s="10"/>
      <c r="K702" s="10"/>
      <c r="L702" s="10"/>
      <c r="M702" s="10"/>
      <c r="N702" s="10"/>
      <c r="O702" s="10"/>
      <c r="P702" s="19"/>
      <c r="Q702" s="19"/>
      <c r="R702" s="19"/>
      <c r="S702" s="19"/>
      <c r="T702" s="19"/>
      <c r="U702" s="19"/>
      <c r="V702" s="19"/>
      <c r="W702" s="19"/>
      <c r="X702" s="10"/>
      <c r="Y702" s="10"/>
      <c r="Z702" s="10"/>
      <c r="AA702" s="10"/>
      <c r="AB702" s="19"/>
      <c r="AC702" s="10"/>
      <c r="AD702" s="10"/>
      <c r="AE702" s="10"/>
      <c r="AF702" s="10"/>
      <c r="AG702" s="10"/>
      <c r="AH702" s="10"/>
      <c r="AI702" s="10"/>
      <c r="AJ702" s="10"/>
      <c r="AK702" s="10"/>
      <c r="AL702" s="10"/>
      <c r="AM702" s="10"/>
      <c r="AN702" s="10"/>
      <c r="AO702" s="10"/>
      <c r="AP702" s="10"/>
      <c r="AQ702" s="10"/>
      <c r="AR702" s="10"/>
      <c r="AS702" s="10"/>
      <c r="AT702" s="10"/>
      <c r="AU702" s="10"/>
      <c r="AV702" s="10"/>
      <c r="AW702" s="10"/>
      <c r="AX702" s="10"/>
      <c r="AY702" s="10"/>
      <c r="AZ702" s="10"/>
      <c r="BA702" s="10"/>
      <c r="BB702" s="10"/>
      <c r="BC702" s="10"/>
      <c r="BD702" s="10"/>
      <c r="BE702" s="10"/>
      <c r="BF702" s="10"/>
    </row>
    <row r="703" spans="1:58" ht="15.6">
      <c r="A703" s="10"/>
      <c r="B703" s="10"/>
      <c r="C703" s="10"/>
      <c r="D703" s="10"/>
      <c r="E703" s="10"/>
      <c r="F703" s="10"/>
      <c r="G703" s="10"/>
      <c r="H703" s="10"/>
      <c r="I703" s="10"/>
      <c r="J703" s="10"/>
      <c r="K703" s="10"/>
      <c r="L703" s="10"/>
      <c r="M703" s="10"/>
      <c r="N703" s="10"/>
      <c r="O703" s="10"/>
      <c r="P703" s="19"/>
      <c r="Q703" s="19"/>
      <c r="R703" s="19"/>
      <c r="S703" s="19"/>
      <c r="T703" s="19"/>
      <c r="U703" s="19"/>
      <c r="V703" s="19"/>
      <c r="W703" s="19"/>
      <c r="X703" s="10"/>
      <c r="Y703" s="10"/>
      <c r="Z703" s="10"/>
      <c r="AA703" s="10"/>
      <c r="AB703" s="19"/>
      <c r="AC703" s="10"/>
      <c r="AD703" s="10"/>
      <c r="AE703" s="10"/>
      <c r="AF703" s="10"/>
      <c r="AG703" s="10"/>
      <c r="AH703" s="10"/>
      <c r="AI703" s="10"/>
      <c r="AJ703" s="10"/>
      <c r="AK703" s="10"/>
      <c r="AL703" s="10"/>
      <c r="AM703" s="10"/>
      <c r="AN703" s="10"/>
      <c r="AO703" s="10"/>
      <c r="AP703" s="10"/>
      <c r="AQ703" s="10"/>
      <c r="AR703" s="10"/>
      <c r="AS703" s="10"/>
      <c r="AT703" s="10"/>
      <c r="AU703" s="10"/>
      <c r="AV703" s="10"/>
      <c r="AW703" s="10"/>
      <c r="AX703" s="10"/>
      <c r="AY703" s="10"/>
      <c r="AZ703" s="10"/>
      <c r="BA703" s="10"/>
      <c r="BB703" s="10"/>
      <c r="BC703" s="10"/>
      <c r="BD703" s="10"/>
      <c r="BE703" s="10"/>
      <c r="BF703" s="10"/>
    </row>
    <row r="704" spans="1:58" ht="15.6">
      <c r="A704" s="10"/>
      <c r="B704" s="10"/>
      <c r="C704" s="10"/>
      <c r="D704" s="10"/>
      <c r="E704" s="10"/>
      <c r="F704" s="10"/>
      <c r="G704" s="10"/>
      <c r="H704" s="10"/>
      <c r="I704" s="10"/>
      <c r="J704" s="10"/>
      <c r="K704" s="10"/>
      <c r="L704" s="10"/>
      <c r="M704" s="10"/>
      <c r="N704" s="10"/>
      <c r="O704" s="10"/>
      <c r="P704" s="19"/>
      <c r="Q704" s="19"/>
      <c r="R704" s="19"/>
      <c r="S704" s="19"/>
      <c r="T704" s="19"/>
      <c r="U704" s="19"/>
      <c r="V704" s="19"/>
      <c r="W704" s="19"/>
      <c r="X704" s="10"/>
      <c r="Y704" s="10"/>
      <c r="Z704" s="10"/>
      <c r="AA704" s="10"/>
      <c r="AB704" s="19"/>
      <c r="AC704" s="10"/>
      <c r="AD704" s="10"/>
      <c r="AE704" s="10"/>
      <c r="AF704" s="10"/>
      <c r="AG704" s="10"/>
      <c r="AH704" s="10"/>
      <c r="AI704" s="10"/>
      <c r="AJ704" s="10"/>
      <c r="AK704" s="10"/>
      <c r="AL704" s="10"/>
      <c r="AM704" s="10"/>
      <c r="AN704" s="10"/>
      <c r="AO704" s="10"/>
      <c r="AP704" s="10"/>
      <c r="AQ704" s="10"/>
      <c r="AR704" s="10"/>
      <c r="AS704" s="10"/>
      <c r="AT704" s="10"/>
      <c r="AU704" s="10"/>
      <c r="AV704" s="10"/>
      <c r="AW704" s="10"/>
      <c r="AX704" s="10"/>
      <c r="AY704" s="10"/>
      <c r="AZ704" s="10"/>
      <c r="BA704" s="10"/>
      <c r="BB704" s="10"/>
      <c r="BC704" s="10"/>
      <c r="BD704" s="10"/>
      <c r="BE704" s="10"/>
      <c r="BF704" s="10"/>
    </row>
    <row r="705" spans="1:58" ht="15.6">
      <c r="A705" s="10"/>
      <c r="B705" s="10"/>
      <c r="C705" s="10"/>
      <c r="D705" s="10"/>
      <c r="E705" s="10"/>
      <c r="F705" s="10"/>
      <c r="G705" s="10"/>
      <c r="H705" s="10"/>
      <c r="I705" s="10"/>
      <c r="J705" s="10"/>
      <c r="K705" s="10"/>
      <c r="L705" s="10"/>
      <c r="M705" s="10"/>
      <c r="N705" s="10"/>
      <c r="O705" s="10"/>
      <c r="P705" s="19"/>
      <c r="Q705" s="19"/>
      <c r="R705" s="19"/>
      <c r="S705" s="19"/>
      <c r="T705" s="19"/>
      <c r="U705" s="19"/>
      <c r="V705" s="19"/>
      <c r="W705" s="19"/>
      <c r="X705" s="10"/>
      <c r="Y705" s="10"/>
      <c r="Z705" s="10"/>
      <c r="AA705" s="10"/>
      <c r="AB705" s="19"/>
      <c r="AC705" s="10"/>
      <c r="AD705" s="10"/>
      <c r="AE705" s="10"/>
      <c r="AF705" s="10"/>
      <c r="AG705" s="10"/>
      <c r="AH705" s="10"/>
      <c r="AI705" s="10"/>
      <c r="AJ705" s="10"/>
      <c r="AK705" s="10"/>
      <c r="AL705" s="10"/>
      <c r="AM705" s="10"/>
      <c r="AN705" s="10"/>
      <c r="AO705" s="10"/>
      <c r="AP705" s="10"/>
      <c r="AQ705" s="10"/>
      <c r="AR705" s="10"/>
      <c r="AS705" s="10"/>
      <c r="AT705" s="10"/>
      <c r="AU705" s="10"/>
      <c r="AV705" s="10"/>
      <c r="AW705" s="10"/>
      <c r="AX705" s="10"/>
      <c r="AY705" s="10"/>
      <c r="AZ705" s="10"/>
      <c r="BA705" s="10"/>
      <c r="BB705" s="10"/>
      <c r="BC705" s="10"/>
      <c r="BD705" s="10"/>
      <c r="BE705" s="10"/>
      <c r="BF705" s="10"/>
    </row>
    <row r="706" spans="1:58" ht="15.6">
      <c r="A706" s="10"/>
      <c r="B706" s="10"/>
      <c r="C706" s="10"/>
      <c r="D706" s="10"/>
      <c r="E706" s="10"/>
      <c r="F706" s="10"/>
      <c r="G706" s="10"/>
      <c r="H706" s="10"/>
      <c r="I706" s="10"/>
      <c r="J706" s="10"/>
      <c r="K706" s="10"/>
      <c r="L706" s="10"/>
      <c r="M706" s="10"/>
      <c r="N706" s="10"/>
      <c r="O706" s="10"/>
      <c r="P706" s="19"/>
      <c r="Q706" s="19"/>
      <c r="R706" s="19"/>
      <c r="S706" s="19"/>
      <c r="T706" s="19"/>
      <c r="U706" s="19"/>
      <c r="V706" s="19"/>
      <c r="W706" s="19"/>
      <c r="X706" s="10"/>
      <c r="Y706" s="10"/>
      <c r="Z706" s="10"/>
      <c r="AA706" s="10"/>
      <c r="AB706" s="19"/>
      <c r="AC706" s="10"/>
      <c r="AD706" s="10"/>
      <c r="AE706" s="10"/>
      <c r="AF706" s="10"/>
      <c r="AG706" s="10"/>
      <c r="AH706" s="10"/>
      <c r="AI706" s="10"/>
      <c r="AJ706" s="10"/>
      <c r="AK706" s="10"/>
      <c r="AL706" s="10"/>
      <c r="AM706" s="10"/>
      <c r="AN706" s="10"/>
      <c r="AO706" s="10"/>
      <c r="AP706" s="10"/>
      <c r="AQ706" s="10"/>
      <c r="AR706" s="10"/>
      <c r="AS706" s="10"/>
      <c r="AT706" s="10"/>
      <c r="AU706" s="10"/>
      <c r="AV706" s="10"/>
      <c r="AW706" s="10"/>
      <c r="AX706" s="10"/>
      <c r="AY706" s="10"/>
      <c r="AZ706" s="10"/>
      <c r="BA706" s="10"/>
      <c r="BB706" s="10"/>
      <c r="BC706" s="10"/>
      <c r="BD706" s="10"/>
      <c r="BE706" s="10"/>
      <c r="BF706" s="10"/>
    </row>
    <row r="707" spans="1:58" ht="15.6">
      <c r="A707" s="10"/>
      <c r="B707" s="10"/>
      <c r="C707" s="10"/>
      <c r="D707" s="10"/>
      <c r="E707" s="10"/>
      <c r="F707" s="10"/>
      <c r="G707" s="10"/>
      <c r="H707" s="10"/>
      <c r="I707" s="10"/>
      <c r="J707" s="10"/>
      <c r="K707" s="10"/>
      <c r="L707" s="10"/>
      <c r="M707" s="10"/>
      <c r="N707" s="10"/>
      <c r="O707" s="10"/>
      <c r="P707" s="19"/>
      <c r="Q707" s="19"/>
      <c r="R707" s="19"/>
      <c r="S707" s="19"/>
      <c r="T707" s="19"/>
      <c r="U707" s="19"/>
      <c r="V707" s="19"/>
      <c r="W707" s="19"/>
      <c r="X707" s="10"/>
      <c r="Y707" s="10"/>
      <c r="Z707" s="10"/>
      <c r="AA707" s="10"/>
      <c r="AB707" s="19"/>
      <c r="AC707" s="10"/>
      <c r="AD707" s="10"/>
      <c r="AE707" s="10"/>
      <c r="AF707" s="10"/>
      <c r="AG707" s="10"/>
      <c r="AH707" s="10"/>
      <c r="AI707" s="10"/>
      <c r="AJ707" s="10"/>
      <c r="AK707" s="10"/>
      <c r="AL707" s="10"/>
      <c r="AM707" s="10"/>
      <c r="AN707" s="10"/>
      <c r="AO707" s="10"/>
      <c r="AP707" s="10"/>
      <c r="AQ707" s="10"/>
      <c r="AR707" s="10"/>
      <c r="AS707" s="10"/>
      <c r="AT707" s="10"/>
      <c r="AU707" s="10"/>
      <c r="AV707" s="10"/>
      <c r="AW707" s="10"/>
      <c r="AX707" s="10"/>
      <c r="AY707" s="10"/>
      <c r="AZ707" s="10"/>
      <c r="BA707" s="10"/>
      <c r="BB707" s="10"/>
      <c r="BC707" s="10"/>
      <c r="BD707" s="10"/>
      <c r="BE707" s="10"/>
      <c r="BF707" s="10"/>
    </row>
    <row r="708" spans="1:58" ht="15.6">
      <c r="A708" s="10"/>
      <c r="B708" s="10"/>
      <c r="C708" s="10"/>
      <c r="D708" s="10"/>
      <c r="E708" s="10"/>
      <c r="F708" s="10"/>
      <c r="G708" s="10"/>
      <c r="H708" s="10"/>
      <c r="I708" s="10"/>
      <c r="J708" s="10"/>
      <c r="K708" s="10"/>
      <c r="L708" s="10"/>
      <c r="M708" s="10"/>
      <c r="N708" s="10"/>
      <c r="O708" s="10"/>
      <c r="P708" s="19"/>
      <c r="Q708" s="19"/>
      <c r="R708" s="19"/>
      <c r="S708" s="19"/>
      <c r="T708" s="19"/>
      <c r="U708" s="19"/>
      <c r="V708" s="19"/>
      <c r="W708" s="19"/>
      <c r="X708" s="10"/>
      <c r="Y708" s="10"/>
      <c r="Z708" s="10"/>
      <c r="AA708" s="10"/>
      <c r="AB708" s="19"/>
      <c r="AC708" s="10"/>
      <c r="AD708" s="10"/>
      <c r="AE708" s="10"/>
      <c r="AF708" s="10"/>
      <c r="AG708" s="10"/>
      <c r="AH708" s="10"/>
      <c r="AI708" s="10"/>
      <c r="AJ708" s="10"/>
      <c r="AK708" s="10"/>
      <c r="AL708" s="10"/>
      <c r="AM708" s="10"/>
      <c r="AN708" s="10"/>
      <c r="AO708" s="10"/>
      <c r="AP708" s="10"/>
      <c r="AQ708" s="10"/>
      <c r="AR708" s="10"/>
      <c r="AS708" s="10"/>
      <c r="AT708" s="10"/>
      <c r="AU708" s="10"/>
      <c r="AV708" s="10"/>
      <c r="AW708" s="10"/>
      <c r="AX708" s="10"/>
      <c r="AY708" s="10"/>
      <c r="AZ708" s="10"/>
      <c r="BA708" s="10"/>
      <c r="BB708" s="10"/>
      <c r="BC708" s="10"/>
      <c r="BD708" s="10"/>
      <c r="BE708" s="10"/>
      <c r="BF708" s="10"/>
    </row>
    <row r="709" spans="1:58" ht="15.6">
      <c r="A709" s="10"/>
      <c r="B709" s="10"/>
      <c r="C709" s="10"/>
      <c r="D709" s="10"/>
      <c r="E709" s="10"/>
      <c r="F709" s="10"/>
      <c r="G709" s="10"/>
      <c r="H709" s="10"/>
      <c r="I709" s="10"/>
      <c r="J709" s="10"/>
      <c r="K709" s="10"/>
      <c r="L709" s="10"/>
      <c r="M709" s="10"/>
      <c r="N709" s="10"/>
      <c r="O709" s="10"/>
      <c r="P709" s="19"/>
      <c r="Q709" s="19"/>
      <c r="R709" s="19"/>
      <c r="S709" s="19"/>
      <c r="T709" s="19"/>
      <c r="U709" s="19"/>
      <c r="V709" s="19"/>
      <c r="W709" s="19"/>
      <c r="X709" s="10"/>
      <c r="Y709" s="10"/>
      <c r="Z709" s="10"/>
      <c r="AA709" s="10"/>
      <c r="AB709" s="19"/>
      <c r="AC709" s="10"/>
      <c r="AD709" s="10"/>
      <c r="AE709" s="10"/>
      <c r="AF709" s="10"/>
      <c r="AG709" s="10"/>
      <c r="AH709" s="10"/>
      <c r="AI709" s="10"/>
      <c r="AJ709" s="10"/>
      <c r="AK709" s="10"/>
      <c r="AL709" s="10"/>
      <c r="AM709" s="10"/>
      <c r="AN709" s="10"/>
      <c r="AO709" s="10"/>
      <c r="AP709" s="10"/>
      <c r="AQ709" s="10"/>
      <c r="AR709" s="10"/>
      <c r="AS709" s="10"/>
      <c r="AT709" s="10"/>
      <c r="AU709" s="10"/>
      <c r="AV709" s="10"/>
      <c r="AW709" s="10"/>
      <c r="AX709" s="10"/>
      <c r="AY709" s="10"/>
      <c r="AZ709" s="10"/>
      <c r="BA709" s="10"/>
      <c r="BB709" s="10"/>
      <c r="BC709" s="10"/>
      <c r="BD709" s="10"/>
      <c r="BE709" s="10"/>
      <c r="BF709" s="10"/>
    </row>
    <row r="710" spans="1:58" ht="15.6">
      <c r="A710" s="10"/>
      <c r="B710" s="10"/>
      <c r="C710" s="10"/>
      <c r="D710" s="10"/>
      <c r="E710" s="10"/>
      <c r="F710" s="10"/>
      <c r="G710" s="10"/>
      <c r="H710" s="10"/>
      <c r="I710" s="10"/>
      <c r="J710" s="10"/>
      <c r="K710" s="10"/>
      <c r="L710" s="10"/>
      <c r="M710" s="10"/>
      <c r="N710" s="10"/>
      <c r="O710" s="10"/>
      <c r="P710" s="19"/>
      <c r="Q710" s="19"/>
      <c r="R710" s="19"/>
      <c r="S710" s="19"/>
      <c r="T710" s="19"/>
      <c r="U710" s="19"/>
      <c r="V710" s="19"/>
      <c r="W710" s="19"/>
      <c r="X710" s="10"/>
      <c r="Y710" s="10"/>
      <c r="Z710" s="10"/>
      <c r="AA710" s="10"/>
      <c r="AB710" s="19"/>
      <c r="AC710" s="10"/>
      <c r="AD710" s="10"/>
      <c r="AE710" s="10"/>
      <c r="AF710" s="10"/>
      <c r="AG710" s="10"/>
      <c r="AH710" s="10"/>
      <c r="AI710" s="10"/>
      <c r="AJ710" s="10"/>
      <c r="AK710" s="10"/>
      <c r="AL710" s="10"/>
      <c r="AM710" s="10"/>
      <c r="AN710" s="10"/>
      <c r="AO710" s="10"/>
      <c r="AP710" s="10"/>
      <c r="AQ710" s="10"/>
      <c r="AR710" s="10"/>
      <c r="AS710" s="10"/>
      <c r="AT710" s="10"/>
      <c r="AU710" s="10"/>
      <c r="AV710" s="10"/>
      <c r="AW710" s="10"/>
      <c r="AX710" s="10"/>
      <c r="AY710" s="10"/>
      <c r="AZ710" s="10"/>
      <c r="BA710" s="10"/>
      <c r="BB710" s="10"/>
      <c r="BC710" s="10"/>
      <c r="BD710" s="10"/>
      <c r="BE710" s="10"/>
      <c r="BF710" s="10"/>
    </row>
    <row r="711" spans="1:58" ht="15.6">
      <c r="A711" s="10"/>
      <c r="B711" s="10"/>
      <c r="C711" s="10"/>
      <c r="D711" s="10"/>
      <c r="E711" s="10"/>
      <c r="F711" s="10"/>
      <c r="G711" s="10"/>
      <c r="H711" s="10"/>
      <c r="I711" s="10"/>
      <c r="J711" s="10"/>
      <c r="K711" s="10"/>
      <c r="L711" s="10"/>
      <c r="M711" s="10"/>
      <c r="N711" s="10"/>
      <c r="O711" s="10"/>
      <c r="P711" s="19"/>
      <c r="Q711" s="19"/>
      <c r="R711" s="19"/>
      <c r="S711" s="19"/>
      <c r="T711" s="19"/>
      <c r="U711" s="19"/>
      <c r="V711" s="19"/>
      <c r="W711" s="19"/>
      <c r="X711" s="10"/>
      <c r="Y711" s="10"/>
      <c r="Z711" s="10"/>
      <c r="AA711" s="10"/>
      <c r="AB711" s="19"/>
      <c r="AC711" s="10"/>
      <c r="AD711" s="10"/>
      <c r="AE711" s="10"/>
      <c r="AF711" s="10"/>
      <c r="AG711" s="10"/>
      <c r="AH711" s="10"/>
      <c r="AI711" s="10"/>
      <c r="AJ711" s="10"/>
      <c r="AK711" s="10"/>
      <c r="AL711" s="10"/>
      <c r="AM711" s="10"/>
      <c r="AN711" s="10"/>
      <c r="AO711" s="10"/>
      <c r="AP711" s="10"/>
      <c r="AQ711" s="10"/>
      <c r="AR711" s="10"/>
      <c r="AS711" s="10"/>
      <c r="AT711" s="10"/>
      <c r="AU711" s="10"/>
      <c r="AV711" s="10"/>
      <c r="AW711" s="10"/>
      <c r="AX711" s="10"/>
      <c r="AY711" s="10"/>
      <c r="AZ711" s="10"/>
      <c r="BA711" s="10"/>
      <c r="BB711" s="10"/>
      <c r="BC711" s="10"/>
      <c r="BD711" s="10"/>
      <c r="BE711" s="10"/>
      <c r="BF711" s="10"/>
    </row>
    <row r="712" spans="1:58" ht="15.6">
      <c r="A712" s="10"/>
      <c r="B712" s="10"/>
      <c r="C712" s="10"/>
      <c r="D712" s="10"/>
      <c r="E712" s="10"/>
      <c r="F712" s="10"/>
      <c r="G712" s="10"/>
      <c r="H712" s="10"/>
      <c r="I712" s="10"/>
      <c r="J712" s="10"/>
      <c r="K712" s="10"/>
      <c r="L712" s="10"/>
      <c r="M712" s="10"/>
      <c r="N712" s="10"/>
      <c r="O712" s="10"/>
      <c r="P712" s="19"/>
      <c r="Q712" s="19"/>
      <c r="R712" s="19"/>
      <c r="S712" s="19"/>
      <c r="T712" s="19"/>
      <c r="U712" s="19"/>
      <c r="V712" s="19"/>
      <c r="W712" s="19"/>
      <c r="X712" s="10"/>
      <c r="Y712" s="10"/>
      <c r="Z712" s="10"/>
      <c r="AA712" s="10"/>
      <c r="AB712" s="19"/>
      <c r="AC712" s="10"/>
      <c r="AD712" s="10"/>
      <c r="AE712" s="10"/>
      <c r="AF712" s="10"/>
      <c r="AG712" s="10"/>
      <c r="AH712" s="10"/>
      <c r="AI712" s="10"/>
      <c r="AJ712" s="10"/>
      <c r="AK712" s="10"/>
      <c r="AL712" s="10"/>
      <c r="AM712" s="10"/>
      <c r="AN712" s="10"/>
      <c r="AO712" s="10"/>
      <c r="AP712" s="10"/>
      <c r="AQ712" s="10"/>
      <c r="AR712" s="10"/>
      <c r="AS712" s="10"/>
      <c r="AT712" s="10"/>
      <c r="AU712" s="10"/>
      <c r="AV712" s="10"/>
      <c r="AW712" s="10"/>
      <c r="AX712" s="10"/>
      <c r="AY712" s="10"/>
      <c r="AZ712" s="10"/>
      <c r="BA712" s="10"/>
      <c r="BB712" s="10"/>
      <c r="BC712" s="10"/>
      <c r="BD712" s="10"/>
      <c r="BE712" s="10"/>
      <c r="BF712" s="10"/>
    </row>
    <row r="713" spans="1:58" ht="15.6">
      <c r="A713" s="10"/>
      <c r="B713" s="10"/>
      <c r="C713" s="10"/>
      <c r="D713" s="10"/>
      <c r="E713" s="10"/>
      <c r="F713" s="10"/>
      <c r="G713" s="10"/>
      <c r="H713" s="10"/>
      <c r="I713" s="10"/>
      <c r="J713" s="10"/>
      <c r="K713" s="10"/>
      <c r="L713" s="10"/>
      <c r="M713" s="10"/>
      <c r="N713" s="10"/>
      <c r="O713" s="10"/>
      <c r="P713" s="19"/>
      <c r="Q713" s="19"/>
      <c r="R713" s="19"/>
      <c r="S713" s="19"/>
      <c r="T713" s="19"/>
      <c r="U713" s="19"/>
      <c r="V713" s="19"/>
      <c r="W713" s="19"/>
      <c r="X713" s="10"/>
      <c r="Y713" s="10"/>
      <c r="Z713" s="10"/>
      <c r="AA713" s="10"/>
      <c r="AB713" s="19"/>
      <c r="AC713" s="10"/>
      <c r="AD713" s="10"/>
      <c r="AE713" s="10"/>
      <c r="AF713" s="10"/>
      <c r="AG713" s="10"/>
      <c r="AH713" s="10"/>
      <c r="AI713" s="10"/>
      <c r="AJ713" s="10"/>
      <c r="AK713" s="10"/>
      <c r="AL713" s="10"/>
      <c r="AM713" s="10"/>
      <c r="AN713" s="10"/>
      <c r="AO713" s="10"/>
      <c r="AP713" s="10"/>
      <c r="AQ713" s="10"/>
      <c r="AR713" s="10"/>
      <c r="AS713" s="10"/>
      <c r="AT713" s="10"/>
      <c r="AU713" s="10"/>
      <c r="AV713" s="10"/>
      <c r="AW713" s="10"/>
      <c r="AX713" s="10"/>
      <c r="AY713" s="10"/>
      <c r="AZ713" s="10"/>
      <c r="BA713" s="10"/>
      <c r="BB713" s="10"/>
      <c r="BC713" s="10"/>
      <c r="BD713" s="10"/>
      <c r="BE713" s="10"/>
      <c r="BF713" s="10"/>
    </row>
    <row r="714" spans="1:58" ht="15.6">
      <c r="A714" s="10"/>
      <c r="B714" s="10"/>
      <c r="C714" s="10"/>
      <c r="D714" s="10"/>
      <c r="E714" s="10"/>
      <c r="F714" s="10"/>
      <c r="G714" s="10"/>
      <c r="H714" s="10"/>
      <c r="I714" s="10"/>
      <c r="J714" s="10"/>
      <c r="K714" s="10"/>
      <c r="L714" s="10"/>
      <c r="M714" s="10"/>
      <c r="N714" s="10"/>
      <c r="O714" s="10"/>
      <c r="P714" s="19"/>
      <c r="Q714" s="19"/>
      <c r="R714" s="19"/>
      <c r="S714" s="19"/>
      <c r="T714" s="19"/>
      <c r="U714" s="19"/>
      <c r="V714" s="19"/>
      <c r="W714" s="19"/>
      <c r="X714" s="10"/>
      <c r="Y714" s="10"/>
      <c r="Z714" s="10"/>
      <c r="AA714" s="10"/>
      <c r="AB714" s="19"/>
      <c r="AC714" s="10"/>
      <c r="AD714" s="10"/>
      <c r="AE714" s="10"/>
      <c r="AF714" s="10"/>
      <c r="AG714" s="10"/>
      <c r="AH714" s="10"/>
      <c r="AI714" s="10"/>
      <c r="AJ714" s="10"/>
      <c r="AK714" s="10"/>
      <c r="AL714" s="10"/>
      <c r="AM714" s="10"/>
      <c r="AN714" s="10"/>
      <c r="AO714" s="10"/>
      <c r="AP714" s="10"/>
      <c r="AQ714" s="10"/>
      <c r="AR714" s="10"/>
      <c r="AS714" s="10"/>
      <c r="AT714" s="10"/>
      <c r="AU714" s="10"/>
      <c r="AV714" s="10"/>
      <c r="AW714" s="10"/>
      <c r="AX714" s="10"/>
      <c r="AY714" s="10"/>
      <c r="AZ714" s="10"/>
      <c r="BA714" s="10"/>
      <c r="BB714" s="10"/>
      <c r="BC714" s="10"/>
      <c r="BD714" s="10"/>
      <c r="BE714" s="10"/>
      <c r="BF714" s="10"/>
    </row>
    <row r="715" spans="1:58" ht="15.6">
      <c r="A715" s="10"/>
      <c r="B715" s="10"/>
      <c r="C715" s="10"/>
      <c r="D715" s="10"/>
      <c r="E715" s="10"/>
      <c r="F715" s="10"/>
      <c r="G715" s="10"/>
      <c r="H715" s="10"/>
      <c r="I715" s="10"/>
      <c r="J715" s="10"/>
      <c r="K715" s="10"/>
      <c r="L715" s="10"/>
      <c r="M715" s="10"/>
      <c r="N715" s="10"/>
      <c r="O715" s="10"/>
      <c r="P715" s="19"/>
      <c r="Q715" s="19"/>
      <c r="R715" s="19"/>
      <c r="S715" s="19"/>
      <c r="T715" s="19"/>
      <c r="U715" s="19"/>
      <c r="V715" s="19"/>
      <c r="W715" s="19"/>
      <c r="X715" s="10"/>
      <c r="Y715" s="10"/>
      <c r="Z715" s="10"/>
      <c r="AA715" s="10"/>
      <c r="AB715" s="19"/>
      <c r="AC715" s="10"/>
      <c r="AD715" s="10"/>
      <c r="AE715" s="10"/>
      <c r="AF715" s="10"/>
      <c r="AG715" s="10"/>
      <c r="AH715" s="10"/>
      <c r="AI715" s="10"/>
      <c r="AJ715" s="10"/>
      <c r="AK715" s="10"/>
      <c r="AL715" s="10"/>
      <c r="AM715" s="10"/>
      <c r="AN715" s="10"/>
      <c r="AO715" s="10"/>
      <c r="AP715" s="10"/>
      <c r="AQ715" s="10"/>
      <c r="AR715" s="10"/>
      <c r="AS715" s="10"/>
      <c r="AT715" s="10"/>
      <c r="AU715" s="10"/>
      <c r="AV715" s="10"/>
      <c r="AW715" s="10"/>
      <c r="AX715" s="10"/>
      <c r="AY715" s="10"/>
      <c r="AZ715" s="10"/>
      <c r="BA715" s="10"/>
      <c r="BB715" s="10"/>
      <c r="BC715" s="10"/>
      <c r="BD715" s="10"/>
      <c r="BE715" s="10"/>
      <c r="BF715" s="10"/>
    </row>
    <row r="716" spans="1:58" ht="15.6">
      <c r="A716" s="10"/>
      <c r="B716" s="10"/>
      <c r="C716" s="10"/>
      <c r="D716" s="10"/>
      <c r="E716" s="10"/>
      <c r="F716" s="10"/>
      <c r="G716" s="10"/>
      <c r="H716" s="10"/>
      <c r="I716" s="10"/>
      <c r="J716" s="10"/>
      <c r="K716" s="10"/>
      <c r="L716" s="10"/>
      <c r="M716" s="10"/>
      <c r="N716" s="10"/>
      <c r="O716" s="10"/>
      <c r="P716" s="19"/>
      <c r="Q716" s="19"/>
      <c r="R716" s="19"/>
      <c r="S716" s="19"/>
      <c r="T716" s="19"/>
      <c r="U716" s="19"/>
      <c r="V716" s="19"/>
      <c r="W716" s="19"/>
      <c r="X716" s="10"/>
      <c r="Y716" s="10"/>
      <c r="Z716" s="10"/>
      <c r="AA716" s="10"/>
      <c r="AB716" s="19"/>
      <c r="AC716" s="10"/>
      <c r="AD716" s="10"/>
      <c r="AE716" s="10"/>
      <c r="AF716" s="10"/>
      <c r="AG716" s="10"/>
      <c r="AH716" s="10"/>
      <c r="AI716" s="10"/>
      <c r="AJ716" s="10"/>
      <c r="AK716" s="10"/>
      <c r="AL716" s="10"/>
      <c r="AM716" s="10"/>
      <c r="AN716" s="10"/>
      <c r="AO716" s="10"/>
      <c r="AP716" s="10"/>
      <c r="AQ716" s="10"/>
      <c r="AR716" s="10"/>
      <c r="AS716" s="10"/>
      <c r="AT716" s="10"/>
      <c r="AU716" s="10"/>
      <c r="AV716" s="10"/>
      <c r="AW716" s="10"/>
      <c r="AX716" s="10"/>
      <c r="AY716" s="10"/>
      <c r="AZ716" s="10"/>
      <c r="BA716" s="10"/>
      <c r="BB716" s="10"/>
      <c r="BC716" s="10"/>
      <c r="BD716" s="10"/>
      <c r="BE716" s="10"/>
      <c r="BF716" s="10"/>
    </row>
    <row r="717" spans="1:58" ht="15.6">
      <c r="A717" s="10"/>
      <c r="B717" s="10"/>
      <c r="C717" s="10"/>
      <c r="D717" s="10"/>
      <c r="E717" s="10"/>
      <c r="F717" s="10"/>
      <c r="G717" s="10"/>
      <c r="H717" s="10"/>
      <c r="I717" s="10"/>
      <c r="J717" s="10"/>
      <c r="K717" s="10"/>
      <c r="L717" s="10"/>
      <c r="M717" s="10"/>
      <c r="N717" s="10"/>
      <c r="O717" s="10"/>
      <c r="P717" s="19"/>
      <c r="Q717" s="19"/>
      <c r="R717" s="19"/>
      <c r="S717" s="19"/>
      <c r="T717" s="19"/>
      <c r="U717" s="19"/>
      <c r="V717" s="19"/>
      <c r="W717" s="19"/>
      <c r="X717" s="10"/>
      <c r="Y717" s="10"/>
      <c r="Z717" s="10"/>
      <c r="AA717" s="10"/>
      <c r="AB717" s="19"/>
      <c r="AC717" s="10"/>
      <c r="AD717" s="10"/>
      <c r="AE717" s="10"/>
      <c r="AF717" s="10"/>
      <c r="AG717" s="10"/>
      <c r="AH717" s="10"/>
      <c r="AI717" s="10"/>
      <c r="AJ717" s="10"/>
      <c r="AK717" s="10"/>
      <c r="AL717" s="10"/>
      <c r="AM717" s="10"/>
      <c r="AN717" s="10"/>
      <c r="AO717" s="10"/>
      <c r="AP717" s="10"/>
      <c r="AQ717" s="10"/>
      <c r="AR717" s="10"/>
      <c r="AS717" s="10"/>
      <c r="AT717" s="10"/>
      <c r="AU717" s="10"/>
      <c r="AV717" s="10"/>
      <c r="AW717" s="10"/>
      <c r="AX717" s="10"/>
      <c r="AY717" s="10"/>
      <c r="AZ717" s="10"/>
      <c r="BA717" s="10"/>
      <c r="BB717" s="10"/>
      <c r="BC717" s="10"/>
      <c r="BD717" s="10"/>
      <c r="BE717" s="10"/>
      <c r="BF717" s="10"/>
    </row>
    <row r="718" spans="1:58" ht="15.6">
      <c r="A718" s="10"/>
      <c r="B718" s="10"/>
      <c r="C718" s="10"/>
      <c r="D718" s="10"/>
      <c r="E718" s="10"/>
      <c r="F718" s="10"/>
      <c r="G718" s="10"/>
      <c r="H718" s="10"/>
      <c r="I718" s="10"/>
      <c r="J718" s="10"/>
      <c r="K718" s="10"/>
      <c r="L718" s="10"/>
      <c r="M718" s="10"/>
      <c r="N718" s="10"/>
      <c r="O718" s="10"/>
      <c r="P718" s="19"/>
      <c r="Q718" s="19"/>
      <c r="R718" s="19"/>
      <c r="S718" s="19"/>
      <c r="T718" s="19"/>
      <c r="U718" s="19"/>
      <c r="V718" s="19"/>
      <c r="W718" s="19"/>
      <c r="X718" s="10"/>
      <c r="Y718" s="10"/>
      <c r="Z718" s="10"/>
      <c r="AA718" s="10"/>
      <c r="AB718" s="19"/>
      <c r="AC718" s="10"/>
      <c r="AD718" s="10"/>
      <c r="AE718" s="10"/>
      <c r="AF718" s="10"/>
      <c r="AG718" s="10"/>
      <c r="AH718" s="10"/>
      <c r="AI718" s="10"/>
      <c r="AJ718" s="10"/>
      <c r="AK718" s="10"/>
      <c r="AL718" s="10"/>
      <c r="AM718" s="10"/>
      <c r="AN718" s="10"/>
      <c r="AO718" s="10"/>
      <c r="AP718" s="10"/>
      <c r="AQ718" s="10"/>
      <c r="AR718" s="10"/>
      <c r="AS718" s="10"/>
      <c r="AT718" s="10"/>
      <c r="AU718" s="10"/>
      <c r="AV718" s="10"/>
      <c r="AW718" s="10"/>
      <c r="AX718" s="10"/>
      <c r="AY718" s="10"/>
      <c r="AZ718" s="10"/>
      <c r="BA718" s="10"/>
      <c r="BB718" s="10"/>
      <c r="BC718" s="10"/>
      <c r="BD718" s="10"/>
      <c r="BE718" s="10"/>
      <c r="BF718" s="10"/>
    </row>
    <row r="719" spans="1:58" ht="15.6">
      <c r="A719" s="10"/>
      <c r="B719" s="10"/>
      <c r="C719" s="10"/>
      <c r="D719" s="10"/>
      <c r="E719" s="10"/>
      <c r="F719" s="10"/>
      <c r="G719" s="10"/>
      <c r="H719" s="10"/>
      <c r="I719" s="10"/>
      <c r="J719" s="10"/>
      <c r="K719" s="10"/>
      <c r="L719" s="10"/>
      <c r="M719" s="10"/>
      <c r="N719" s="10"/>
      <c r="O719" s="10"/>
      <c r="P719" s="19"/>
      <c r="Q719" s="19"/>
      <c r="R719" s="19"/>
      <c r="S719" s="19"/>
      <c r="T719" s="19"/>
      <c r="U719" s="19"/>
      <c r="V719" s="19"/>
      <c r="W719" s="19"/>
      <c r="X719" s="10"/>
      <c r="Y719" s="10"/>
      <c r="Z719" s="10"/>
      <c r="AA719" s="10"/>
      <c r="AB719" s="19"/>
      <c r="AC719" s="10"/>
      <c r="AD719" s="10"/>
      <c r="AE719" s="10"/>
      <c r="AF719" s="10"/>
      <c r="AG719" s="10"/>
      <c r="AH719" s="10"/>
      <c r="AI719" s="10"/>
      <c r="AJ719" s="10"/>
      <c r="AK719" s="10"/>
      <c r="AL719" s="10"/>
      <c r="AM719" s="10"/>
      <c r="AN719" s="10"/>
      <c r="AO719" s="10"/>
      <c r="AP719" s="10"/>
      <c r="AQ719" s="10"/>
      <c r="AR719" s="10"/>
      <c r="AS719" s="10"/>
      <c r="AT719" s="10"/>
      <c r="AU719" s="10"/>
      <c r="AV719" s="10"/>
      <c r="AW719" s="10"/>
      <c r="AX719" s="10"/>
      <c r="AY719" s="10"/>
      <c r="AZ719" s="10"/>
      <c r="BA719" s="10"/>
      <c r="BB719" s="10"/>
      <c r="BC719" s="10"/>
      <c r="BD719" s="10"/>
      <c r="BE719" s="10"/>
      <c r="BF719" s="10"/>
    </row>
    <row r="720" spans="1:58" ht="15.6">
      <c r="A720" s="10"/>
      <c r="B720" s="10"/>
      <c r="C720" s="10"/>
      <c r="D720" s="10"/>
      <c r="E720" s="10"/>
      <c r="F720" s="10"/>
      <c r="G720" s="10"/>
      <c r="H720" s="10"/>
      <c r="I720" s="10"/>
      <c r="J720" s="10"/>
      <c r="K720" s="10"/>
      <c r="L720" s="10"/>
      <c r="M720" s="10"/>
      <c r="N720" s="10"/>
      <c r="O720" s="10"/>
      <c r="P720" s="19"/>
      <c r="Q720" s="19"/>
      <c r="R720" s="19"/>
      <c r="S720" s="19"/>
      <c r="T720" s="19"/>
      <c r="U720" s="19"/>
      <c r="V720" s="19"/>
      <c r="W720" s="19"/>
      <c r="X720" s="10"/>
      <c r="Y720" s="10"/>
      <c r="Z720" s="10"/>
      <c r="AA720" s="10"/>
      <c r="AB720" s="19"/>
      <c r="AC720" s="10"/>
      <c r="AD720" s="10"/>
      <c r="AE720" s="10"/>
      <c r="AF720" s="10"/>
      <c r="AG720" s="10"/>
      <c r="AH720" s="10"/>
      <c r="AI720" s="10"/>
      <c r="AJ720" s="10"/>
      <c r="AK720" s="10"/>
      <c r="AL720" s="10"/>
      <c r="AM720" s="10"/>
      <c r="AN720" s="10"/>
      <c r="AO720" s="10"/>
      <c r="AP720" s="10"/>
      <c r="AQ720" s="10"/>
      <c r="AR720" s="10"/>
      <c r="AS720" s="10"/>
      <c r="AT720" s="10"/>
      <c r="AU720" s="10"/>
      <c r="AV720" s="10"/>
      <c r="AW720" s="10"/>
      <c r="AX720" s="10"/>
      <c r="AY720" s="10"/>
      <c r="AZ720" s="10"/>
      <c r="BA720" s="10"/>
      <c r="BB720" s="10"/>
      <c r="BC720" s="10"/>
      <c r="BD720" s="10"/>
      <c r="BE720" s="10"/>
      <c r="BF720" s="10"/>
    </row>
    <row r="721" spans="1:58" ht="15.6">
      <c r="A721" s="10"/>
      <c r="B721" s="10"/>
      <c r="C721" s="10"/>
      <c r="D721" s="10"/>
      <c r="E721" s="10"/>
      <c r="F721" s="10"/>
      <c r="G721" s="10"/>
      <c r="H721" s="10"/>
      <c r="I721" s="10"/>
      <c r="J721" s="10"/>
      <c r="K721" s="10"/>
      <c r="L721" s="10"/>
      <c r="M721" s="10"/>
      <c r="N721" s="10"/>
      <c r="O721" s="10"/>
      <c r="P721" s="19"/>
      <c r="Q721" s="19"/>
      <c r="R721" s="19"/>
      <c r="S721" s="19"/>
      <c r="T721" s="19"/>
      <c r="U721" s="19"/>
      <c r="V721" s="19"/>
      <c r="W721" s="19"/>
      <c r="X721" s="10"/>
      <c r="Y721" s="10"/>
      <c r="Z721" s="10"/>
      <c r="AA721" s="10"/>
      <c r="AB721" s="19"/>
      <c r="AC721" s="10"/>
      <c r="AD721" s="10"/>
      <c r="AE721" s="10"/>
      <c r="AF721" s="10"/>
      <c r="AG721" s="10"/>
      <c r="AH721" s="10"/>
      <c r="AI721" s="10"/>
      <c r="AJ721" s="10"/>
      <c r="AK721" s="10"/>
      <c r="AL721" s="10"/>
      <c r="AM721" s="10"/>
      <c r="AN721" s="10"/>
      <c r="AO721" s="10"/>
      <c r="AP721" s="10"/>
      <c r="AQ721" s="10"/>
      <c r="AR721" s="10"/>
      <c r="AS721" s="10"/>
      <c r="AT721" s="10"/>
      <c r="AU721" s="10"/>
      <c r="AV721" s="10"/>
      <c r="AW721" s="10"/>
      <c r="AX721" s="10"/>
      <c r="AY721" s="10"/>
      <c r="AZ721" s="10"/>
      <c r="BA721" s="10"/>
      <c r="BB721" s="10"/>
      <c r="BC721" s="10"/>
      <c r="BD721" s="10"/>
      <c r="BE721" s="10"/>
      <c r="BF721" s="10"/>
    </row>
    <row r="722" spans="1:58" ht="15.6">
      <c r="A722" s="10"/>
      <c r="B722" s="10"/>
      <c r="C722" s="10"/>
      <c r="D722" s="10"/>
      <c r="E722" s="10"/>
      <c r="F722" s="10"/>
      <c r="G722" s="10"/>
      <c r="H722" s="10"/>
      <c r="I722" s="10"/>
      <c r="J722" s="10"/>
      <c r="K722" s="10"/>
      <c r="L722" s="10"/>
      <c r="M722" s="10"/>
      <c r="N722" s="10"/>
      <c r="O722" s="10"/>
      <c r="P722" s="19"/>
      <c r="Q722" s="19"/>
      <c r="R722" s="19"/>
      <c r="S722" s="19"/>
      <c r="T722" s="19"/>
      <c r="U722" s="19"/>
      <c r="V722" s="19"/>
      <c r="W722" s="19"/>
      <c r="X722" s="10"/>
      <c r="Y722" s="10"/>
      <c r="Z722" s="10"/>
      <c r="AA722" s="10"/>
      <c r="AB722" s="19"/>
      <c r="AC722" s="10"/>
      <c r="AD722" s="10"/>
      <c r="AE722" s="10"/>
      <c r="AF722" s="10"/>
      <c r="AG722" s="10"/>
      <c r="AH722" s="10"/>
      <c r="AI722" s="10"/>
      <c r="AJ722" s="10"/>
      <c r="AK722" s="10"/>
      <c r="AL722" s="10"/>
      <c r="AM722" s="10"/>
      <c r="AN722" s="10"/>
      <c r="AO722" s="10"/>
      <c r="AP722" s="10"/>
      <c r="AQ722" s="10"/>
      <c r="AR722" s="10"/>
      <c r="AS722" s="10"/>
      <c r="AT722" s="10"/>
      <c r="AU722" s="10"/>
      <c r="AV722" s="10"/>
      <c r="AW722" s="10"/>
      <c r="AX722" s="10"/>
      <c r="AY722" s="10"/>
      <c r="AZ722" s="10"/>
      <c r="BA722" s="10"/>
      <c r="BB722" s="10"/>
      <c r="BC722" s="10"/>
      <c r="BD722" s="10"/>
      <c r="BE722" s="10"/>
      <c r="BF722" s="10"/>
    </row>
    <row r="723" spans="1:58" ht="15.6">
      <c r="A723" s="10"/>
      <c r="B723" s="10"/>
      <c r="C723" s="10"/>
      <c r="D723" s="10"/>
      <c r="E723" s="10"/>
      <c r="F723" s="10"/>
      <c r="G723" s="10"/>
      <c r="H723" s="10"/>
      <c r="I723" s="10"/>
      <c r="J723" s="10"/>
      <c r="K723" s="10"/>
      <c r="L723" s="10"/>
      <c r="M723" s="10"/>
      <c r="N723" s="10"/>
      <c r="O723" s="10"/>
      <c r="P723" s="19"/>
      <c r="Q723" s="19"/>
      <c r="R723" s="19"/>
      <c r="S723" s="19"/>
      <c r="T723" s="19"/>
      <c r="U723" s="19"/>
      <c r="V723" s="19"/>
      <c r="W723" s="19"/>
      <c r="X723" s="10"/>
      <c r="Y723" s="10"/>
      <c r="Z723" s="10"/>
      <c r="AA723" s="10"/>
      <c r="AB723" s="19"/>
      <c r="AC723" s="10"/>
      <c r="AD723" s="10"/>
      <c r="AE723" s="10"/>
      <c r="AF723" s="10"/>
      <c r="AG723" s="10"/>
      <c r="AH723" s="10"/>
      <c r="AI723" s="10"/>
      <c r="AJ723" s="10"/>
      <c r="AK723" s="10"/>
      <c r="AL723" s="10"/>
      <c r="AM723" s="10"/>
      <c r="AN723" s="10"/>
      <c r="AO723" s="10"/>
      <c r="AP723" s="10"/>
      <c r="AQ723" s="10"/>
      <c r="AR723" s="10"/>
      <c r="AS723" s="10"/>
      <c r="AT723" s="10"/>
      <c r="AU723" s="10"/>
      <c r="AV723" s="10"/>
      <c r="AW723" s="10"/>
      <c r="AX723" s="10"/>
      <c r="AY723" s="10"/>
      <c r="AZ723" s="10"/>
      <c r="BA723" s="10"/>
      <c r="BB723" s="10"/>
      <c r="BC723" s="10"/>
      <c r="BD723" s="10"/>
      <c r="BE723" s="10"/>
      <c r="BF723" s="10"/>
    </row>
    <row r="724" spans="1:58" ht="15.6">
      <c r="A724" s="10"/>
      <c r="B724" s="10"/>
      <c r="C724" s="10"/>
      <c r="D724" s="10"/>
      <c r="E724" s="10"/>
      <c r="F724" s="10"/>
      <c r="G724" s="10"/>
      <c r="H724" s="10"/>
      <c r="I724" s="10"/>
      <c r="J724" s="10"/>
      <c r="K724" s="10"/>
      <c r="L724" s="10"/>
      <c r="M724" s="10"/>
      <c r="N724" s="10"/>
      <c r="O724" s="10"/>
      <c r="P724" s="19"/>
      <c r="Q724" s="19"/>
      <c r="R724" s="19"/>
      <c r="S724" s="19"/>
      <c r="T724" s="19"/>
      <c r="U724" s="19"/>
      <c r="V724" s="19"/>
      <c r="W724" s="19"/>
      <c r="X724" s="10"/>
      <c r="Y724" s="10"/>
      <c r="Z724" s="10"/>
      <c r="AA724" s="10"/>
      <c r="AB724" s="19"/>
      <c r="AC724" s="10"/>
      <c r="AD724" s="10"/>
      <c r="AE724" s="10"/>
      <c r="AF724" s="10"/>
      <c r="AG724" s="10"/>
      <c r="AH724" s="10"/>
      <c r="AI724" s="10"/>
      <c r="AJ724" s="10"/>
      <c r="AK724" s="10"/>
      <c r="AL724" s="10"/>
      <c r="AM724" s="10"/>
      <c r="AN724" s="10"/>
      <c r="AO724" s="10"/>
      <c r="AP724" s="10"/>
      <c r="AQ724" s="10"/>
      <c r="AR724" s="10"/>
      <c r="AS724" s="10"/>
      <c r="AT724" s="10"/>
      <c r="AU724" s="10"/>
      <c r="AV724" s="10"/>
      <c r="AW724" s="10"/>
      <c r="AX724" s="10"/>
      <c r="AY724" s="10"/>
      <c r="AZ724" s="10"/>
      <c r="BA724" s="10"/>
      <c r="BB724" s="10"/>
      <c r="BC724" s="10"/>
      <c r="BD724" s="10"/>
      <c r="BE724" s="10"/>
      <c r="BF724" s="10"/>
    </row>
    <row r="725" spans="1:58" ht="15.6">
      <c r="A725" s="10"/>
      <c r="B725" s="10"/>
      <c r="C725" s="10"/>
      <c r="D725" s="10"/>
      <c r="E725" s="10"/>
      <c r="F725" s="10"/>
      <c r="G725" s="10"/>
      <c r="H725" s="10"/>
      <c r="I725" s="10"/>
      <c r="J725" s="10"/>
      <c r="K725" s="10"/>
      <c r="L725" s="10"/>
      <c r="M725" s="10"/>
      <c r="N725" s="10"/>
      <c r="O725" s="10"/>
      <c r="P725" s="19"/>
      <c r="Q725" s="19"/>
      <c r="R725" s="19"/>
      <c r="S725" s="19"/>
      <c r="T725" s="19"/>
      <c r="U725" s="19"/>
      <c r="V725" s="19"/>
      <c r="W725" s="19"/>
      <c r="X725" s="10"/>
      <c r="Y725" s="10"/>
      <c r="Z725" s="10"/>
      <c r="AA725" s="10"/>
      <c r="AB725" s="19"/>
      <c r="AC725" s="10"/>
      <c r="AD725" s="10"/>
      <c r="AE725" s="10"/>
      <c r="AF725" s="10"/>
      <c r="AG725" s="10"/>
      <c r="AH725" s="10"/>
      <c r="AI725" s="10"/>
      <c r="AJ725" s="10"/>
      <c r="AK725" s="10"/>
      <c r="AL725" s="10"/>
      <c r="AM725" s="10"/>
      <c r="AN725" s="10"/>
      <c r="AO725" s="10"/>
      <c r="AP725" s="10"/>
      <c r="AQ725" s="10"/>
      <c r="AR725" s="10"/>
      <c r="AS725" s="10"/>
      <c r="AT725" s="10"/>
      <c r="AU725" s="10"/>
      <c r="AV725" s="10"/>
      <c r="AW725" s="10"/>
      <c r="AX725" s="10"/>
      <c r="AY725" s="10"/>
      <c r="AZ725" s="10"/>
      <c r="BA725" s="10"/>
      <c r="BB725" s="10"/>
      <c r="BC725" s="10"/>
      <c r="BD725" s="10"/>
      <c r="BE725" s="10"/>
      <c r="BF725" s="10"/>
    </row>
    <row r="726" spans="1:58" ht="15.6">
      <c r="A726" s="10"/>
      <c r="B726" s="10"/>
      <c r="C726" s="10"/>
      <c r="D726" s="10"/>
      <c r="E726" s="10"/>
      <c r="F726" s="10"/>
      <c r="G726" s="10"/>
      <c r="H726" s="10"/>
      <c r="I726" s="10"/>
      <c r="J726" s="10"/>
      <c r="K726" s="10"/>
      <c r="L726" s="10"/>
      <c r="M726" s="10"/>
      <c r="N726" s="10"/>
      <c r="O726" s="10"/>
      <c r="P726" s="19"/>
      <c r="Q726" s="19"/>
      <c r="R726" s="19"/>
      <c r="S726" s="19"/>
      <c r="T726" s="19"/>
      <c r="U726" s="19"/>
      <c r="V726" s="19"/>
      <c r="W726" s="19"/>
      <c r="X726" s="10"/>
      <c r="Y726" s="10"/>
      <c r="Z726" s="10"/>
      <c r="AA726" s="10"/>
      <c r="AB726" s="19"/>
      <c r="AC726" s="10"/>
      <c r="AD726" s="10"/>
      <c r="AE726" s="10"/>
      <c r="AF726" s="10"/>
      <c r="AG726" s="10"/>
      <c r="AH726" s="10"/>
      <c r="AI726" s="10"/>
      <c r="AJ726" s="10"/>
      <c r="AK726" s="10"/>
      <c r="AL726" s="10"/>
      <c r="AM726" s="10"/>
      <c r="AN726" s="10"/>
      <c r="AO726" s="10"/>
      <c r="AP726" s="10"/>
      <c r="AQ726" s="10"/>
      <c r="AR726" s="10"/>
      <c r="AS726" s="10"/>
      <c r="AT726" s="10"/>
      <c r="AU726" s="10"/>
      <c r="AV726" s="10"/>
      <c r="AW726" s="10"/>
      <c r="AX726" s="10"/>
      <c r="AY726" s="10"/>
      <c r="AZ726" s="10"/>
      <c r="BA726" s="10"/>
      <c r="BB726" s="10"/>
      <c r="BC726" s="10"/>
      <c r="BD726" s="10"/>
      <c r="BE726" s="10"/>
      <c r="BF726" s="10"/>
    </row>
    <row r="727" spans="1:58" ht="15.6">
      <c r="A727" s="10"/>
      <c r="B727" s="10"/>
      <c r="C727" s="10"/>
      <c r="D727" s="10"/>
      <c r="E727" s="10"/>
      <c r="F727" s="10"/>
      <c r="G727" s="10"/>
      <c r="H727" s="10"/>
      <c r="I727" s="10"/>
      <c r="J727" s="10"/>
      <c r="K727" s="10"/>
      <c r="L727" s="10"/>
      <c r="M727" s="10"/>
      <c r="N727" s="10"/>
      <c r="O727" s="10"/>
      <c r="P727" s="19"/>
      <c r="Q727" s="19"/>
      <c r="R727" s="19"/>
      <c r="S727" s="19"/>
      <c r="T727" s="19"/>
      <c r="U727" s="19"/>
      <c r="V727" s="19"/>
      <c r="W727" s="19"/>
      <c r="X727" s="10"/>
      <c r="Y727" s="10"/>
      <c r="Z727" s="10"/>
      <c r="AA727" s="10"/>
      <c r="AB727" s="19"/>
      <c r="AC727" s="10"/>
      <c r="AD727" s="10"/>
      <c r="AE727" s="10"/>
      <c r="AF727" s="10"/>
      <c r="AG727" s="10"/>
      <c r="AH727" s="10"/>
      <c r="AI727" s="10"/>
      <c r="AJ727" s="10"/>
      <c r="AK727" s="10"/>
      <c r="AL727" s="10"/>
      <c r="AM727" s="10"/>
      <c r="AN727" s="10"/>
      <c r="AO727" s="10"/>
      <c r="AP727" s="10"/>
      <c r="AQ727" s="10"/>
      <c r="AR727" s="10"/>
      <c r="AS727" s="10"/>
      <c r="AT727" s="10"/>
      <c r="AU727" s="10"/>
      <c r="AV727" s="10"/>
      <c r="AW727" s="10"/>
      <c r="AX727" s="10"/>
      <c r="AY727" s="10"/>
      <c r="AZ727" s="10"/>
      <c r="BA727" s="10"/>
      <c r="BB727" s="10"/>
      <c r="BC727" s="10"/>
      <c r="BD727" s="10"/>
      <c r="BE727" s="10"/>
      <c r="BF727" s="10"/>
    </row>
    <row r="728" spans="1:58" ht="15.6">
      <c r="A728" s="10"/>
      <c r="B728" s="10"/>
      <c r="C728" s="10"/>
      <c r="D728" s="10"/>
      <c r="E728" s="10"/>
      <c r="F728" s="10"/>
      <c r="G728" s="10"/>
      <c r="H728" s="10"/>
      <c r="I728" s="10"/>
      <c r="J728" s="10"/>
      <c r="K728" s="10"/>
      <c r="L728" s="10"/>
      <c r="M728" s="10"/>
      <c r="N728" s="10"/>
      <c r="O728" s="10"/>
      <c r="P728" s="19"/>
      <c r="Q728" s="19"/>
      <c r="R728" s="19"/>
      <c r="S728" s="19"/>
      <c r="T728" s="19"/>
      <c r="U728" s="19"/>
      <c r="V728" s="19"/>
      <c r="W728" s="19"/>
      <c r="X728" s="10"/>
      <c r="Y728" s="10"/>
      <c r="Z728" s="10"/>
      <c r="AA728" s="10"/>
      <c r="AB728" s="19"/>
      <c r="AC728" s="10"/>
      <c r="AD728" s="10"/>
      <c r="AE728" s="10"/>
      <c r="AF728" s="10"/>
      <c r="AG728" s="10"/>
      <c r="AH728" s="10"/>
      <c r="AI728" s="10"/>
      <c r="AJ728" s="10"/>
      <c r="AK728" s="10"/>
      <c r="AL728" s="10"/>
      <c r="AM728" s="10"/>
      <c r="AN728" s="10"/>
      <c r="AO728" s="10"/>
      <c r="AP728" s="10"/>
      <c r="AQ728" s="10"/>
      <c r="AR728" s="10"/>
      <c r="AS728" s="10"/>
      <c r="AT728" s="10"/>
      <c r="AU728" s="10"/>
      <c r="AV728" s="10"/>
      <c r="AW728" s="10"/>
      <c r="AX728" s="10"/>
      <c r="AY728" s="10"/>
      <c r="AZ728" s="10"/>
      <c r="BA728" s="10"/>
      <c r="BB728" s="10"/>
      <c r="BC728" s="10"/>
      <c r="BD728" s="10"/>
      <c r="BE728" s="10"/>
      <c r="BF728" s="10"/>
    </row>
    <row r="729" spans="1:58" ht="15.6">
      <c r="A729" s="10"/>
      <c r="B729" s="10"/>
      <c r="C729" s="10"/>
      <c r="D729" s="10"/>
      <c r="E729" s="10"/>
      <c r="F729" s="10"/>
      <c r="G729" s="10"/>
      <c r="H729" s="10"/>
      <c r="I729" s="10"/>
      <c r="J729" s="10"/>
      <c r="K729" s="10"/>
      <c r="L729" s="10"/>
      <c r="M729" s="10"/>
      <c r="N729" s="10"/>
      <c r="O729" s="10"/>
      <c r="P729" s="19"/>
      <c r="Q729" s="19"/>
      <c r="R729" s="19"/>
      <c r="S729" s="19"/>
      <c r="T729" s="19"/>
      <c r="U729" s="19"/>
      <c r="V729" s="19"/>
      <c r="W729" s="19"/>
      <c r="X729" s="10"/>
      <c r="Y729" s="10"/>
      <c r="Z729" s="10"/>
      <c r="AA729" s="10"/>
      <c r="AB729" s="19"/>
      <c r="AC729" s="10"/>
      <c r="AD729" s="10"/>
      <c r="AE729" s="10"/>
      <c r="AF729" s="10"/>
      <c r="AG729" s="10"/>
      <c r="AH729" s="10"/>
      <c r="AI729" s="10"/>
      <c r="AJ729" s="10"/>
      <c r="AK729" s="10"/>
      <c r="AL729" s="10"/>
      <c r="AM729" s="10"/>
      <c r="AN729" s="10"/>
      <c r="AO729" s="10"/>
      <c r="AP729" s="10"/>
      <c r="AQ729" s="10"/>
      <c r="AR729" s="10"/>
      <c r="AS729" s="10"/>
      <c r="AT729" s="10"/>
      <c r="AU729" s="10"/>
      <c r="AV729" s="10"/>
      <c r="AW729" s="10"/>
      <c r="AX729" s="10"/>
      <c r="AY729" s="10"/>
      <c r="AZ729" s="10"/>
      <c r="BA729" s="10"/>
      <c r="BB729" s="10"/>
      <c r="BC729" s="10"/>
      <c r="BD729" s="10"/>
      <c r="BE729" s="10"/>
      <c r="BF729" s="10"/>
    </row>
    <row r="730" spans="1:58" ht="15.6">
      <c r="A730" s="10"/>
      <c r="B730" s="10"/>
      <c r="C730" s="10"/>
      <c r="D730" s="10"/>
      <c r="E730" s="10"/>
      <c r="F730" s="10"/>
      <c r="G730" s="10"/>
      <c r="H730" s="10"/>
      <c r="I730" s="10"/>
      <c r="J730" s="10"/>
      <c r="K730" s="10"/>
      <c r="L730" s="10"/>
      <c r="M730" s="10"/>
      <c r="N730" s="10"/>
      <c r="O730" s="10"/>
      <c r="P730" s="19"/>
      <c r="Q730" s="19"/>
      <c r="R730" s="19"/>
      <c r="S730" s="19"/>
      <c r="T730" s="19"/>
      <c r="U730" s="19"/>
      <c r="V730" s="19"/>
      <c r="W730" s="19"/>
      <c r="X730" s="10"/>
      <c r="Y730" s="10"/>
      <c r="Z730" s="10"/>
      <c r="AA730" s="10"/>
      <c r="AB730" s="19"/>
      <c r="AC730" s="10"/>
      <c r="AD730" s="10"/>
      <c r="AE730" s="10"/>
      <c r="AF730" s="10"/>
      <c r="AG730" s="10"/>
      <c r="AH730" s="10"/>
      <c r="AI730" s="10"/>
      <c r="AJ730" s="10"/>
      <c r="AK730" s="10"/>
      <c r="AL730" s="10"/>
      <c r="AM730" s="10"/>
      <c r="AN730" s="10"/>
      <c r="AO730" s="10"/>
      <c r="AP730" s="10"/>
      <c r="AQ730" s="10"/>
      <c r="AR730" s="10"/>
      <c r="AS730" s="10"/>
      <c r="AT730" s="10"/>
      <c r="AU730" s="10"/>
      <c r="AV730" s="10"/>
      <c r="AW730" s="10"/>
      <c r="AX730" s="10"/>
      <c r="AY730" s="10"/>
      <c r="AZ730" s="10"/>
      <c r="BA730" s="10"/>
      <c r="BB730" s="10"/>
      <c r="BC730" s="10"/>
      <c r="BD730" s="10"/>
      <c r="BE730" s="10"/>
      <c r="BF730" s="10"/>
    </row>
    <row r="731" spans="1:58" ht="15.6">
      <c r="A731" s="10"/>
      <c r="B731" s="10"/>
      <c r="C731" s="10"/>
      <c r="D731" s="10"/>
      <c r="E731" s="10"/>
      <c r="F731" s="10"/>
      <c r="G731" s="10"/>
      <c r="H731" s="10"/>
      <c r="I731" s="10"/>
      <c r="J731" s="10"/>
      <c r="K731" s="10"/>
      <c r="L731" s="10"/>
      <c r="M731" s="10"/>
      <c r="N731" s="10"/>
      <c r="O731" s="10"/>
      <c r="P731" s="19"/>
      <c r="Q731" s="19"/>
      <c r="R731" s="19"/>
      <c r="S731" s="19"/>
      <c r="T731" s="19"/>
      <c r="U731" s="19"/>
      <c r="V731" s="19"/>
      <c r="W731" s="19"/>
      <c r="X731" s="10"/>
      <c r="Y731" s="10"/>
      <c r="Z731" s="10"/>
      <c r="AA731" s="10"/>
      <c r="AB731" s="19"/>
      <c r="AC731" s="10"/>
      <c r="AD731" s="10"/>
      <c r="AE731" s="10"/>
      <c r="AF731" s="10"/>
      <c r="AG731" s="10"/>
      <c r="AH731" s="10"/>
      <c r="AI731" s="10"/>
      <c r="AJ731" s="10"/>
      <c r="AK731" s="10"/>
      <c r="AL731" s="10"/>
      <c r="AM731" s="10"/>
      <c r="AN731" s="10"/>
      <c r="AO731" s="10"/>
      <c r="AP731" s="10"/>
      <c r="AQ731" s="10"/>
      <c r="AR731" s="10"/>
      <c r="AS731" s="10"/>
      <c r="AT731" s="10"/>
      <c r="AU731" s="10"/>
      <c r="AV731" s="10"/>
      <c r="AW731" s="10"/>
      <c r="AX731" s="10"/>
      <c r="AY731" s="10"/>
      <c r="AZ731" s="10"/>
      <c r="BA731" s="10"/>
      <c r="BB731" s="10"/>
      <c r="BC731" s="10"/>
      <c r="BD731" s="10"/>
      <c r="BE731" s="10"/>
      <c r="BF731" s="10"/>
    </row>
    <row r="732" spans="1:58" ht="15.6">
      <c r="A732" s="10"/>
      <c r="B732" s="10"/>
      <c r="C732" s="10"/>
      <c r="D732" s="10"/>
      <c r="E732" s="10"/>
      <c r="F732" s="10"/>
      <c r="G732" s="10"/>
      <c r="H732" s="10"/>
      <c r="I732" s="10"/>
      <c r="J732" s="10"/>
      <c r="K732" s="10"/>
      <c r="L732" s="10"/>
      <c r="M732" s="10"/>
      <c r="N732" s="10"/>
      <c r="O732" s="10"/>
      <c r="P732" s="19"/>
      <c r="Q732" s="19"/>
      <c r="R732" s="19"/>
      <c r="S732" s="19"/>
      <c r="T732" s="19"/>
      <c r="U732" s="19"/>
      <c r="V732" s="19"/>
      <c r="W732" s="19"/>
      <c r="X732" s="10"/>
      <c r="Y732" s="10"/>
      <c r="Z732" s="10"/>
      <c r="AA732" s="10"/>
      <c r="AB732" s="19"/>
      <c r="AC732" s="10"/>
      <c r="AD732" s="10"/>
      <c r="AE732" s="10"/>
      <c r="AF732" s="10"/>
      <c r="AG732" s="10"/>
      <c r="AH732" s="10"/>
      <c r="AI732" s="10"/>
      <c r="AJ732" s="10"/>
      <c r="AK732" s="10"/>
      <c r="AL732" s="10"/>
      <c r="AM732" s="10"/>
      <c r="AN732" s="10"/>
      <c r="AO732" s="10"/>
      <c r="AP732" s="10"/>
      <c r="AQ732" s="10"/>
      <c r="AR732" s="10"/>
      <c r="AS732" s="10"/>
      <c r="AT732" s="10"/>
      <c r="AU732" s="10"/>
      <c r="AV732" s="10"/>
      <c r="AW732" s="10"/>
      <c r="AX732" s="10"/>
      <c r="AY732" s="10"/>
      <c r="AZ732" s="10"/>
      <c r="BA732" s="10"/>
      <c r="BB732" s="10"/>
      <c r="BC732" s="10"/>
      <c r="BD732" s="10"/>
      <c r="BE732" s="10"/>
      <c r="BF732" s="10"/>
    </row>
    <row r="733" spans="1:58" ht="15.6">
      <c r="A733" s="10"/>
      <c r="B733" s="10"/>
      <c r="C733" s="10"/>
      <c r="D733" s="10"/>
      <c r="E733" s="10"/>
      <c r="F733" s="10"/>
      <c r="G733" s="10"/>
      <c r="H733" s="10"/>
      <c r="I733" s="10"/>
      <c r="J733" s="10"/>
      <c r="K733" s="10"/>
      <c r="L733" s="10"/>
      <c r="M733" s="10"/>
      <c r="N733" s="10"/>
      <c r="O733" s="10"/>
      <c r="P733" s="19"/>
      <c r="Q733" s="19"/>
      <c r="R733" s="19"/>
      <c r="S733" s="19"/>
      <c r="T733" s="19"/>
      <c r="U733" s="19"/>
      <c r="V733" s="19"/>
      <c r="W733" s="19"/>
      <c r="X733" s="10"/>
      <c r="Y733" s="10"/>
      <c r="Z733" s="10"/>
      <c r="AA733" s="10"/>
      <c r="AB733" s="19"/>
      <c r="AC733" s="10"/>
      <c r="AD733" s="10"/>
      <c r="AE733" s="10"/>
      <c r="AF733" s="10"/>
      <c r="AG733" s="10"/>
      <c r="AH733" s="10"/>
      <c r="AI733" s="10"/>
      <c r="AJ733" s="10"/>
      <c r="AK733" s="10"/>
      <c r="AL733" s="10"/>
      <c r="AM733" s="10"/>
      <c r="AN733" s="10"/>
      <c r="AO733" s="10"/>
      <c r="AP733" s="10"/>
      <c r="AQ733" s="10"/>
      <c r="AR733" s="10"/>
      <c r="AS733" s="10"/>
      <c r="AT733" s="10"/>
      <c r="AU733" s="10"/>
      <c r="AV733" s="10"/>
      <c r="AW733" s="10"/>
      <c r="AX733" s="10"/>
      <c r="AY733" s="10"/>
      <c r="AZ733" s="10"/>
      <c r="BA733" s="10"/>
      <c r="BB733" s="10"/>
      <c r="BC733" s="10"/>
      <c r="BD733" s="10"/>
      <c r="BE733" s="10"/>
      <c r="BF733" s="10"/>
    </row>
    <row r="734" spans="1:58" ht="15.6">
      <c r="A734" s="10"/>
      <c r="B734" s="10"/>
      <c r="C734" s="10"/>
      <c r="D734" s="10"/>
      <c r="E734" s="10"/>
      <c r="F734" s="10"/>
      <c r="G734" s="10"/>
      <c r="H734" s="10"/>
      <c r="I734" s="10"/>
      <c r="J734" s="10"/>
      <c r="K734" s="10"/>
      <c r="L734" s="10"/>
      <c r="M734" s="10"/>
      <c r="N734" s="10"/>
      <c r="O734" s="10"/>
      <c r="P734" s="19"/>
      <c r="Q734" s="19"/>
      <c r="R734" s="19"/>
      <c r="S734" s="19"/>
      <c r="T734" s="19"/>
      <c r="U734" s="19"/>
      <c r="V734" s="19"/>
      <c r="W734" s="19"/>
      <c r="X734" s="10"/>
      <c r="Y734" s="10"/>
      <c r="Z734" s="10"/>
      <c r="AA734" s="10"/>
      <c r="AB734" s="19"/>
      <c r="AC734" s="10"/>
      <c r="AD734" s="10"/>
      <c r="AE734" s="10"/>
      <c r="AF734" s="10"/>
      <c r="AG734" s="10"/>
      <c r="AH734" s="10"/>
      <c r="AI734" s="10"/>
      <c r="AJ734" s="10"/>
      <c r="AK734" s="10"/>
      <c r="AL734" s="10"/>
      <c r="AM734" s="10"/>
      <c r="AN734" s="10"/>
      <c r="AO734" s="10"/>
      <c r="AP734" s="10"/>
      <c r="AQ734" s="10"/>
      <c r="AR734" s="10"/>
      <c r="AS734" s="10"/>
      <c r="AT734" s="10"/>
      <c r="AU734" s="10"/>
      <c r="AV734" s="10"/>
      <c r="AW734" s="10"/>
      <c r="AX734" s="10"/>
      <c r="AY734" s="10"/>
      <c r="AZ734" s="10"/>
      <c r="BA734" s="10"/>
      <c r="BB734" s="10"/>
      <c r="BC734" s="10"/>
      <c r="BD734" s="10"/>
      <c r="BE734" s="10"/>
      <c r="BF734" s="10"/>
    </row>
    <row r="735" spans="1:58" ht="15.6">
      <c r="A735" s="10"/>
      <c r="B735" s="10"/>
      <c r="C735" s="10"/>
      <c r="D735" s="10"/>
      <c r="E735" s="10"/>
      <c r="F735" s="10"/>
      <c r="G735" s="10"/>
      <c r="H735" s="10"/>
      <c r="I735" s="10"/>
      <c r="J735" s="10"/>
      <c r="K735" s="10"/>
      <c r="L735" s="10"/>
      <c r="M735" s="10"/>
      <c r="N735" s="10"/>
      <c r="O735" s="10"/>
      <c r="P735" s="19"/>
      <c r="Q735" s="19"/>
      <c r="R735" s="19"/>
      <c r="S735" s="19"/>
      <c r="T735" s="19"/>
      <c r="U735" s="19"/>
      <c r="V735" s="19"/>
      <c r="W735" s="19"/>
      <c r="X735" s="10"/>
      <c r="Y735" s="10"/>
      <c r="Z735" s="10"/>
      <c r="AA735" s="10"/>
      <c r="AB735" s="19"/>
      <c r="AC735" s="10"/>
      <c r="AD735" s="10"/>
      <c r="AE735" s="10"/>
      <c r="AF735" s="10"/>
      <c r="AG735" s="10"/>
      <c r="AH735" s="10"/>
      <c r="AI735" s="10"/>
      <c r="AJ735" s="10"/>
      <c r="AK735" s="10"/>
      <c r="AL735" s="10"/>
      <c r="AM735" s="10"/>
      <c r="AN735" s="10"/>
      <c r="AO735" s="10"/>
      <c r="AP735" s="10"/>
      <c r="AQ735" s="10"/>
      <c r="AR735" s="10"/>
      <c r="AS735" s="10"/>
      <c r="AT735" s="10"/>
      <c r="AU735" s="10"/>
      <c r="AV735" s="10"/>
      <c r="AW735" s="10"/>
      <c r="AX735" s="10"/>
      <c r="AY735" s="10"/>
      <c r="AZ735" s="10"/>
      <c r="BA735" s="10"/>
      <c r="BB735" s="10"/>
      <c r="BC735" s="10"/>
      <c r="BD735" s="10"/>
      <c r="BE735" s="10"/>
      <c r="BF735" s="10"/>
    </row>
    <row r="736" spans="1:58" ht="15.6">
      <c r="A736" s="10"/>
      <c r="B736" s="10"/>
      <c r="C736" s="10"/>
      <c r="D736" s="10"/>
      <c r="E736" s="10"/>
      <c r="F736" s="10"/>
      <c r="G736" s="10"/>
      <c r="H736" s="10"/>
      <c r="I736" s="10"/>
      <c r="J736" s="10"/>
      <c r="K736" s="10"/>
      <c r="L736" s="10"/>
      <c r="M736" s="10"/>
      <c r="N736" s="10"/>
      <c r="O736" s="10"/>
      <c r="P736" s="19"/>
      <c r="Q736" s="19"/>
      <c r="R736" s="19"/>
      <c r="S736" s="19"/>
      <c r="T736" s="19"/>
      <c r="U736" s="19"/>
      <c r="V736" s="19"/>
      <c r="W736" s="19"/>
      <c r="X736" s="10"/>
      <c r="Y736" s="10"/>
      <c r="Z736" s="10"/>
      <c r="AA736" s="10"/>
      <c r="AB736" s="19"/>
      <c r="AC736" s="10"/>
      <c r="AD736" s="10"/>
      <c r="AE736" s="10"/>
      <c r="AF736" s="10"/>
      <c r="AG736" s="10"/>
      <c r="AH736" s="10"/>
      <c r="AI736" s="10"/>
      <c r="AJ736" s="10"/>
      <c r="AK736" s="10"/>
      <c r="AL736" s="10"/>
      <c r="AM736" s="10"/>
      <c r="AN736" s="10"/>
      <c r="AO736" s="10"/>
      <c r="AP736" s="10"/>
      <c r="AQ736" s="10"/>
      <c r="AR736" s="10"/>
      <c r="AS736" s="10"/>
      <c r="AT736" s="10"/>
      <c r="AU736" s="10"/>
      <c r="AV736" s="10"/>
      <c r="AW736" s="10"/>
      <c r="AX736" s="10"/>
      <c r="AY736" s="10"/>
      <c r="AZ736" s="10"/>
      <c r="BA736" s="10"/>
      <c r="BB736" s="10"/>
      <c r="BC736" s="10"/>
      <c r="BD736" s="10"/>
      <c r="BE736" s="10"/>
      <c r="BF736" s="10"/>
    </row>
    <row r="737" spans="1:58" ht="15.6">
      <c r="A737" s="10"/>
      <c r="B737" s="10"/>
      <c r="C737" s="10"/>
      <c r="D737" s="10"/>
      <c r="E737" s="10"/>
      <c r="F737" s="10"/>
      <c r="G737" s="10"/>
      <c r="H737" s="10"/>
      <c r="I737" s="10"/>
      <c r="J737" s="10"/>
      <c r="K737" s="10"/>
      <c r="L737" s="10"/>
      <c r="M737" s="10"/>
      <c r="N737" s="10"/>
      <c r="O737" s="10"/>
      <c r="P737" s="19"/>
      <c r="Q737" s="19"/>
      <c r="R737" s="19"/>
      <c r="S737" s="19"/>
      <c r="T737" s="19"/>
      <c r="U737" s="19"/>
      <c r="V737" s="19"/>
      <c r="W737" s="19"/>
      <c r="X737" s="10"/>
      <c r="Y737" s="10"/>
      <c r="Z737" s="10"/>
      <c r="AA737" s="10"/>
      <c r="AB737" s="19"/>
      <c r="AC737" s="10"/>
      <c r="AD737" s="10"/>
      <c r="AE737" s="10"/>
      <c r="AF737" s="10"/>
      <c r="AG737" s="10"/>
      <c r="AH737" s="10"/>
      <c r="AI737" s="10"/>
      <c r="AJ737" s="10"/>
      <c r="AK737" s="10"/>
      <c r="AL737" s="10"/>
      <c r="AM737" s="10"/>
      <c r="AN737" s="10"/>
      <c r="AO737" s="10"/>
      <c r="AP737" s="10"/>
      <c r="AQ737" s="10"/>
      <c r="AR737" s="10"/>
      <c r="AS737" s="10"/>
      <c r="AT737" s="10"/>
      <c r="AU737" s="10"/>
      <c r="AV737" s="10"/>
      <c r="AW737" s="10"/>
      <c r="AX737" s="10"/>
      <c r="AY737" s="10"/>
      <c r="AZ737" s="10"/>
      <c r="BA737" s="10"/>
      <c r="BB737" s="10"/>
      <c r="BC737" s="10"/>
      <c r="BD737" s="10"/>
      <c r="BE737" s="10"/>
      <c r="BF737" s="10"/>
    </row>
    <row r="738" spans="1:58" ht="15.6">
      <c r="A738" s="10"/>
      <c r="B738" s="10"/>
      <c r="C738" s="10"/>
      <c r="D738" s="10"/>
      <c r="E738" s="10"/>
      <c r="F738" s="10"/>
      <c r="G738" s="10"/>
      <c r="H738" s="10"/>
      <c r="I738" s="10"/>
      <c r="J738" s="10"/>
      <c r="K738" s="10"/>
      <c r="L738" s="10"/>
      <c r="M738" s="10"/>
      <c r="N738" s="10"/>
      <c r="O738" s="10"/>
      <c r="P738" s="19"/>
      <c r="Q738" s="19"/>
      <c r="R738" s="19"/>
      <c r="S738" s="19"/>
      <c r="T738" s="19"/>
      <c r="U738" s="19"/>
      <c r="V738" s="19"/>
      <c r="W738" s="19"/>
      <c r="X738" s="10"/>
      <c r="Y738" s="10"/>
      <c r="Z738" s="10"/>
      <c r="AA738" s="10"/>
      <c r="AB738" s="19"/>
      <c r="AC738" s="10"/>
      <c r="AD738" s="10"/>
      <c r="AE738" s="10"/>
      <c r="AF738" s="10"/>
      <c r="AG738" s="10"/>
      <c r="AH738" s="10"/>
      <c r="AI738" s="10"/>
      <c r="AJ738" s="10"/>
      <c r="AK738" s="10"/>
      <c r="AL738" s="10"/>
      <c r="AM738" s="10"/>
      <c r="AN738" s="10"/>
      <c r="AO738" s="10"/>
      <c r="AP738" s="10"/>
      <c r="AQ738" s="10"/>
      <c r="AR738" s="10"/>
      <c r="AS738" s="10"/>
      <c r="AT738" s="10"/>
      <c r="AU738" s="10"/>
      <c r="AV738" s="10"/>
      <c r="AW738" s="10"/>
      <c r="AX738" s="10"/>
      <c r="AY738" s="10"/>
      <c r="AZ738" s="10"/>
      <c r="BA738" s="10"/>
      <c r="BB738" s="10"/>
      <c r="BC738" s="10"/>
      <c r="BD738" s="10"/>
      <c r="BE738" s="10"/>
      <c r="BF738" s="10"/>
    </row>
    <row r="739" spans="1:58" ht="15.6">
      <c r="A739" s="10"/>
      <c r="B739" s="10"/>
      <c r="C739" s="10"/>
      <c r="D739" s="10"/>
      <c r="E739" s="10"/>
      <c r="F739" s="10"/>
      <c r="G739" s="10"/>
      <c r="H739" s="10"/>
      <c r="I739" s="10"/>
      <c r="J739" s="10"/>
      <c r="K739" s="10"/>
      <c r="L739" s="10"/>
      <c r="M739" s="10"/>
      <c r="N739" s="10"/>
      <c r="O739" s="10"/>
      <c r="P739" s="19"/>
      <c r="Q739" s="19"/>
      <c r="R739" s="19"/>
      <c r="S739" s="19"/>
      <c r="T739" s="19"/>
      <c r="U739" s="19"/>
      <c r="V739" s="19"/>
      <c r="W739" s="19"/>
      <c r="X739" s="10"/>
      <c r="Y739" s="10"/>
      <c r="Z739" s="10"/>
      <c r="AA739" s="10"/>
      <c r="AB739" s="19"/>
      <c r="AC739" s="10"/>
      <c r="AD739" s="10"/>
      <c r="AE739" s="10"/>
      <c r="AF739" s="10"/>
      <c r="AG739" s="10"/>
      <c r="AH739" s="10"/>
      <c r="AI739" s="10"/>
      <c r="AJ739" s="10"/>
      <c r="AK739" s="10"/>
      <c r="AL739" s="10"/>
      <c r="AM739" s="10"/>
      <c r="AN739" s="10"/>
      <c r="AO739" s="10"/>
      <c r="AP739" s="10"/>
      <c r="AQ739" s="10"/>
      <c r="AR739" s="10"/>
      <c r="AS739" s="10"/>
      <c r="AT739" s="10"/>
      <c r="AU739" s="10"/>
      <c r="AV739" s="10"/>
      <c r="AW739" s="10"/>
      <c r="AX739" s="10"/>
      <c r="AY739" s="10"/>
      <c r="AZ739" s="10"/>
      <c r="BA739" s="10"/>
      <c r="BB739" s="10"/>
      <c r="BC739" s="10"/>
      <c r="BD739" s="10"/>
      <c r="BE739" s="10"/>
      <c r="BF739" s="10"/>
    </row>
    <row r="740" spans="1:58" ht="15.6">
      <c r="A740" s="10"/>
      <c r="B740" s="10"/>
      <c r="C740" s="10"/>
      <c r="D740" s="10"/>
      <c r="E740" s="10"/>
      <c r="F740" s="10"/>
      <c r="G740" s="10"/>
      <c r="H740" s="10"/>
      <c r="I740" s="10"/>
      <c r="J740" s="10"/>
      <c r="K740" s="10"/>
      <c r="L740" s="10"/>
      <c r="M740" s="10"/>
      <c r="N740" s="10"/>
      <c r="O740" s="10"/>
      <c r="P740" s="19"/>
      <c r="Q740" s="19"/>
      <c r="R740" s="19"/>
      <c r="S740" s="19"/>
      <c r="T740" s="19"/>
      <c r="U740" s="19"/>
      <c r="V740" s="19"/>
      <c r="W740" s="19"/>
      <c r="X740" s="10"/>
      <c r="Y740" s="10"/>
      <c r="Z740" s="10"/>
      <c r="AA740" s="10"/>
      <c r="AB740" s="19"/>
      <c r="AC740" s="10"/>
      <c r="AD740" s="10"/>
      <c r="AE740" s="10"/>
      <c r="AF740" s="10"/>
      <c r="AG740" s="10"/>
      <c r="AH740" s="10"/>
      <c r="AI740" s="10"/>
      <c r="AJ740" s="10"/>
      <c r="AK740" s="10"/>
      <c r="AL740" s="10"/>
      <c r="AM740" s="10"/>
      <c r="AN740" s="10"/>
      <c r="AO740" s="10"/>
      <c r="AP740" s="10"/>
      <c r="AQ740" s="10"/>
      <c r="AR740" s="10"/>
      <c r="AS740" s="10"/>
      <c r="AT740" s="10"/>
      <c r="AU740" s="10"/>
      <c r="AV740" s="10"/>
      <c r="AW740" s="10"/>
      <c r="AX740" s="10"/>
      <c r="AY740" s="10"/>
      <c r="AZ740" s="10"/>
      <c r="BA740" s="10"/>
      <c r="BB740" s="10"/>
      <c r="BC740" s="10"/>
      <c r="BD740" s="10"/>
      <c r="BE740" s="10"/>
      <c r="BF740" s="10"/>
    </row>
    <row r="741" spans="1:58" ht="15.6">
      <c r="A741" s="10"/>
      <c r="B741" s="10"/>
      <c r="C741" s="10"/>
      <c r="D741" s="10"/>
      <c r="E741" s="10"/>
      <c r="F741" s="10"/>
      <c r="G741" s="10"/>
      <c r="H741" s="10"/>
      <c r="I741" s="10"/>
      <c r="J741" s="10"/>
      <c r="K741" s="10"/>
      <c r="L741" s="10"/>
      <c r="M741" s="10"/>
      <c r="N741" s="10"/>
      <c r="O741" s="10"/>
      <c r="P741" s="19"/>
      <c r="Q741" s="19"/>
      <c r="R741" s="19"/>
      <c r="S741" s="19"/>
      <c r="T741" s="19"/>
      <c r="U741" s="19"/>
      <c r="V741" s="19"/>
      <c r="W741" s="19"/>
      <c r="X741" s="10"/>
      <c r="Y741" s="10"/>
      <c r="Z741" s="10"/>
      <c r="AA741" s="10"/>
      <c r="AB741" s="19"/>
      <c r="AC741" s="10"/>
      <c r="AD741" s="10"/>
      <c r="AE741" s="10"/>
      <c r="AF741" s="10"/>
      <c r="AG741" s="10"/>
      <c r="AH741" s="10"/>
      <c r="AI741" s="10"/>
      <c r="AJ741" s="10"/>
      <c r="AK741" s="10"/>
      <c r="AL741" s="10"/>
      <c r="AM741" s="10"/>
      <c r="AN741" s="10"/>
      <c r="AO741" s="10"/>
      <c r="AP741" s="10"/>
      <c r="AQ741" s="10"/>
      <c r="AR741" s="10"/>
      <c r="AS741" s="10"/>
      <c r="AT741" s="10"/>
      <c r="AU741" s="10"/>
      <c r="AV741" s="10"/>
      <c r="AW741" s="10"/>
      <c r="AX741" s="10"/>
      <c r="AY741" s="10"/>
      <c r="AZ741" s="10"/>
      <c r="BA741" s="10"/>
      <c r="BB741" s="10"/>
      <c r="BC741" s="10"/>
      <c r="BD741" s="10"/>
      <c r="BE741" s="10"/>
      <c r="BF741" s="10"/>
    </row>
    <row r="742" spans="1:58" ht="15.6">
      <c r="A742" s="10"/>
      <c r="B742" s="10"/>
      <c r="C742" s="10"/>
      <c r="D742" s="10"/>
      <c r="E742" s="10"/>
      <c r="F742" s="10"/>
      <c r="G742" s="10"/>
      <c r="H742" s="10"/>
      <c r="I742" s="10"/>
      <c r="J742" s="10"/>
      <c r="K742" s="10"/>
      <c r="L742" s="10"/>
      <c r="M742" s="10"/>
      <c r="N742" s="10"/>
      <c r="O742" s="10"/>
      <c r="P742" s="19"/>
      <c r="Q742" s="19"/>
      <c r="R742" s="19"/>
      <c r="S742" s="19"/>
      <c r="T742" s="19"/>
      <c r="U742" s="19"/>
      <c r="V742" s="19"/>
      <c r="W742" s="19"/>
      <c r="X742" s="10"/>
      <c r="Y742" s="10"/>
      <c r="Z742" s="10"/>
      <c r="AA742" s="10"/>
      <c r="AB742" s="19"/>
      <c r="AC742" s="10"/>
      <c r="AD742" s="10"/>
      <c r="AE742" s="10"/>
      <c r="AF742" s="10"/>
      <c r="AG742" s="10"/>
      <c r="AH742" s="10"/>
      <c r="AI742" s="10"/>
      <c r="AJ742" s="10"/>
      <c r="AK742" s="10"/>
      <c r="AL742" s="10"/>
      <c r="AM742" s="10"/>
      <c r="AN742" s="10"/>
      <c r="AO742" s="10"/>
      <c r="AP742" s="10"/>
      <c r="AQ742" s="10"/>
      <c r="AR742" s="10"/>
      <c r="AS742" s="10"/>
      <c r="AT742" s="10"/>
      <c r="AU742" s="10"/>
      <c r="AV742" s="10"/>
      <c r="AW742" s="10"/>
      <c r="AX742" s="10"/>
      <c r="AY742" s="10"/>
      <c r="AZ742" s="10"/>
      <c r="BA742" s="10"/>
      <c r="BB742" s="10"/>
      <c r="BC742" s="10"/>
      <c r="BD742" s="10"/>
      <c r="BE742" s="10"/>
      <c r="BF742" s="10"/>
    </row>
    <row r="743" spans="1:58" ht="15.6">
      <c r="A743" s="10"/>
      <c r="B743" s="10"/>
      <c r="C743" s="10"/>
      <c r="D743" s="10"/>
      <c r="E743" s="10"/>
      <c r="F743" s="10"/>
      <c r="G743" s="10"/>
      <c r="H743" s="10"/>
      <c r="I743" s="10"/>
      <c r="J743" s="10"/>
      <c r="K743" s="10"/>
      <c r="L743" s="10"/>
      <c r="M743" s="10"/>
      <c r="N743" s="10"/>
      <c r="O743" s="10"/>
      <c r="P743" s="19"/>
      <c r="Q743" s="19"/>
      <c r="R743" s="19"/>
      <c r="S743" s="19"/>
      <c r="T743" s="19"/>
      <c r="U743" s="19"/>
      <c r="V743" s="19"/>
      <c r="W743" s="19"/>
      <c r="X743" s="10"/>
      <c r="Y743" s="10"/>
      <c r="Z743" s="10"/>
      <c r="AA743" s="10"/>
      <c r="AB743" s="19"/>
      <c r="AC743" s="10"/>
      <c r="AD743" s="10"/>
      <c r="AE743" s="10"/>
      <c r="AF743" s="10"/>
      <c r="AG743" s="10"/>
      <c r="AH743" s="10"/>
      <c r="AI743" s="10"/>
      <c r="AJ743" s="10"/>
      <c r="AK743" s="10"/>
      <c r="AL743" s="10"/>
      <c r="AM743" s="10"/>
      <c r="AN743" s="10"/>
      <c r="AO743" s="10"/>
      <c r="AP743" s="10"/>
      <c r="AQ743" s="10"/>
      <c r="AR743" s="10"/>
      <c r="AS743" s="10"/>
      <c r="AT743" s="10"/>
      <c r="AU743" s="10"/>
      <c r="AV743" s="10"/>
      <c r="AW743" s="10"/>
      <c r="AX743" s="10"/>
      <c r="AY743" s="10"/>
      <c r="AZ743" s="10"/>
      <c r="BA743" s="10"/>
      <c r="BB743" s="10"/>
      <c r="BC743" s="10"/>
      <c r="BD743" s="10"/>
      <c r="BE743" s="10"/>
      <c r="BF743" s="10"/>
    </row>
    <row r="744" spans="1:58" ht="15.6">
      <c r="A744" s="10"/>
      <c r="B744" s="10"/>
      <c r="C744" s="10"/>
      <c r="D744" s="10"/>
      <c r="E744" s="10"/>
      <c r="F744" s="10"/>
      <c r="G744" s="10"/>
      <c r="H744" s="10"/>
      <c r="I744" s="10"/>
      <c r="J744" s="10"/>
      <c r="K744" s="10"/>
      <c r="L744" s="10"/>
      <c r="M744" s="10"/>
      <c r="N744" s="10"/>
      <c r="O744" s="10"/>
      <c r="P744" s="19"/>
      <c r="Q744" s="19"/>
      <c r="R744" s="19"/>
      <c r="S744" s="19"/>
      <c r="T744" s="19"/>
      <c r="U744" s="19"/>
      <c r="V744" s="19"/>
      <c r="W744" s="19"/>
      <c r="X744" s="10"/>
      <c r="Y744" s="10"/>
      <c r="Z744" s="10"/>
      <c r="AA744" s="10"/>
      <c r="AB744" s="19"/>
      <c r="AC744" s="10"/>
      <c r="AD744" s="10"/>
      <c r="AE744" s="10"/>
      <c r="AF744" s="10"/>
      <c r="AG744" s="10"/>
      <c r="AH744" s="10"/>
      <c r="AI744" s="10"/>
      <c r="AJ744" s="10"/>
      <c r="AK744" s="10"/>
      <c r="AL744" s="10"/>
      <c r="AM744" s="10"/>
      <c r="AN744" s="10"/>
      <c r="AO744" s="10"/>
      <c r="AP744" s="10"/>
      <c r="AQ744" s="10"/>
      <c r="AR744" s="10"/>
      <c r="AS744" s="10"/>
      <c r="AT744" s="10"/>
      <c r="AU744" s="10"/>
      <c r="AV744" s="10"/>
      <c r="AW744" s="10"/>
      <c r="AX744" s="10"/>
      <c r="AY744" s="10"/>
      <c r="AZ744" s="10"/>
      <c r="BA744" s="10"/>
      <c r="BB744" s="10"/>
      <c r="BC744" s="10"/>
      <c r="BD744" s="10"/>
      <c r="BE744" s="10"/>
      <c r="BF744" s="10"/>
    </row>
    <row r="745" spans="1:58" ht="15.6">
      <c r="A745" s="10"/>
      <c r="B745" s="10"/>
      <c r="C745" s="10"/>
      <c r="D745" s="10"/>
      <c r="E745" s="10"/>
      <c r="F745" s="10"/>
      <c r="G745" s="10"/>
      <c r="H745" s="10"/>
      <c r="I745" s="10"/>
      <c r="J745" s="10"/>
      <c r="K745" s="10"/>
      <c r="L745" s="10"/>
      <c r="M745" s="10"/>
      <c r="N745" s="10"/>
      <c r="O745" s="10"/>
      <c r="P745" s="19"/>
      <c r="Q745" s="19"/>
      <c r="R745" s="19"/>
      <c r="S745" s="19"/>
      <c r="T745" s="19"/>
      <c r="U745" s="19"/>
      <c r="V745" s="19"/>
      <c r="W745" s="19"/>
      <c r="X745" s="10"/>
      <c r="Y745" s="10"/>
      <c r="Z745" s="10"/>
      <c r="AA745" s="10"/>
      <c r="AB745" s="19"/>
      <c r="AC745" s="10"/>
      <c r="AD745" s="10"/>
      <c r="AE745" s="10"/>
      <c r="AF745" s="10"/>
      <c r="AG745" s="10"/>
      <c r="AH745" s="10"/>
      <c r="AI745" s="10"/>
      <c r="AJ745" s="10"/>
      <c r="AK745" s="10"/>
      <c r="AL745" s="10"/>
      <c r="AM745" s="10"/>
      <c r="AN745" s="10"/>
      <c r="AO745" s="10"/>
      <c r="AP745" s="10"/>
      <c r="AQ745" s="10"/>
      <c r="AR745" s="10"/>
      <c r="AS745" s="10"/>
      <c r="AT745" s="10"/>
      <c r="AU745" s="10"/>
      <c r="AV745" s="10"/>
      <c r="AW745" s="10"/>
      <c r="AX745" s="10"/>
      <c r="AY745" s="10"/>
      <c r="AZ745" s="10"/>
      <c r="BA745" s="10"/>
      <c r="BB745" s="10"/>
      <c r="BC745" s="10"/>
      <c r="BD745" s="10"/>
      <c r="BE745" s="10"/>
      <c r="BF745" s="10"/>
    </row>
    <row r="746" spans="1:58" ht="15.6">
      <c r="A746" s="10"/>
      <c r="B746" s="10"/>
      <c r="C746" s="10"/>
      <c r="D746" s="10"/>
      <c r="E746" s="10"/>
      <c r="F746" s="10"/>
      <c r="G746" s="10"/>
      <c r="H746" s="10"/>
      <c r="I746" s="10"/>
      <c r="J746" s="10"/>
      <c r="K746" s="10"/>
      <c r="L746" s="10"/>
      <c r="M746" s="10"/>
      <c r="N746" s="10"/>
      <c r="O746" s="10"/>
      <c r="P746" s="19"/>
      <c r="Q746" s="19"/>
      <c r="R746" s="19"/>
      <c r="S746" s="19"/>
      <c r="T746" s="19"/>
      <c r="U746" s="19"/>
      <c r="V746" s="19"/>
      <c r="W746" s="19"/>
      <c r="X746" s="10"/>
      <c r="Y746" s="10"/>
      <c r="Z746" s="10"/>
      <c r="AA746" s="10"/>
      <c r="AB746" s="19"/>
      <c r="AC746" s="10"/>
      <c r="AD746" s="10"/>
      <c r="AE746" s="10"/>
      <c r="AF746" s="10"/>
      <c r="AG746" s="10"/>
      <c r="AH746" s="10"/>
      <c r="AI746" s="10"/>
      <c r="AJ746" s="10"/>
      <c r="AK746" s="10"/>
      <c r="AL746" s="10"/>
      <c r="AM746" s="10"/>
      <c r="AN746" s="10"/>
      <c r="AO746" s="10"/>
      <c r="AP746" s="10"/>
      <c r="AQ746" s="10"/>
      <c r="AR746" s="10"/>
      <c r="AS746" s="10"/>
      <c r="AT746" s="10"/>
      <c r="AU746" s="10"/>
      <c r="AV746" s="10"/>
      <c r="AW746" s="10"/>
      <c r="AX746" s="10"/>
      <c r="AY746" s="10"/>
      <c r="AZ746" s="10"/>
      <c r="BA746" s="10"/>
      <c r="BB746" s="10"/>
      <c r="BC746" s="10"/>
      <c r="BD746" s="10"/>
      <c r="BE746" s="10"/>
      <c r="BF746" s="10"/>
    </row>
    <row r="747" spans="1:58" ht="15.6">
      <c r="A747" s="10"/>
      <c r="B747" s="10"/>
      <c r="C747" s="10"/>
      <c r="D747" s="10"/>
      <c r="E747" s="10"/>
      <c r="F747" s="10"/>
      <c r="G747" s="10"/>
      <c r="H747" s="10"/>
      <c r="I747" s="10"/>
      <c r="J747" s="10"/>
      <c r="K747" s="10"/>
      <c r="L747" s="10"/>
      <c r="M747" s="10"/>
      <c r="N747" s="10"/>
      <c r="O747" s="10"/>
      <c r="P747" s="19"/>
      <c r="Q747" s="19"/>
      <c r="R747" s="19"/>
      <c r="S747" s="19"/>
      <c r="T747" s="19"/>
      <c r="U747" s="19"/>
      <c r="V747" s="19"/>
      <c r="W747" s="19"/>
      <c r="X747" s="10"/>
      <c r="Y747" s="10"/>
      <c r="Z747" s="10"/>
      <c r="AA747" s="10"/>
      <c r="AB747" s="19"/>
      <c r="AC747" s="10"/>
      <c r="AD747" s="10"/>
      <c r="AE747" s="10"/>
      <c r="AF747" s="10"/>
      <c r="AG747" s="10"/>
      <c r="AH747" s="10"/>
      <c r="AI747" s="10"/>
      <c r="AJ747" s="10"/>
      <c r="AK747" s="10"/>
      <c r="AL747" s="10"/>
      <c r="AM747" s="10"/>
      <c r="AN747" s="10"/>
      <c r="AO747" s="10"/>
      <c r="AP747" s="10"/>
      <c r="AQ747" s="10"/>
      <c r="AR747" s="10"/>
      <c r="AS747" s="10"/>
      <c r="AT747" s="10"/>
      <c r="AU747" s="10"/>
      <c r="AV747" s="10"/>
      <c r="AW747" s="10"/>
      <c r="AX747" s="10"/>
      <c r="AY747" s="10"/>
      <c r="AZ747" s="10"/>
      <c r="BA747" s="10"/>
      <c r="BB747" s="10"/>
      <c r="BC747" s="10"/>
      <c r="BD747" s="10"/>
      <c r="BE747" s="10"/>
      <c r="BF747" s="10"/>
    </row>
    <row r="748" spans="1:58" ht="15.6">
      <c r="A748" s="10"/>
      <c r="B748" s="10"/>
      <c r="C748" s="10"/>
      <c r="D748" s="10"/>
      <c r="E748" s="10"/>
      <c r="F748" s="10"/>
      <c r="G748" s="10"/>
      <c r="H748" s="10"/>
      <c r="I748" s="10"/>
      <c r="J748" s="10"/>
      <c r="K748" s="10"/>
      <c r="L748" s="10"/>
      <c r="M748" s="10"/>
      <c r="N748" s="10"/>
      <c r="O748" s="10"/>
      <c r="P748" s="19"/>
      <c r="Q748" s="19"/>
      <c r="R748" s="19"/>
      <c r="S748" s="19"/>
      <c r="T748" s="19"/>
      <c r="U748" s="19"/>
      <c r="V748" s="19"/>
      <c r="W748" s="19"/>
      <c r="X748" s="10"/>
      <c r="Y748" s="10"/>
      <c r="Z748" s="10"/>
      <c r="AA748" s="10"/>
      <c r="AB748" s="19"/>
      <c r="AC748" s="10"/>
      <c r="AD748" s="10"/>
      <c r="AE748" s="10"/>
      <c r="AF748" s="10"/>
      <c r="AG748" s="10"/>
      <c r="AH748" s="10"/>
      <c r="AI748" s="10"/>
      <c r="AJ748" s="10"/>
      <c r="AK748" s="10"/>
      <c r="AL748" s="10"/>
      <c r="AM748" s="10"/>
      <c r="AN748" s="10"/>
      <c r="AO748" s="10"/>
      <c r="AP748" s="10"/>
      <c r="AQ748" s="10"/>
      <c r="AR748" s="10"/>
      <c r="AS748" s="10"/>
      <c r="AT748" s="10"/>
      <c r="AU748" s="10"/>
      <c r="AV748" s="10"/>
      <c r="AW748" s="10"/>
      <c r="AX748" s="10"/>
      <c r="AY748" s="10"/>
      <c r="AZ748" s="10"/>
      <c r="BA748" s="10"/>
      <c r="BB748" s="10"/>
      <c r="BC748" s="10"/>
      <c r="BD748" s="10"/>
      <c r="BE748" s="10"/>
      <c r="BF748" s="10"/>
    </row>
    <row r="749" spans="1:58" ht="15.6">
      <c r="A749" s="10"/>
      <c r="B749" s="10"/>
      <c r="C749" s="10"/>
      <c r="D749" s="10"/>
      <c r="E749" s="10"/>
      <c r="F749" s="10"/>
      <c r="G749" s="10"/>
      <c r="H749" s="10"/>
      <c r="I749" s="10"/>
      <c r="J749" s="10"/>
      <c r="K749" s="10"/>
      <c r="L749" s="10"/>
      <c r="M749" s="10"/>
      <c r="N749" s="10"/>
      <c r="O749" s="10"/>
      <c r="P749" s="19"/>
      <c r="Q749" s="19"/>
      <c r="R749" s="19"/>
      <c r="S749" s="19"/>
      <c r="T749" s="19"/>
      <c r="U749" s="19"/>
      <c r="V749" s="19"/>
      <c r="W749" s="19"/>
      <c r="X749" s="10"/>
      <c r="Y749" s="10"/>
      <c r="Z749" s="10"/>
      <c r="AA749" s="10"/>
      <c r="AB749" s="19"/>
      <c r="AC749" s="10"/>
      <c r="AD749" s="10"/>
      <c r="AE749" s="10"/>
      <c r="AF749" s="10"/>
      <c r="AG749" s="10"/>
      <c r="AH749" s="10"/>
      <c r="AI749" s="10"/>
      <c r="AJ749" s="10"/>
      <c r="AK749" s="10"/>
      <c r="AL749" s="10"/>
      <c r="AM749" s="10"/>
      <c r="AN749" s="10"/>
      <c r="AO749" s="10"/>
      <c r="AP749" s="10"/>
      <c r="AQ749" s="10"/>
      <c r="AR749" s="10"/>
      <c r="AS749" s="10"/>
      <c r="AT749" s="10"/>
      <c r="AU749" s="10"/>
      <c r="AV749" s="10"/>
      <c r="AW749" s="10"/>
      <c r="AX749" s="10"/>
      <c r="AY749" s="10"/>
      <c r="AZ749" s="10"/>
      <c r="BA749" s="10"/>
      <c r="BB749" s="10"/>
      <c r="BC749" s="10"/>
      <c r="BD749" s="10"/>
      <c r="BE749" s="10"/>
      <c r="BF749" s="10"/>
    </row>
    <row r="750" spans="1:58" ht="15.6">
      <c r="A750" s="10"/>
      <c r="B750" s="10"/>
      <c r="C750" s="10"/>
      <c r="D750" s="10"/>
      <c r="E750" s="10"/>
      <c r="F750" s="10"/>
      <c r="G750" s="10"/>
      <c r="H750" s="10"/>
      <c r="I750" s="10"/>
      <c r="J750" s="10"/>
      <c r="K750" s="10"/>
      <c r="L750" s="10"/>
      <c r="M750" s="10"/>
      <c r="N750" s="10"/>
      <c r="O750" s="10"/>
      <c r="P750" s="19"/>
      <c r="Q750" s="19"/>
      <c r="R750" s="19"/>
      <c r="S750" s="19"/>
      <c r="T750" s="19"/>
      <c r="U750" s="19"/>
      <c r="V750" s="19"/>
      <c r="W750" s="19"/>
      <c r="X750" s="10"/>
      <c r="Y750" s="10"/>
      <c r="Z750" s="10"/>
      <c r="AA750" s="10"/>
      <c r="AB750" s="19"/>
      <c r="AC750" s="10"/>
      <c r="AD750" s="10"/>
      <c r="AE750" s="10"/>
      <c r="AF750" s="10"/>
      <c r="AG750" s="10"/>
      <c r="AH750" s="10"/>
      <c r="AI750" s="10"/>
      <c r="AJ750" s="10"/>
      <c r="AK750" s="10"/>
      <c r="AL750" s="10"/>
      <c r="AM750" s="10"/>
      <c r="AN750" s="10"/>
      <c r="AO750" s="10"/>
      <c r="AP750" s="10"/>
      <c r="AQ750" s="10"/>
      <c r="AR750" s="10"/>
      <c r="AS750" s="10"/>
      <c r="AT750" s="10"/>
      <c r="AU750" s="10"/>
      <c r="AV750" s="10"/>
      <c r="AW750" s="10"/>
      <c r="AX750" s="10"/>
      <c r="AY750" s="10"/>
      <c r="AZ750" s="10"/>
      <c r="BA750" s="10"/>
      <c r="BB750" s="10"/>
      <c r="BC750" s="10"/>
      <c r="BD750" s="10"/>
      <c r="BE750" s="10"/>
      <c r="BF750" s="10"/>
    </row>
    <row r="751" spans="1:58" ht="15.6">
      <c r="A751" s="10"/>
      <c r="B751" s="10"/>
      <c r="C751" s="10"/>
      <c r="D751" s="10"/>
      <c r="E751" s="10"/>
      <c r="F751" s="10"/>
      <c r="G751" s="10"/>
      <c r="H751" s="10"/>
      <c r="I751" s="10"/>
      <c r="J751" s="10"/>
      <c r="K751" s="10"/>
      <c r="L751" s="10"/>
      <c r="M751" s="10"/>
      <c r="N751" s="10"/>
      <c r="O751" s="10"/>
      <c r="P751" s="19"/>
      <c r="Q751" s="19"/>
      <c r="R751" s="19"/>
      <c r="S751" s="19"/>
      <c r="T751" s="19"/>
      <c r="U751" s="19"/>
      <c r="V751" s="19"/>
      <c r="W751" s="19"/>
      <c r="X751" s="10"/>
      <c r="Y751" s="10"/>
      <c r="Z751" s="10"/>
      <c r="AA751" s="10"/>
      <c r="AB751" s="19"/>
      <c r="AC751" s="10"/>
      <c r="AD751" s="10"/>
      <c r="AE751" s="10"/>
      <c r="AF751" s="10"/>
      <c r="AG751" s="10"/>
      <c r="AH751" s="10"/>
      <c r="AI751" s="10"/>
      <c r="AJ751" s="10"/>
      <c r="AK751" s="10"/>
      <c r="AL751" s="10"/>
      <c r="AM751" s="10"/>
      <c r="AN751" s="10"/>
      <c r="AO751" s="10"/>
      <c r="AP751" s="10"/>
      <c r="AQ751" s="10"/>
      <c r="AR751" s="10"/>
      <c r="AS751" s="10"/>
      <c r="AT751" s="10"/>
      <c r="AU751" s="10"/>
      <c r="AV751" s="10"/>
      <c r="AW751" s="10"/>
      <c r="AX751" s="10"/>
      <c r="AY751" s="10"/>
      <c r="AZ751" s="10"/>
      <c r="BA751" s="10"/>
      <c r="BB751" s="10"/>
      <c r="BC751" s="10"/>
      <c r="BD751" s="10"/>
      <c r="BE751" s="10"/>
      <c r="BF751" s="10"/>
    </row>
    <row r="752" spans="1:58" ht="15.6">
      <c r="A752" s="10"/>
      <c r="B752" s="10"/>
      <c r="C752" s="10"/>
      <c r="D752" s="10"/>
      <c r="E752" s="10"/>
      <c r="F752" s="10"/>
      <c r="G752" s="10"/>
      <c r="H752" s="10"/>
      <c r="I752" s="10"/>
      <c r="J752" s="10"/>
      <c r="K752" s="10"/>
      <c r="L752" s="10"/>
      <c r="M752" s="10"/>
      <c r="N752" s="10"/>
      <c r="O752" s="10"/>
      <c r="P752" s="19"/>
      <c r="Q752" s="19"/>
      <c r="R752" s="19"/>
      <c r="S752" s="19"/>
      <c r="T752" s="19"/>
      <c r="U752" s="19"/>
      <c r="V752" s="19"/>
      <c r="W752" s="19"/>
      <c r="X752" s="10"/>
      <c r="Y752" s="10"/>
      <c r="Z752" s="10"/>
      <c r="AA752" s="10"/>
      <c r="AB752" s="19"/>
      <c r="AC752" s="10"/>
      <c r="AD752" s="10"/>
      <c r="AE752" s="10"/>
      <c r="AF752" s="10"/>
      <c r="AG752" s="10"/>
      <c r="AH752" s="10"/>
      <c r="AI752" s="10"/>
      <c r="AJ752" s="10"/>
      <c r="AK752" s="10"/>
      <c r="AL752" s="10"/>
      <c r="AM752" s="10"/>
      <c r="AN752" s="10"/>
      <c r="AO752" s="10"/>
      <c r="AP752" s="10"/>
      <c r="AQ752" s="10"/>
      <c r="AR752" s="10"/>
      <c r="AS752" s="10"/>
      <c r="AT752" s="10"/>
      <c r="AU752" s="10"/>
      <c r="AV752" s="10"/>
      <c r="AW752" s="10"/>
      <c r="AX752" s="10"/>
      <c r="AY752" s="10"/>
      <c r="AZ752" s="10"/>
      <c r="BA752" s="10"/>
      <c r="BB752" s="10"/>
      <c r="BC752" s="10"/>
      <c r="BD752" s="10"/>
      <c r="BE752" s="10"/>
      <c r="BF752" s="10"/>
    </row>
    <row r="753" spans="1:58" ht="15.6">
      <c r="A753" s="10"/>
      <c r="B753" s="10"/>
      <c r="C753" s="10"/>
      <c r="D753" s="10"/>
      <c r="E753" s="10"/>
      <c r="F753" s="10"/>
      <c r="G753" s="10"/>
      <c r="H753" s="10"/>
      <c r="I753" s="10"/>
      <c r="J753" s="10"/>
      <c r="K753" s="10"/>
      <c r="L753" s="10"/>
      <c r="M753" s="10"/>
      <c r="N753" s="10"/>
      <c r="O753" s="10"/>
      <c r="P753" s="19"/>
      <c r="Q753" s="19"/>
      <c r="R753" s="19"/>
      <c r="S753" s="19"/>
      <c r="T753" s="19"/>
      <c r="U753" s="19"/>
      <c r="V753" s="19"/>
      <c r="W753" s="19"/>
      <c r="X753" s="10"/>
      <c r="Y753" s="10"/>
      <c r="Z753" s="10"/>
      <c r="AA753" s="10"/>
      <c r="AB753" s="19"/>
      <c r="AC753" s="10"/>
      <c r="AD753" s="10"/>
      <c r="AE753" s="10"/>
      <c r="AF753" s="10"/>
      <c r="AG753" s="10"/>
      <c r="AH753" s="10"/>
      <c r="AI753" s="10"/>
      <c r="AJ753" s="10"/>
      <c r="AK753" s="10"/>
      <c r="AL753" s="10"/>
      <c r="AM753" s="10"/>
      <c r="AN753" s="10"/>
      <c r="AO753" s="10"/>
      <c r="AP753" s="10"/>
      <c r="AQ753" s="10"/>
      <c r="AR753" s="10"/>
      <c r="AS753" s="10"/>
      <c r="AT753" s="10"/>
      <c r="AU753" s="10"/>
      <c r="AV753" s="10"/>
      <c r="AW753" s="10"/>
      <c r="AX753" s="10"/>
      <c r="AY753" s="10"/>
      <c r="AZ753" s="10"/>
      <c r="BA753" s="10"/>
      <c r="BB753" s="10"/>
      <c r="BC753" s="10"/>
      <c r="BD753" s="10"/>
      <c r="BE753" s="10"/>
      <c r="BF753" s="10"/>
    </row>
    <row r="754" spans="1:58" ht="15.6">
      <c r="A754" s="10"/>
      <c r="B754" s="10"/>
      <c r="C754" s="10"/>
      <c r="D754" s="10"/>
      <c r="E754" s="10"/>
      <c r="F754" s="10"/>
      <c r="G754" s="10"/>
      <c r="H754" s="10"/>
      <c r="I754" s="10"/>
      <c r="J754" s="10"/>
      <c r="K754" s="10"/>
      <c r="L754" s="10"/>
      <c r="M754" s="10"/>
      <c r="N754" s="10"/>
      <c r="O754" s="10"/>
      <c r="P754" s="19"/>
      <c r="Q754" s="19"/>
      <c r="R754" s="19"/>
      <c r="S754" s="19"/>
      <c r="T754" s="19"/>
      <c r="U754" s="19"/>
      <c r="V754" s="19"/>
      <c r="W754" s="19"/>
      <c r="X754" s="10"/>
      <c r="Y754" s="10"/>
      <c r="Z754" s="10"/>
      <c r="AA754" s="10"/>
      <c r="AB754" s="19"/>
      <c r="AC754" s="10"/>
      <c r="AD754" s="10"/>
      <c r="AE754" s="10"/>
      <c r="AF754" s="10"/>
      <c r="AG754" s="10"/>
      <c r="AH754" s="10"/>
      <c r="AI754" s="10"/>
      <c r="AJ754" s="10"/>
      <c r="AK754" s="10"/>
      <c r="AL754" s="10"/>
      <c r="AM754" s="10"/>
      <c r="AN754" s="10"/>
      <c r="AO754" s="10"/>
      <c r="AP754" s="10"/>
      <c r="AQ754" s="10"/>
      <c r="AR754" s="10"/>
      <c r="AS754" s="10"/>
      <c r="AT754" s="10"/>
      <c r="AU754" s="10"/>
      <c r="AV754" s="10"/>
      <c r="AW754" s="10"/>
      <c r="AX754" s="10"/>
      <c r="AY754" s="10"/>
      <c r="AZ754" s="10"/>
      <c r="BA754" s="10"/>
      <c r="BB754" s="10"/>
      <c r="BC754" s="10"/>
      <c r="BD754" s="10"/>
      <c r="BE754" s="10"/>
      <c r="BF754" s="10"/>
    </row>
    <row r="755" spans="1:58" ht="15.6">
      <c r="A755" s="10"/>
      <c r="B755" s="10"/>
      <c r="C755" s="10"/>
      <c r="D755" s="10"/>
      <c r="E755" s="10"/>
      <c r="F755" s="10"/>
      <c r="G755" s="10"/>
      <c r="H755" s="10"/>
      <c r="I755" s="10"/>
      <c r="J755" s="10"/>
      <c r="K755" s="10"/>
      <c r="L755" s="10"/>
      <c r="M755" s="10"/>
      <c r="N755" s="10"/>
      <c r="O755" s="10"/>
      <c r="P755" s="19"/>
      <c r="Q755" s="19"/>
      <c r="R755" s="19"/>
      <c r="S755" s="19"/>
      <c r="T755" s="19"/>
      <c r="U755" s="19"/>
      <c r="V755" s="19"/>
      <c r="W755" s="19"/>
      <c r="X755" s="10"/>
      <c r="Y755" s="10"/>
      <c r="Z755" s="10"/>
      <c r="AA755" s="10"/>
      <c r="AB755" s="19"/>
      <c r="AC755" s="10"/>
      <c r="AD755" s="10"/>
      <c r="AE755" s="10"/>
      <c r="AF755" s="10"/>
      <c r="AG755" s="10"/>
      <c r="AH755" s="10"/>
      <c r="AI755" s="10"/>
      <c r="AJ755" s="10"/>
      <c r="AK755" s="10"/>
      <c r="AL755" s="10"/>
      <c r="AM755" s="10"/>
      <c r="AN755" s="10"/>
      <c r="AO755" s="10"/>
      <c r="AP755" s="10"/>
      <c r="AQ755" s="10"/>
      <c r="AR755" s="10"/>
      <c r="AS755" s="10"/>
      <c r="AT755" s="10"/>
      <c r="AU755" s="10"/>
      <c r="AV755" s="10"/>
      <c r="AW755" s="10"/>
      <c r="AX755" s="10"/>
      <c r="AY755" s="10"/>
      <c r="AZ755" s="10"/>
      <c r="BA755" s="10"/>
      <c r="BB755" s="10"/>
      <c r="BC755" s="10"/>
      <c r="BD755" s="10"/>
      <c r="BE755" s="10"/>
      <c r="BF755" s="10"/>
    </row>
    <row r="756" spans="1:58" ht="15.6">
      <c r="A756" s="10"/>
      <c r="B756" s="10"/>
      <c r="C756" s="10"/>
      <c r="D756" s="10"/>
      <c r="E756" s="10"/>
      <c r="F756" s="10"/>
      <c r="G756" s="10"/>
      <c r="H756" s="10"/>
      <c r="I756" s="10"/>
      <c r="J756" s="10"/>
      <c r="K756" s="10"/>
      <c r="L756" s="10"/>
      <c r="M756" s="10"/>
      <c r="N756" s="10"/>
      <c r="O756" s="10"/>
      <c r="P756" s="19"/>
      <c r="Q756" s="19"/>
      <c r="R756" s="19"/>
      <c r="S756" s="19"/>
      <c r="T756" s="19"/>
      <c r="U756" s="19"/>
      <c r="V756" s="19"/>
      <c r="W756" s="19"/>
      <c r="X756" s="10"/>
      <c r="Y756" s="10"/>
      <c r="Z756" s="10"/>
      <c r="AA756" s="10"/>
      <c r="AB756" s="19"/>
      <c r="AC756" s="10"/>
      <c r="AD756" s="10"/>
      <c r="AE756" s="10"/>
      <c r="AF756" s="10"/>
      <c r="AG756" s="10"/>
      <c r="AH756" s="10"/>
      <c r="AI756" s="10"/>
      <c r="AJ756" s="10"/>
      <c r="AK756" s="10"/>
      <c r="AL756" s="10"/>
      <c r="AM756" s="10"/>
      <c r="AN756" s="10"/>
      <c r="AO756" s="10"/>
      <c r="AP756" s="10"/>
      <c r="AQ756" s="10"/>
      <c r="AR756" s="10"/>
      <c r="AS756" s="10"/>
      <c r="AT756" s="10"/>
      <c r="AU756" s="10"/>
      <c r="AV756" s="10"/>
      <c r="AW756" s="10"/>
      <c r="AX756" s="10"/>
      <c r="AY756" s="10"/>
      <c r="AZ756" s="10"/>
      <c r="BA756" s="10"/>
      <c r="BB756" s="10"/>
      <c r="BC756" s="10"/>
      <c r="BD756" s="10"/>
      <c r="BE756" s="10"/>
      <c r="BF756" s="10"/>
    </row>
    <row r="757" spans="1:58" ht="15.6">
      <c r="A757" s="10"/>
      <c r="B757" s="10"/>
      <c r="C757" s="10"/>
      <c r="D757" s="10"/>
      <c r="E757" s="10"/>
      <c r="F757" s="10"/>
      <c r="G757" s="10"/>
      <c r="H757" s="10"/>
      <c r="I757" s="10"/>
      <c r="J757" s="10"/>
      <c r="K757" s="10"/>
      <c r="L757" s="10"/>
      <c r="M757" s="10"/>
      <c r="N757" s="10"/>
      <c r="O757" s="10"/>
      <c r="P757" s="19"/>
      <c r="Q757" s="19"/>
      <c r="R757" s="19"/>
      <c r="S757" s="19"/>
      <c r="T757" s="19"/>
      <c r="U757" s="19"/>
      <c r="V757" s="19"/>
      <c r="W757" s="19"/>
      <c r="X757" s="10"/>
      <c r="Y757" s="10"/>
      <c r="Z757" s="10"/>
      <c r="AA757" s="10"/>
      <c r="AB757" s="19"/>
      <c r="AC757" s="10"/>
      <c r="AD757" s="10"/>
      <c r="AE757" s="10"/>
      <c r="AF757" s="10"/>
      <c r="AG757" s="10"/>
      <c r="AH757" s="10"/>
      <c r="AI757" s="10"/>
      <c r="AJ757" s="10"/>
      <c r="AK757" s="10"/>
      <c r="AL757" s="10"/>
      <c r="AM757" s="10"/>
      <c r="AN757" s="10"/>
      <c r="AO757" s="10"/>
      <c r="AP757" s="10"/>
      <c r="AQ757" s="10"/>
      <c r="AR757" s="10"/>
      <c r="AS757" s="10"/>
      <c r="AT757" s="10"/>
      <c r="AU757" s="10"/>
      <c r="AV757" s="10"/>
      <c r="AW757" s="10"/>
      <c r="AX757" s="10"/>
      <c r="AY757" s="10"/>
      <c r="AZ757" s="10"/>
      <c r="BA757" s="10"/>
      <c r="BB757" s="10"/>
      <c r="BC757" s="10"/>
      <c r="BD757" s="10"/>
      <c r="BE757" s="10"/>
      <c r="BF757" s="10"/>
    </row>
    <row r="758" spans="1:58" ht="15.6">
      <c r="A758" s="10"/>
      <c r="B758" s="10"/>
      <c r="C758" s="10"/>
      <c r="D758" s="10"/>
      <c r="E758" s="10"/>
      <c r="F758" s="10"/>
      <c r="G758" s="10"/>
      <c r="H758" s="10"/>
      <c r="I758" s="10"/>
      <c r="J758" s="10"/>
      <c r="K758" s="10"/>
      <c r="L758" s="10"/>
      <c r="M758" s="10"/>
      <c r="N758" s="10"/>
      <c r="O758" s="10"/>
      <c r="P758" s="19"/>
      <c r="Q758" s="19"/>
      <c r="R758" s="19"/>
      <c r="S758" s="19"/>
      <c r="T758" s="19"/>
      <c r="U758" s="19"/>
      <c r="V758" s="19"/>
      <c r="W758" s="19"/>
      <c r="X758" s="10"/>
      <c r="Y758" s="10"/>
      <c r="Z758" s="10"/>
      <c r="AA758" s="10"/>
      <c r="AB758" s="19"/>
      <c r="AC758" s="10"/>
      <c r="AD758" s="10"/>
      <c r="AE758" s="10"/>
      <c r="AF758" s="10"/>
      <c r="AG758" s="10"/>
      <c r="AH758" s="10"/>
      <c r="AI758" s="10"/>
      <c r="AJ758" s="10"/>
      <c r="AK758" s="10"/>
      <c r="AL758" s="10"/>
      <c r="AM758" s="10"/>
      <c r="AN758" s="10"/>
      <c r="AO758" s="10"/>
      <c r="AP758" s="10"/>
      <c r="AQ758" s="10"/>
      <c r="AR758" s="10"/>
      <c r="AS758" s="10"/>
      <c r="AT758" s="10"/>
      <c r="AU758" s="10"/>
      <c r="AV758" s="10"/>
      <c r="AW758" s="10"/>
      <c r="AX758" s="10"/>
      <c r="AY758" s="10"/>
      <c r="AZ758" s="10"/>
      <c r="BA758" s="10"/>
      <c r="BB758" s="10"/>
      <c r="BC758" s="10"/>
      <c r="BD758" s="10"/>
      <c r="BE758" s="10"/>
      <c r="BF758" s="10"/>
    </row>
    <row r="759" spans="1:58" ht="15.6">
      <c r="A759" s="10"/>
      <c r="B759" s="10"/>
      <c r="C759" s="10"/>
      <c r="D759" s="10"/>
      <c r="E759" s="10"/>
      <c r="F759" s="10"/>
      <c r="G759" s="10"/>
      <c r="H759" s="10"/>
      <c r="I759" s="10"/>
      <c r="J759" s="10"/>
      <c r="K759" s="10"/>
      <c r="L759" s="10"/>
      <c r="M759" s="10"/>
      <c r="N759" s="10"/>
      <c r="O759" s="10"/>
      <c r="P759" s="19"/>
      <c r="Q759" s="19"/>
      <c r="R759" s="19"/>
      <c r="S759" s="19"/>
      <c r="T759" s="19"/>
      <c r="U759" s="19"/>
      <c r="V759" s="19"/>
      <c r="W759" s="19"/>
      <c r="X759" s="10"/>
      <c r="Y759" s="10"/>
      <c r="Z759" s="10"/>
      <c r="AA759" s="10"/>
      <c r="AB759" s="19"/>
      <c r="AC759" s="10"/>
      <c r="AD759" s="10"/>
      <c r="AE759" s="10"/>
      <c r="AF759" s="10"/>
      <c r="AG759" s="10"/>
      <c r="AH759" s="10"/>
      <c r="AI759" s="10"/>
      <c r="AJ759" s="10"/>
      <c r="AK759" s="10"/>
      <c r="AL759" s="10"/>
      <c r="AM759" s="10"/>
      <c r="AN759" s="10"/>
      <c r="AO759" s="10"/>
      <c r="AP759" s="10"/>
      <c r="AQ759" s="10"/>
      <c r="AR759" s="10"/>
      <c r="AS759" s="10"/>
      <c r="AT759" s="10"/>
      <c r="AU759" s="10"/>
      <c r="AV759" s="10"/>
      <c r="AW759" s="10"/>
      <c r="AX759" s="10"/>
      <c r="AY759" s="10"/>
      <c r="AZ759" s="10"/>
      <c r="BA759" s="10"/>
      <c r="BB759" s="10"/>
      <c r="BC759" s="10"/>
      <c r="BD759" s="10"/>
      <c r="BE759" s="10"/>
      <c r="BF759" s="10"/>
    </row>
    <row r="760" spans="1:58" ht="15.6">
      <c r="A760" s="10"/>
      <c r="B760" s="10"/>
      <c r="C760" s="10"/>
      <c r="D760" s="10"/>
      <c r="E760" s="10"/>
      <c r="F760" s="10"/>
      <c r="G760" s="10"/>
      <c r="H760" s="10"/>
      <c r="I760" s="10"/>
      <c r="J760" s="10"/>
      <c r="K760" s="10"/>
      <c r="L760" s="10"/>
      <c r="M760" s="10"/>
      <c r="N760" s="10"/>
      <c r="O760" s="10"/>
      <c r="P760" s="19"/>
      <c r="Q760" s="19"/>
      <c r="R760" s="19"/>
      <c r="S760" s="19"/>
      <c r="T760" s="19"/>
      <c r="U760" s="19"/>
      <c r="V760" s="19"/>
      <c r="W760" s="19"/>
      <c r="X760" s="10"/>
      <c r="Y760" s="10"/>
      <c r="Z760" s="10"/>
      <c r="AA760" s="10"/>
      <c r="AB760" s="19"/>
      <c r="AC760" s="10"/>
      <c r="AD760" s="10"/>
      <c r="AE760" s="10"/>
      <c r="AF760" s="10"/>
      <c r="AG760" s="10"/>
      <c r="AH760" s="10"/>
      <c r="AI760" s="10"/>
      <c r="AJ760" s="10"/>
      <c r="AK760" s="10"/>
      <c r="AL760" s="10"/>
      <c r="AM760" s="10"/>
      <c r="AN760" s="10"/>
      <c r="AO760" s="10"/>
      <c r="AP760" s="10"/>
      <c r="AQ760" s="10"/>
      <c r="AR760" s="10"/>
      <c r="AS760" s="10"/>
      <c r="AT760" s="10"/>
      <c r="AU760" s="10"/>
      <c r="AV760" s="10"/>
      <c r="AW760" s="10"/>
      <c r="AX760" s="10"/>
      <c r="AY760" s="10"/>
      <c r="AZ760" s="10"/>
      <c r="BA760" s="10"/>
      <c r="BB760" s="10"/>
      <c r="BC760" s="10"/>
      <c r="BD760" s="10"/>
      <c r="BE760" s="10"/>
      <c r="BF760" s="10"/>
    </row>
    <row r="761" spans="1:58" ht="15.6">
      <c r="A761" s="10"/>
      <c r="B761" s="10"/>
      <c r="C761" s="10"/>
      <c r="D761" s="10"/>
      <c r="E761" s="10"/>
      <c r="F761" s="10"/>
      <c r="G761" s="10"/>
      <c r="H761" s="10"/>
      <c r="I761" s="10"/>
      <c r="J761" s="10"/>
      <c r="K761" s="10"/>
      <c r="L761" s="10"/>
      <c r="M761" s="10"/>
      <c r="N761" s="10"/>
      <c r="O761" s="10"/>
      <c r="P761" s="19"/>
      <c r="Q761" s="19"/>
      <c r="R761" s="19"/>
      <c r="S761" s="19"/>
      <c r="T761" s="19"/>
      <c r="U761" s="19"/>
      <c r="V761" s="19"/>
      <c r="W761" s="19"/>
      <c r="X761" s="10"/>
      <c r="Y761" s="10"/>
      <c r="Z761" s="10"/>
      <c r="AA761" s="10"/>
      <c r="AB761" s="19"/>
      <c r="AC761" s="10"/>
      <c r="AD761" s="10"/>
      <c r="AE761" s="10"/>
      <c r="AF761" s="10"/>
      <c r="AG761" s="10"/>
      <c r="AH761" s="10"/>
      <c r="AI761" s="10"/>
      <c r="AJ761" s="10"/>
      <c r="AK761" s="10"/>
      <c r="AL761" s="10"/>
      <c r="AM761" s="10"/>
      <c r="AN761" s="10"/>
      <c r="AO761" s="10"/>
      <c r="AP761" s="10"/>
      <c r="AQ761" s="10"/>
      <c r="AR761" s="10"/>
      <c r="AS761" s="10"/>
      <c r="AT761" s="10"/>
      <c r="AU761" s="10"/>
      <c r="AV761" s="10"/>
      <c r="AW761" s="10"/>
      <c r="AX761" s="10"/>
      <c r="AY761" s="10"/>
      <c r="AZ761" s="10"/>
      <c r="BA761" s="10"/>
      <c r="BB761" s="10"/>
      <c r="BC761" s="10"/>
      <c r="BD761" s="10"/>
      <c r="BE761" s="10"/>
      <c r="BF761" s="10"/>
    </row>
    <row r="762" spans="1:58" ht="15.6">
      <c r="A762" s="10"/>
      <c r="B762" s="10"/>
      <c r="C762" s="10"/>
      <c r="D762" s="10"/>
      <c r="E762" s="10"/>
      <c r="F762" s="10"/>
      <c r="G762" s="10"/>
      <c r="H762" s="10"/>
      <c r="I762" s="10"/>
      <c r="J762" s="10"/>
      <c r="K762" s="10"/>
      <c r="L762" s="10"/>
      <c r="M762" s="10"/>
      <c r="N762" s="10"/>
      <c r="O762" s="10"/>
      <c r="P762" s="19"/>
      <c r="Q762" s="19"/>
      <c r="R762" s="19"/>
      <c r="S762" s="19"/>
      <c r="T762" s="19"/>
      <c r="U762" s="19"/>
      <c r="V762" s="19"/>
      <c r="W762" s="19"/>
      <c r="X762" s="10"/>
      <c r="Y762" s="10"/>
      <c r="Z762" s="10"/>
      <c r="AA762" s="10"/>
      <c r="AB762" s="19"/>
      <c r="AC762" s="10"/>
      <c r="AD762" s="10"/>
      <c r="AE762" s="10"/>
      <c r="AF762" s="10"/>
      <c r="AG762" s="10"/>
      <c r="AH762" s="10"/>
      <c r="AI762" s="10"/>
      <c r="AJ762" s="10"/>
      <c r="AK762" s="10"/>
      <c r="AL762" s="10"/>
      <c r="AM762" s="10"/>
      <c r="AN762" s="10"/>
      <c r="AO762" s="10"/>
      <c r="AP762" s="10"/>
      <c r="AQ762" s="10"/>
      <c r="AR762" s="10"/>
      <c r="AS762" s="10"/>
      <c r="AT762" s="10"/>
      <c r="AU762" s="10"/>
      <c r="AV762" s="10"/>
      <c r="AW762" s="10"/>
      <c r="AX762" s="10"/>
      <c r="AY762" s="10"/>
      <c r="AZ762" s="10"/>
      <c r="BA762" s="10"/>
      <c r="BB762" s="10"/>
      <c r="BC762" s="10"/>
      <c r="BD762" s="10"/>
      <c r="BE762" s="10"/>
      <c r="BF762" s="10"/>
    </row>
    <row r="763" spans="1:58" ht="15.6">
      <c r="A763" s="10"/>
      <c r="B763" s="10"/>
      <c r="C763" s="10"/>
      <c r="D763" s="10"/>
      <c r="E763" s="10"/>
      <c r="F763" s="10"/>
      <c r="G763" s="10"/>
      <c r="H763" s="10"/>
      <c r="I763" s="10"/>
      <c r="J763" s="10"/>
      <c r="K763" s="10"/>
      <c r="L763" s="10"/>
      <c r="M763" s="10"/>
      <c r="N763" s="10"/>
      <c r="O763" s="10"/>
      <c r="P763" s="19"/>
      <c r="Q763" s="19"/>
      <c r="R763" s="19"/>
      <c r="S763" s="19"/>
      <c r="T763" s="19"/>
      <c r="U763" s="19"/>
      <c r="V763" s="19"/>
      <c r="W763" s="19"/>
      <c r="X763" s="10"/>
      <c r="Y763" s="10"/>
      <c r="Z763" s="10"/>
      <c r="AA763" s="10"/>
      <c r="AB763" s="19"/>
      <c r="AC763" s="10"/>
      <c r="AD763" s="10"/>
      <c r="AE763" s="10"/>
      <c r="AF763" s="10"/>
      <c r="AG763" s="10"/>
      <c r="AH763" s="10"/>
      <c r="AI763" s="10"/>
      <c r="AJ763" s="10"/>
      <c r="AK763" s="10"/>
      <c r="AL763" s="10"/>
      <c r="AM763" s="10"/>
      <c r="AN763" s="10"/>
      <c r="AO763" s="10"/>
      <c r="AP763" s="10"/>
      <c r="AQ763" s="10"/>
      <c r="AR763" s="10"/>
      <c r="AS763" s="10"/>
      <c r="AT763" s="10"/>
      <c r="AU763" s="10"/>
      <c r="AV763" s="10"/>
      <c r="AW763" s="10"/>
      <c r="AX763" s="10"/>
      <c r="AY763" s="10"/>
      <c r="AZ763" s="10"/>
      <c r="BA763" s="10"/>
      <c r="BB763" s="10"/>
      <c r="BC763" s="10"/>
      <c r="BD763" s="10"/>
      <c r="BE763" s="10"/>
      <c r="BF763" s="10"/>
    </row>
    <row r="764" spans="1:58" ht="15.6">
      <c r="A764" s="10"/>
      <c r="B764" s="10"/>
      <c r="C764" s="10"/>
      <c r="D764" s="10"/>
      <c r="E764" s="10"/>
      <c r="F764" s="10"/>
      <c r="G764" s="10"/>
      <c r="H764" s="10"/>
      <c r="I764" s="10"/>
      <c r="J764" s="10"/>
      <c r="K764" s="10"/>
      <c r="L764" s="10"/>
      <c r="M764" s="10"/>
      <c r="N764" s="10"/>
      <c r="O764" s="10"/>
      <c r="P764" s="19"/>
      <c r="Q764" s="19"/>
      <c r="R764" s="19"/>
      <c r="S764" s="19"/>
      <c r="T764" s="19"/>
      <c r="U764" s="19"/>
      <c r="V764" s="19"/>
      <c r="W764" s="19"/>
      <c r="X764" s="10"/>
      <c r="Y764" s="10"/>
      <c r="Z764" s="10"/>
      <c r="AA764" s="10"/>
      <c r="AB764" s="19"/>
      <c r="AC764" s="10"/>
      <c r="AD764" s="10"/>
      <c r="AE764" s="10"/>
      <c r="AF764" s="10"/>
      <c r="AG764" s="10"/>
      <c r="AH764" s="10"/>
      <c r="AI764" s="10"/>
      <c r="AJ764" s="10"/>
      <c r="AK764" s="10"/>
      <c r="AL764" s="10"/>
      <c r="AM764" s="10"/>
      <c r="AN764" s="10"/>
      <c r="AO764" s="10"/>
      <c r="AP764" s="10"/>
      <c r="AQ764" s="10"/>
      <c r="AR764" s="10"/>
      <c r="AS764" s="10"/>
      <c r="AT764" s="10"/>
      <c r="AU764" s="10"/>
      <c r="AV764" s="10"/>
      <c r="AW764" s="10"/>
      <c r="AX764" s="10"/>
      <c r="AY764" s="10"/>
      <c r="AZ764" s="10"/>
      <c r="BA764" s="10"/>
      <c r="BB764" s="10"/>
      <c r="BC764" s="10"/>
      <c r="BD764" s="10"/>
      <c r="BE764" s="10"/>
      <c r="BF764" s="10"/>
    </row>
    <row r="765" spans="1:58" ht="15.6">
      <c r="A765" s="10"/>
      <c r="B765" s="10"/>
      <c r="C765" s="10"/>
      <c r="D765" s="10"/>
      <c r="E765" s="10"/>
      <c r="F765" s="10"/>
      <c r="G765" s="10"/>
      <c r="H765" s="10"/>
      <c r="I765" s="10"/>
      <c r="J765" s="10"/>
      <c r="K765" s="10"/>
      <c r="L765" s="10"/>
      <c r="M765" s="10"/>
      <c r="N765" s="10"/>
      <c r="O765" s="10"/>
      <c r="P765" s="19"/>
      <c r="Q765" s="19"/>
      <c r="R765" s="19"/>
      <c r="S765" s="19"/>
      <c r="T765" s="19"/>
      <c r="U765" s="19"/>
      <c r="V765" s="19"/>
      <c r="W765" s="19"/>
      <c r="X765" s="10"/>
      <c r="Y765" s="10"/>
      <c r="Z765" s="10"/>
      <c r="AA765" s="10"/>
      <c r="AB765" s="19"/>
      <c r="AC765" s="10"/>
      <c r="AD765" s="10"/>
      <c r="AE765" s="10"/>
      <c r="AF765" s="10"/>
      <c r="AG765" s="10"/>
      <c r="AH765" s="10"/>
      <c r="AI765" s="10"/>
      <c r="AJ765" s="10"/>
      <c r="AK765" s="10"/>
      <c r="AL765" s="10"/>
      <c r="AM765" s="10"/>
      <c r="AN765" s="10"/>
      <c r="AO765" s="10"/>
      <c r="AP765" s="10"/>
      <c r="AQ765" s="10"/>
      <c r="AR765" s="10"/>
      <c r="AS765" s="10"/>
      <c r="AT765" s="10"/>
      <c r="AU765" s="10"/>
      <c r="AV765" s="10"/>
      <c r="AW765" s="10"/>
      <c r="AX765" s="10"/>
      <c r="AY765" s="10"/>
      <c r="AZ765" s="10"/>
      <c r="BA765" s="10"/>
      <c r="BB765" s="10"/>
      <c r="BC765" s="10"/>
      <c r="BD765" s="10"/>
      <c r="BE765" s="10"/>
      <c r="BF765" s="10"/>
    </row>
    <row r="766" spans="1:58" ht="15.6">
      <c r="A766" s="10"/>
      <c r="B766" s="10"/>
      <c r="C766" s="10"/>
      <c r="D766" s="10"/>
      <c r="E766" s="10"/>
      <c r="F766" s="10"/>
      <c r="G766" s="10"/>
      <c r="H766" s="10"/>
      <c r="I766" s="10"/>
      <c r="J766" s="10"/>
      <c r="K766" s="10"/>
      <c r="L766" s="10"/>
      <c r="M766" s="10"/>
      <c r="N766" s="10"/>
      <c r="O766" s="10"/>
      <c r="P766" s="19"/>
      <c r="Q766" s="19"/>
      <c r="R766" s="19"/>
      <c r="S766" s="19"/>
      <c r="T766" s="19"/>
      <c r="U766" s="19"/>
      <c r="V766" s="19"/>
      <c r="W766" s="19"/>
      <c r="X766" s="10"/>
      <c r="Y766" s="10"/>
      <c r="Z766" s="10"/>
      <c r="AA766" s="10"/>
      <c r="AB766" s="19"/>
      <c r="AC766" s="10"/>
      <c r="AD766" s="10"/>
      <c r="AE766" s="10"/>
      <c r="AF766" s="10"/>
      <c r="AG766" s="10"/>
      <c r="AH766" s="10"/>
      <c r="AI766" s="10"/>
      <c r="AJ766" s="10"/>
      <c r="AK766" s="10"/>
      <c r="AL766" s="10"/>
      <c r="AM766" s="10"/>
      <c r="AN766" s="10"/>
      <c r="AO766" s="10"/>
      <c r="AP766" s="10"/>
      <c r="AQ766" s="10"/>
      <c r="AR766" s="10"/>
      <c r="AS766" s="10"/>
      <c r="AT766" s="10"/>
      <c r="AU766" s="10"/>
      <c r="AV766" s="10"/>
      <c r="AW766" s="10"/>
      <c r="AX766" s="10"/>
      <c r="AY766" s="10"/>
      <c r="AZ766" s="10"/>
      <c r="BA766" s="10"/>
      <c r="BB766" s="10"/>
      <c r="BC766" s="10"/>
      <c r="BD766" s="10"/>
      <c r="BE766" s="10"/>
      <c r="BF766" s="10"/>
    </row>
    <row r="767" spans="1:58" ht="15.6">
      <c r="A767" s="10"/>
      <c r="B767" s="10"/>
      <c r="C767" s="10"/>
      <c r="D767" s="10"/>
      <c r="E767" s="10"/>
      <c r="F767" s="10"/>
      <c r="G767" s="10"/>
      <c r="H767" s="10"/>
      <c r="I767" s="10"/>
      <c r="J767" s="10"/>
      <c r="K767" s="10"/>
      <c r="L767" s="10"/>
      <c r="M767" s="10"/>
      <c r="N767" s="10"/>
      <c r="O767" s="10"/>
      <c r="P767" s="19"/>
      <c r="Q767" s="19"/>
      <c r="R767" s="19"/>
      <c r="S767" s="19"/>
      <c r="T767" s="19"/>
      <c r="U767" s="19"/>
      <c r="V767" s="19"/>
      <c r="W767" s="19"/>
      <c r="X767" s="10"/>
      <c r="Y767" s="10"/>
      <c r="Z767" s="10"/>
      <c r="AA767" s="10"/>
      <c r="AB767" s="19"/>
      <c r="AC767" s="10"/>
      <c r="AD767" s="10"/>
      <c r="AE767" s="10"/>
      <c r="AF767" s="10"/>
      <c r="AG767" s="10"/>
      <c r="AH767" s="10"/>
      <c r="AI767" s="10"/>
      <c r="AJ767" s="10"/>
      <c r="AK767" s="10"/>
      <c r="AL767" s="10"/>
      <c r="AM767" s="10"/>
      <c r="AN767" s="10"/>
      <c r="AO767" s="10"/>
      <c r="AP767" s="10"/>
      <c r="AQ767" s="10"/>
      <c r="AR767" s="10"/>
      <c r="AS767" s="10"/>
      <c r="AT767" s="10"/>
      <c r="AU767" s="10"/>
      <c r="AV767" s="10"/>
      <c r="AW767" s="10"/>
      <c r="AX767" s="10"/>
      <c r="AY767" s="10"/>
      <c r="AZ767" s="10"/>
      <c r="BA767" s="10"/>
      <c r="BB767" s="10"/>
      <c r="BC767" s="10"/>
      <c r="BD767" s="10"/>
      <c r="BE767" s="10"/>
      <c r="BF767" s="10"/>
    </row>
    <row r="768" spans="1:58" ht="15.6">
      <c r="A768" s="10"/>
      <c r="B768" s="10"/>
      <c r="C768" s="10"/>
      <c r="D768" s="10"/>
      <c r="E768" s="10"/>
      <c r="F768" s="10"/>
      <c r="G768" s="10"/>
      <c r="H768" s="10"/>
      <c r="I768" s="10"/>
      <c r="J768" s="10"/>
      <c r="K768" s="10"/>
      <c r="L768" s="10"/>
      <c r="M768" s="10"/>
      <c r="N768" s="10"/>
      <c r="O768" s="10"/>
      <c r="P768" s="19"/>
      <c r="Q768" s="19"/>
      <c r="R768" s="19"/>
      <c r="S768" s="19"/>
      <c r="T768" s="19"/>
      <c r="U768" s="19"/>
      <c r="V768" s="19"/>
      <c r="W768" s="19"/>
      <c r="X768" s="10"/>
      <c r="Y768" s="10"/>
      <c r="Z768" s="10"/>
      <c r="AA768" s="10"/>
      <c r="AB768" s="19"/>
      <c r="AC768" s="10"/>
      <c r="AD768" s="10"/>
      <c r="AE768" s="10"/>
      <c r="AF768" s="10"/>
      <c r="AG768" s="10"/>
      <c r="AH768" s="10"/>
      <c r="AI768" s="10"/>
      <c r="AJ768" s="10"/>
      <c r="AK768" s="10"/>
      <c r="AL768" s="10"/>
      <c r="AM768" s="10"/>
      <c r="AN768" s="10"/>
      <c r="AO768" s="10"/>
      <c r="AP768" s="10"/>
      <c r="AQ768" s="10"/>
      <c r="AR768" s="10"/>
      <c r="AS768" s="10"/>
      <c r="AT768" s="10"/>
      <c r="AU768" s="10"/>
      <c r="AV768" s="10"/>
      <c r="AW768" s="10"/>
      <c r="AX768" s="10"/>
      <c r="AY768" s="10"/>
      <c r="AZ768" s="10"/>
      <c r="BA768" s="10"/>
      <c r="BB768" s="10"/>
      <c r="BC768" s="10"/>
      <c r="BD768" s="10"/>
      <c r="BE768" s="10"/>
      <c r="BF768" s="10"/>
    </row>
    <row r="769" spans="1:58" ht="15.6">
      <c r="A769" s="10"/>
      <c r="B769" s="10"/>
      <c r="C769" s="10"/>
      <c r="D769" s="10"/>
      <c r="E769" s="10"/>
      <c r="F769" s="10"/>
      <c r="G769" s="10"/>
      <c r="H769" s="10"/>
      <c r="I769" s="10"/>
      <c r="J769" s="10"/>
      <c r="K769" s="10"/>
      <c r="L769" s="10"/>
      <c r="M769" s="10"/>
      <c r="N769" s="10"/>
      <c r="O769" s="10"/>
      <c r="P769" s="19"/>
      <c r="Q769" s="19"/>
      <c r="R769" s="19"/>
      <c r="S769" s="19"/>
      <c r="T769" s="19"/>
      <c r="U769" s="19"/>
      <c r="V769" s="19"/>
      <c r="W769" s="19"/>
      <c r="X769" s="10"/>
      <c r="Y769" s="10"/>
      <c r="Z769" s="10"/>
      <c r="AA769" s="10"/>
      <c r="AB769" s="19"/>
      <c r="AC769" s="10"/>
      <c r="AD769" s="10"/>
      <c r="AE769" s="10"/>
      <c r="AF769" s="10"/>
      <c r="AG769" s="10"/>
      <c r="AH769" s="10"/>
      <c r="AI769" s="10"/>
      <c r="AJ769" s="10"/>
      <c r="AK769" s="10"/>
      <c r="AL769" s="10"/>
      <c r="AM769" s="10"/>
      <c r="AN769" s="10"/>
      <c r="AO769" s="10"/>
      <c r="AP769" s="10"/>
      <c r="AQ769" s="10"/>
      <c r="AR769" s="10"/>
      <c r="AS769" s="10"/>
      <c r="AT769" s="10"/>
      <c r="AU769" s="10"/>
      <c r="AV769" s="10"/>
      <c r="AW769" s="10"/>
      <c r="AX769" s="10"/>
      <c r="AY769" s="10"/>
      <c r="AZ769" s="10"/>
      <c r="BA769" s="10"/>
      <c r="BB769" s="10"/>
      <c r="BC769" s="10"/>
      <c r="BD769" s="10"/>
      <c r="BE769" s="10"/>
      <c r="BF769" s="10"/>
    </row>
    <row r="770" spans="1:58" ht="15.6">
      <c r="A770" s="10"/>
      <c r="B770" s="10"/>
      <c r="C770" s="10"/>
      <c r="D770" s="10"/>
      <c r="E770" s="10"/>
      <c r="F770" s="10"/>
      <c r="G770" s="10"/>
      <c r="H770" s="10"/>
      <c r="I770" s="10"/>
      <c r="J770" s="10"/>
      <c r="K770" s="10"/>
      <c r="L770" s="10"/>
      <c r="M770" s="10"/>
      <c r="N770" s="10"/>
      <c r="O770" s="10"/>
      <c r="P770" s="19"/>
      <c r="Q770" s="19"/>
      <c r="R770" s="19"/>
      <c r="S770" s="19"/>
      <c r="T770" s="19"/>
      <c r="U770" s="19"/>
      <c r="V770" s="19"/>
      <c r="W770" s="19"/>
      <c r="X770" s="10"/>
      <c r="Y770" s="10"/>
      <c r="Z770" s="10"/>
      <c r="AA770" s="10"/>
      <c r="AB770" s="19"/>
      <c r="AC770" s="10"/>
      <c r="AD770" s="10"/>
      <c r="AE770" s="10"/>
      <c r="AF770" s="10"/>
      <c r="AG770" s="10"/>
      <c r="AH770" s="10"/>
      <c r="AI770" s="10"/>
      <c r="AJ770" s="10"/>
      <c r="AK770" s="10"/>
      <c r="AL770" s="10"/>
      <c r="AM770" s="10"/>
      <c r="AN770" s="10"/>
      <c r="AO770" s="10"/>
      <c r="AP770" s="10"/>
      <c r="AQ770" s="10"/>
      <c r="AR770" s="10"/>
      <c r="AS770" s="10"/>
      <c r="AT770" s="10"/>
      <c r="AU770" s="10"/>
      <c r="AV770" s="10"/>
      <c r="AW770" s="10"/>
      <c r="AX770" s="10"/>
      <c r="AY770" s="10"/>
      <c r="AZ770" s="10"/>
      <c r="BA770" s="10"/>
      <c r="BB770" s="10"/>
      <c r="BC770" s="10"/>
      <c r="BD770" s="10"/>
      <c r="BE770" s="10"/>
      <c r="BF770" s="10"/>
    </row>
    <row r="771" spans="1:58" ht="15.6">
      <c r="A771" s="10"/>
      <c r="B771" s="10"/>
      <c r="C771" s="10"/>
      <c r="D771" s="10"/>
      <c r="E771" s="10"/>
      <c r="F771" s="10"/>
      <c r="G771" s="10"/>
      <c r="H771" s="10"/>
      <c r="I771" s="10"/>
      <c r="J771" s="10"/>
      <c r="K771" s="10"/>
      <c r="L771" s="10"/>
      <c r="M771" s="10"/>
      <c r="N771" s="10"/>
      <c r="O771" s="10"/>
      <c r="P771" s="19"/>
      <c r="Q771" s="19"/>
      <c r="R771" s="19"/>
      <c r="S771" s="19"/>
      <c r="T771" s="19"/>
      <c r="U771" s="19"/>
      <c r="V771" s="19"/>
      <c r="W771" s="19"/>
      <c r="X771" s="10"/>
      <c r="Y771" s="10"/>
      <c r="Z771" s="10"/>
      <c r="AA771" s="10"/>
      <c r="AB771" s="19"/>
      <c r="AC771" s="10"/>
      <c r="AD771" s="10"/>
      <c r="AE771" s="10"/>
      <c r="AF771" s="10"/>
      <c r="AG771" s="10"/>
      <c r="AH771" s="10"/>
      <c r="AI771" s="10"/>
      <c r="AJ771" s="10"/>
      <c r="AK771" s="10"/>
      <c r="AL771" s="10"/>
      <c r="AM771" s="10"/>
      <c r="AN771" s="10"/>
      <c r="AO771" s="10"/>
      <c r="AP771" s="10"/>
      <c r="AQ771" s="10"/>
      <c r="AR771" s="10"/>
      <c r="AS771" s="10"/>
      <c r="AT771" s="10"/>
      <c r="AU771" s="10"/>
      <c r="AV771" s="10"/>
      <c r="AW771" s="10"/>
      <c r="AX771" s="10"/>
      <c r="AY771" s="10"/>
      <c r="AZ771" s="10"/>
      <c r="BA771" s="10"/>
      <c r="BB771" s="10"/>
      <c r="BC771" s="10"/>
      <c r="BD771" s="10"/>
      <c r="BE771" s="10"/>
      <c r="BF771" s="10"/>
    </row>
    <row r="772" spans="1:58" ht="15.6">
      <c r="A772" s="10"/>
      <c r="B772" s="10"/>
      <c r="C772" s="10"/>
      <c r="D772" s="10"/>
      <c r="E772" s="10"/>
      <c r="F772" s="10"/>
      <c r="G772" s="10"/>
      <c r="H772" s="10"/>
      <c r="I772" s="10"/>
      <c r="J772" s="10"/>
      <c r="K772" s="10"/>
      <c r="L772" s="10"/>
      <c r="M772" s="10"/>
      <c r="N772" s="10"/>
      <c r="O772" s="10"/>
      <c r="P772" s="19"/>
      <c r="Q772" s="19"/>
      <c r="R772" s="19"/>
      <c r="S772" s="19"/>
      <c r="T772" s="19"/>
      <c r="U772" s="19"/>
      <c r="V772" s="19"/>
      <c r="W772" s="19"/>
      <c r="X772" s="10"/>
      <c r="Y772" s="10"/>
      <c r="Z772" s="10"/>
      <c r="AA772" s="10"/>
      <c r="AB772" s="19"/>
      <c r="AC772" s="10"/>
      <c r="AD772" s="10"/>
      <c r="AE772" s="10"/>
      <c r="AF772" s="10"/>
      <c r="AG772" s="10"/>
      <c r="AH772" s="10"/>
      <c r="AI772" s="10"/>
      <c r="AJ772" s="10"/>
      <c r="AK772" s="10"/>
      <c r="AL772" s="10"/>
      <c r="AM772" s="10"/>
      <c r="AN772" s="10"/>
      <c r="AO772" s="10"/>
      <c r="AP772" s="10"/>
      <c r="AQ772" s="10"/>
      <c r="AR772" s="10"/>
      <c r="AS772" s="10"/>
      <c r="AT772" s="10"/>
      <c r="AU772" s="10"/>
      <c r="AV772" s="10"/>
      <c r="AW772" s="10"/>
      <c r="AX772" s="10"/>
      <c r="AY772" s="10"/>
      <c r="AZ772" s="10"/>
      <c r="BA772" s="10"/>
      <c r="BB772" s="10"/>
      <c r="BC772" s="10"/>
      <c r="BD772" s="10"/>
      <c r="BE772" s="10"/>
      <c r="BF772" s="10"/>
    </row>
    <row r="773" spans="1:58" ht="15.6">
      <c r="A773" s="10"/>
      <c r="B773" s="10"/>
      <c r="C773" s="10"/>
      <c r="D773" s="10"/>
      <c r="E773" s="10"/>
      <c r="F773" s="10"/>
      <c r="G773" s="10"/>
      <c r="H773" s="10"/>
      <c r="I773" s="10"/>
      <c r="J773" s="10"/>
      <c r="K773" s="10"/>
      <c r="L773" s="10"/>
      <c r="M773" s="10"/>
      <c r="N773" s="10"/>
      <c r="O773" s="10"/>
      <c r="P773" s="19"/>
      <c r="Q773" s="19"/>
      <c r="R773" s="19"/>
      <c r="S773" s="19"/>
      <c r="T773" s="19"/>
      <c r="U773" s="19"/>
      <c r="V773" s="19"/>
      <c r="W773" s="19"/>
      <c r="X773" s="10"/>
      <c r="Y773" s="10"/>
      <c r="Z773" s="10"/>
      <c r="AA773" s="10"/>
      <c r="AB773" s="19"/>
      <c r="AC773" s="10"/>
      <c r="AD773" s="10"/>
      <c r="AE773" s="10"/>
      <c r="AF773" s="10"/>
      <c r="AG773" s="10"/>
      <c r="AH773" s="10"/>
      <c r="AI773" s="10"/>
      <c r="AJ773" s="10"/>
      <c r="AK773" s="10"/>
      <c r="AL773" s="10"/>
      <c r="AM773" s="10"/>
      <c r="AN773" s="10"/>
      <c r="AO773" s="10"/>
      <c r="AP773" s="10"/>
      <c r="AQ773" s="10"/>
      <c r="AR773" s="10"/>
      <c r="AS773" s="10"/>
      <c r="AT773" s="10"/>
      <c r="AU773" s="10"/>
      <c r="AV773" s="10"/>
      <c r="AW773" s="10"/>
      <c r="AX773" s="10"/>
      <c r="AY773" s="10"/>
      <c r="AZ773" s="10"/>
      <c r="BA773" s="10"/>
      <c r="BB773" s="10"/>
      <c r="BC773" s="10"/>
      <c r="BD773" s="10"/>
      <c r="BE773" s="10"/>
      <c r="BF773" s="10"/>
    </row>
    <row r="774" spans="1:58" ht="15.6">
      <c r="A774" s="10"/>
      <c r="B774" s="10"/>
      <c r="C774" s="10"/>
      <c r="D774" s="10"/>
      <c r="E774" s="10"/>
      <c r="F774" s="10"/>
      <c r="G774" s="10"/>
      <c r="H774" s="10"/>
      <c r="I774" s="10"/>
      <c r="J774" s="10"/>
      <c r="K774" s="10"/>
      <c r="L774" s="10"/>
      <c r="M774" s="10"/>
      <c r="N774" s="10"/>
      <c r="O774" s="10"/>
      <c r="P774" s="19"/>
      <c r="Q774" s="19"/>
      <c r="R774" s="19"/>
      <c r="S774" s="19"/>
      <c r="T774" s="19"/>
      <c r="U774" s="19"/>
      <c r="V774" s="19"/>
      <c r="W774" s="19"/>
      <c r="X774" s="10"/>
      <c r="Y774" s="10"/>
      <c r="Z774" s="10"/>
      <c r="AA774" s="10"/>
      <c r="AB774" s="19"/>
      <c r="AC774" s="10"/>
      <c r="AD774" s="10"/>
      <c r="AE774" s="10"/>
      <c r="AF774" s="10"/>
      <c r="AG774" s="10"/>
      <c r="AH774" s="10"/>
      <c r="AI774" s="10"/>
      <c r="AJ774" s="10"/>
      <c r="AK774" s="10"/>
      <c r="AL774" s="10"/>
      <c r="AM774" s="10"/>
      <c r="AN774" s="10"/>
      <c r="AO774" s="10"/>
      <c r="AP774" s="10"/>
      <c r="AQ774" s="10"/>
      <c r="AR774" s="10"/>
      <c r="AS774" s="10"/>
      <c r="AT774" s="10"/>
      <c r="AU774" s="10"/>
      <c r="AV774" s="10"/>
      <c r="AW774" s="10"/>
      <c r="AX774" s="10"/>
      <c r="AY774" s="10"/>
      <c r="AZ774" s="10"/>
      <c r="BA774" s="10"/>
      <c r="BB774" s="10"/>
      <c r="BC774" s="10"/>
      <c r="BD774" s="10"/>
      <c r="BE774" s="10"/>
      <c r="BF774" s="10"/>
    </row>
    <row r="775" spans="1:58" ht="15.6">
      <c r="A775" s="10"/>
      <c r="B775" s="10"/>
      <c r="C775" s="10"/>
      <c r="D775" s="10"/>
      <c r="E775" s="10"/>
      <c r="F775" s="10"/>
      <c r="G775" s="10"/>
      <c r="H775" s="10"/>
      <c r="I775" s="10"/>
      <c r="J775" s="10"/>
      <c r="K775" s="10"/>
      <c r="L775" s="10"/>
      <c r="M775" s="10"/>
      <c r="N775" s="10"/>
      <c r="O775" s="10"/>
      <c r="P775" s="19"/>
      <c r="Q775" s="19"/>
      <c r="R775" s="19"/>
      <c r="S775" s="19"/>
      <c r="T775" s="19"/>
      <c r="U775" s="19"/>
      <c r="V775" s="19"/>
      <c r="W775" s="19"/>
      <c r="X775" s="10"/>
      <c r="Y775" s="10"/>
      <c r="Z775" s="10"/>
      <c r="AA775" s="10"/>
      <c r="AB775" s="19"/>
      <c r="AC775" s="10"/>
      <c r="AD775" s="10"/>
      <c r="AE775" s="10"/>
      <c r="AF775" s="10"/>
      <c r="AG775" s="10"/>
      <c r="AH775" s="10"/>
      <c r="AI775" s="10"/>
      <c r="AJ775" s="10"/>
      <c r="AK775" s="10"/>
      <c r="AL775" s="10"/>
      <c r="AM775" s="10"/>
      <c r="AN775" s="10"/>
      <c r="AO775" s="10"/>
      <c r="AP775" s="10"/>
      <c r="AQ775" s="10"/>
      <c r="AR775" s="10"/>
      <c r="AS775" s="10"/>
      <c r="AT775" s="10"/>
      <c r="AU775" s="10"/>
      <c r="AV775" s="10"/>
      <c r="AW775" s="10"/>
      <c r="AX775" s="10"/>
      <c r="AY775" s="10"/>
      <c r="AZ775" s="10"/>
      <c r="BA775" s="10"/>
      <c r="BB775" s="10"/>
      <c r="BC775" s="10"/>
      <c r="BD775" s="10"/>
      <c r="BE775" s="10"/>
      <c r="BF775" s="10"/>
    </row>
    <row r="776" spans="1:58" ht="15.6">
      <c r="A776" s="10"/>
      <c r="B776" s="10"/>
      <c r="C776" s="10"/>
      <c r="D776" s="10"/>
      <c r="E776" s="10"/>
      <c r="F776" s="10"/>
      <c r="G776" s="10"/>
      <c r="H776" s="10"/>
      <c r="I776" s="10"/>
      <c r="J776" s="10"/>
      <c r="K776" s="10"/>
      <c r="L776" s="10"/>
      <c r="M776" s="10"/>
      <c r="N776" s="10"/>
      <c r="O776" s="10"/>
      <c r="P776" s="19"/>
      <c r="Q776" s="19"/>
      <c r="R776" s="19"/>
      <c r="S776" s="19"/>
      <c r="T776" s="19"/>
      <c r="U776" s="19"/>
      <c r="V776" s="19"/>
      <c r="W776" s="19"/>
      <c r="X776" s="10"/>
      <c r="Y776" s="10"/>
      <c r="Z776" s="10"/>
      <c r="AA776" s="10"/>
      <c r="AB776" s="19"/>
      <c r="AC776" s="10"/>
      <c r="AD776" s="10"/>
      <c r="AE776" s="10"/>
      <c r="AF776" s="10"/>
      <c r="AG776" s="10"/>
      <c r="AH776" s="10"/>
      <c r="AI776" s="10"/>
      <c r="AJ776" s="10"/>
      <c r="AK776" s="10"/>
      <c r="AL776" s="10"/>
      <c r="AM776" s="10"/>
      <c r="AN776" s="10"/>
      <c r="AO776" s="10"/>
      <c r="AP776" s="10"/>
      <c r="AQ776" s="10"/>
      <c r="AR776" s="10"/>
      <c r="AS776" s="10"/>
      <c r="AT776" s="10"/>
      <c r="AU776" s="10"/>
      <c r="AV776" s="10"/>
      <c r="AW776" s="10"/>
      <c r="AX776" s="10"/>
      <c r="AY776" s="10"/>
      <c r="AZ776" s="10"/>
      <c r="BA776" s="10"/>
      <c r="BB776" s="10"/>
      <c r="BC776" s="10"/>
      <c r="BD776" s="10"/>
      <c r="BE776" s="10"/>
      <c r="BF776" s="10"/>
    </row>
    <row r="777" spans="1:58" ht="15.6">
      <c r="A777" s="10"/>
      <c r="B777" s="10"/>
      <c r="C777" s="10"/>
      <c r="D777" s="10"/>
      <c r="E777" s="10"/>
      <c r="F777" s="10"/>
      <c r="G777" s="10"/>
      <c r="H777" s="10"/>
      <c r="I777" s="10"/>
      <c r="J777" s="10"/>
      <c r="K777" s="10"/>
      <c r="L777" s="10"/>
      <c r="M777" s="10"/>
      <c r="N777" s="10"/>
      <c r="O777" s="10"/>
      <c r="P777" s="19"/>
      <c r="Q777" s="19"/>
      <c r="R777" s="19"/>
      <c r="S777" s="19"/>
      <c r="T777" s="19"/>
      <c r="U777" s="19"/>
      <c r="V777" s="19"/>
      <c r="W777" s="19"/>
      <c r="X777" s="10"/>
      <c r="Y777" s="10"/>
      <c r="Z777" s="10"/>
      <c r="AA777" s="10"/>
      <c r="AB777" s="19"/>
      <c r="AC777" s="10"/>
      <c r="AD777" s="10"/>
      <c r="AE777" s="10"/>
      <c r="AF777" s="10"/>
      <c r="AG777" s="10"/>
      <c r="AH777" s="10"/>
      <c r="AI777" s="10"/>
      <c r="AJ777" s="10"/>
      <c r="AK777" s="10"/>
      <c r="AL777" s="10"/>
      <c r="AM777" s="10"/>
      <c r="AN777" s="10"/>
      <c r="AO777" s="10"/>
      <c r="AP777" s="10"/>
      <c r="AQ777" s="10"/>
      <c r="AR777" s="10"/>
      <c r="AS777" s="10"/>
      <c r="AT777" s="10"/>
      <c r="AU777" s="10"/>
      <c r="AV777" s="10"/>
      <c r="AW777" s="10"/>
      <c r="AX777" s="10"/>
      <c r="AY777" s="10"/>
      <c r="AZ777" s="10"/>
      <c r="BA777" s="10"/>
      <c r="BB777" s="10"/>
      <c r="BC777" s="10"/>
      <c r="BD777" s="10"/>
      <c r="BE777" s="10"/>
      <c r="BF777" s="10"/>
    </row>
    <row r="778" spans="1:58" ht="15.6">
      <c r="A778" s="10"/>
      <c r="B778" s="10"/>
      <c r="C778" s="10"/>
      <c r="D778" s="10"/>
      <c r="E778" s="10"/>
      <c r="F778" s="10"/>
      <c r="G778" s="10"/>
      <c r="H778" s="10"/>
      <c r="I778" s="10"/>
      <c r="J778" s="10"/>
      <c r="K778" s="10"/>
      <c r="L778" s="10"/>
      <c r="M778" s="10"/>
      <c r="N778" s="10"/>
      <c r="O778" s="10"/>
      <c r="P778" s="19"/>
      <c r="Q778" s="19"/>
      <c r="R778" s="19"/>
      <c r="S778" s="19"/>
      <c r="T778" s="19"/>
      <c r="U778" s="19"/>
      <c r="V778" s="19"/>
      <c r="W778" s="19"/>
      <c r="X778" s="10"/>
      <c r="Y778" s="10"/>
      <c r="Z778" s="10"/>
      <c r="AA778" s="10"/>
      <c r="AB778" s="19"/>
      <c r="AC778" s="10"/>
      <c r="AD778" s="10"/>
      <c r="AE778" s="10"/>
      <c r="AF778" s="10"/>
      <c r="AG778" s="10"/>
      <c r="AH778" s="10"/>
      <c r="AI778" s="10"/>
      <c r="AJ778" s="10"/>
      <c r="AK778" s="10"/>
      <c r="AL778" s="10"/>
      <c r="AM778" s="10"/>
      <c r="AN778" s="10"/>
      <c r="AO778" s="10"/>
      <c r="AP778" s="10"/>
      <c r="AQ778" s="10"/>
      <c r="AR778" s="10"/>
      <c r="AS778" s="10"/>
      <c r="AT778" s="10"/>
      <c r="AU778" s="10"/>
      <c r="AV778" s="10"/>
      <c r="AW778" s="10"/>
      <c r="AX778" s="10"/>
      <c r="AY778" s="10"/>
      <c r="AZ778" s="10"/>
      <c r="BA778" s="10"/>
      <c r="BB778" s="10"/>
      <c r="BC778" s="10"/>
      <c r="BD778" s="10"/>
      <c r="BE778" s="10"/>
      <c r="BF778" s="10"/>
    </row>
    <row r="779" spans="1:58" ht="15.6">
      <c r="A779" s="10"/>
      <c r="B779" s="10"/>
      <c r="C779" s="10"/>
      <c r="D779" s="10"/>
      <c r="E779" s="10"/>
      <c r="F779" s="10"/>
      <c r="G779" s="10"/>
      <c r="H779" s="10"/>
      <c r="I779" s="10"/>
      <c r="J779" s="10"/>
      <c r="K779" s="10"/>
      <c r="L779" s="10"/>
      <c r="M779" s="10"/>
      <c r="N779" s="10"/>
      <c r="O779" s="10"/>
      <c r="P779" s="19"/>
      <c r="Q779" s="19"/>
      <c r="R779" s="19"/>
      <c r="S779" s="19"/>
      <c r="T779" s="19"/>
      <c r="U779" s="19"/>
      <c r="V779" s="19"/>
      <c r="W779" s="19"/>
      <c r="X779" s="10"/>
      <c r="Y779" s="10"/>
      <c r="Z779" s="10"/>
      <c r="AA779" s="10"/>
      <c r="AB779" s="19"/>
      <c r="AC779" s="10"/>
      <c r="AD779" s="10"/>
      <c r="AE779" s="10"/>
      <c r="AF779" s="10"/>
      <c r="AG779" s="10"/>
      <c r="AH779" s="10"/>
      <c r="AI779" s="10"/>
      <c r="AJ779" s="10"/>
      <c r="AK779" s="10"/>
      <c r="AL779" s="10"/>
      <c r="AM779" s="10"/>
      <c r="AN779" s="10"/>
      <c r="AO779" s="10"/>
      <c r="AP779" s="10"/>
      <c r="AQ779" s="10"/>
      <c r="AR779" s="10"/>
      <c r="AS779" s="10"/>
      <c r="AT779" s="10"/>
      <c r="AU779" s="10"/>
      <c r="AV779" s="10"/>
      <c r="AW779" s="10"/>
      <c r="AX779" s="10"/>
      <c r="AY779" s="10"/>
      <c r="AZ779" s="10"/>
      <c r="BA779" s="10"/>
      <c r="BB779" s="10"/>
      <c r="BC779" s="10"/>
      <c r="BD779" s="10"/>
      <c r="BE779" s="10"/>
      <c r="BF779" s="10"/>
    </row>
    <row r="780" spans="1:58" ht="15.6">
      <c r="A780" s="10"/>
      <c r="B780" s="10"/>
      <c r="C780" s="10"/>
      <c r="D780" s="10"/>
      <c r="E780" s="10"/>
      <c r="F780" s="10"/>
      <c r="G780" s="10"/>
      <c r="H780" s="10"/>
      <c r="I780" s="10"/>
      <c r="J780" s="10"/>
      <c r="K780" s="10"/>
      <c r="L780" s="10"/>
      <c r="M780" s="10"/>
      <c r="N780" s="10"/>
      <c r="O780" s="10"/>
      <c r="P780" s="19"/>
      <c r="Q780" s="19"/>
      <c r="R780" s="19"/>
      <c r="S780" s="19"/>
      <c r="T780" s="19"/>
      <c r="U780" s="19"/>
      <c r="V780" s="19"/>
      <c r="W780" s="19"/>
      <c r="X780" s="10"/>
      <c r="Y780" s="10"/>
      <c r="Z780" s="10"/>
      <c r="AA780" s="10"/>
      <c r="AB780" s="19"/>
      <c r="AC780" s="10"/>
      <c r="AD780" s="10"/>
      <c r="AE780" s="10"/>
      <c r="AF780" s="10"/>
      <c r="AG780" s="10"/>
      <c r="AH780" s="10"/>
      <c r="AI780" s="10"/>
      <c r="AJ780" s="10"/>
      <c r="AK780" s="10"/>
      <c r="AL780" s="10"/>
      <c r="AM780" s="10"/>
      <c r="AN780" s="10"/>
      <c r="AO780" s="10"/>
      <c r="AP780" s="10"/>
      <c r="AQ780" s="10"/>
      <c r="AR780" s="10"/>
      <c r="AS780" s="10"/>
      <c r="AT780" s="10"/>
      <c r="AU780" s="10"/>
      <c r="AV780" s="10"/>
      <c r="AW780" s="10"/>
      <c r="AX780" s="10"/>
      <c r="AY780" s="10"/>
      <c r="AZ780" s="10"/>
      <c r="BA780" s="10"/>
      <c r="BB780" s="10"/>
      <c r="BC780" s="10"/>
      <c r="BD780" s="10"/>
      <c r="BE780" s="10"/>
      <c r="BF780" s="10"/>
    </row>
    <row r="781" spans="1:58" ht="15.6">
      <c r="A781" s="10"/>
      <c r="B781" s="10"/>
      <c r="C781" s="10"/>
      <c r="D781" s="10"/>
      <c r="E781" s="10"/>
      <c r="F781" s="10"/>
      <c r="G781" s="10"/>
      <c r="H781" s="10"/>
      <c r="I781" s="10"/>
      <c r="J781" s="10"/>
      <c r="K781" s="10"/>
      <c r="L781" s="10"/>
      <c r="M781" s="10"/>
      <c r="N781" s="10"/>
      <c r="O781" s="10"/>
      <c r="P781" s="19"/>
      <c r="Q781" s="19"/>
      <c r="R781" s="19"/>
      <c r="S781" s="19"/>
      <c r="T781" s="19"/>
      <c r="U781" s="19"/>
      <c r="V781" s="19"/>
      <c r="W781" s="19"/>
      <c r="X781" s="10"/>
      <c r="Y781" s="10"/>
      <c r="Z781" s="10"/>
      <c r="AA781" s="10"/>
      <c r="AB781" s="19"/>
      <c r="AC781" s="10"/>
      <c r="AD781" s="10"/>
      <c r="AE781" s="10"/>
      <c r="AF781" s="10"/>
      <c r="AG781" s="10"/>
      <c r="AH781" s="10"/>
      <c r="AI781" s="10"/>
      <c r="AJ781" s="10"/>
      <c r="AK781" s="10"/>
      <c r="AL781" s="10"/>
      <c r="AM781" s="10"/>
      <c r="AN781" s="10"/>
      <c r="AO781" s="10"/>
      <c r="AP781" s="10"/>
      <c r="AQ781" s="10"/>
      <c r="AR781" s="10"/>
      <c r="AS781" s="10"/>
      <c r="AT781" s="10"/>
      <c r="AU781" s="10"/>
      <c r="AV781" s="10"/>
      <c r="AW781" s="10"/>
      <c r="AX781" s="10"/>
      <c r="AY781" s="10"/>
      <c r="AZ781" s="10"/>
      <c r="BA781" s="10"/>
      <c r="BB781" s="10"/>
      <c r="BC781" s="10"/>
      <c r="BD781" s="10"/>
      <c r="BE781" s="10"/>
      <c r="BF781" s="10"/>
    </row>
    <row r="782" spans="1:58" ht="15.6">
      <c r="A782" s="10"/>
      <c r="B782" s="10"/>
      <c r="C782" s="10"/>
      <c r="D782" s="10"/>
      <c r="E782" s="10"/>
      <c r="F782" s="10"/>
      <c r="G782" s="10"/>
      <c r="H782" s="10"/>
      <c r="I782" s="10"/>
      <c r="J782" s="10"/>
      <c r="K782" s="10"/>
      <c r="L782" s="10"/>
      <c r="M782" s="10"/>
      <c r="N782" s="10"/>
      <c r="O782" s="10"/>
      <c r="P782" s="19"/>
      <c r="Q782" s="19"/>
      <c r="R782" s="19"/>
      <c r="S782" s="19"/>
      <c r="T782" s="19"/>
      <c r="U782" s="19"/>
      <c r="V782" s="19"/>
      <c r="W782" s="19"/>
      <c r="X782" s="10"/>
      <c r="Y782" s="10"/>
      <c r="Z782" s="10"/>
      <c r="AA782" s="10"/>
      <c r="AB782" s="19"/>
      <c r="AC782" s="10"/>
      <c r="AD782" s="10"/>
      <c r="AE782" s="10"/>
      <c r="AF782" s="10"/>
      <c r="AG782" s="10"/>
      <c r="AH782" s="10"/>
      <c r="AI782" s="10"/>
      <c r="AJ782" s="10"/>
      <c r="AK782" s="10"/>
      <c r="AL782" s="10"/>
      <c r="AM782" s="10"/>
      <c r="AN782" s="10"/>
      <c r="AO782" s="10"/>
      <c r="AP782" s="10"/>
      <c r="AQ782" s="10"/>
      <c r="AR782" s="10"/>
      <c r="AS782" s="10"/>
      <c r="AT782" s="10"/>
      <c r="AU782" s="10"/>
      <c r="AV782" s="10"/>
      <c r="AW782" s="10"/>
      <c r="AX782" s="10"/>
      <c r="AY782" s="10"/>
      <c r="AZ782" s="10"/>
      <c r="BA782" s="10"/>
      <c r="BB782" s="10"/>
      <c r="BC782" s="10"/>
      <c r="BD782" s="10"/>
      <c r="BE782" s="10"/>
      <c r="BF782" s="10"/>
    </row>
    <row r="783" spans="1:58" ht="15.6">
      <c r="A783" s="10"/>
      <c r="B783" s="10"/>
      <c r="C783" s="10"/>
      <c r="D783" s="10"/>
      <c r="E783" s="10"/>
      <c r="F783" s="10"/>
      <c r="G783" s="10"/>
      <c r="H783" s="10"/>
      <c r="I783" s="10"/>
      <c r="J783" s="10"/>
      <c r="K783" s="10"/>
      <c r="L783" s="10"/>
      <c r="M783" s="10"/>
      <c r="N783" s="10"/>
      <c r="O783" s="10"/>
      <c r="P783" s="19"/>
      <c r="Q783" s="19"/>
      <c r="R783" s="19"/>
      <c r="S783" s="19"/>
      <c r="T783" s="19"/>
      <c r="U783" s="19"/>
      <c r="V783" s="19"/>
      <c r="W783" s="19"/>
      <c r="X783" s="10"/>
      <c r="Y783" s="10"/>
      <c r="Z783" s="10"/>
      <c r="AA783" s="10"/>
      <c r="AB783" s="19"/>
      <c r="AC783" s="10"/>
      <c r="AD783" s="10"/>
      <c r="AE783" s="10"/>
      <c r="AF783" s="10"/>
      <c r="AG783" s="10"/>
      <c r="AH783" s="10"/>
      <c r="AI783" s="10"/>
      <c r="AJ783" s="10"/>
      <c r="AK783" s="10"/>
      <c r="AL783" s="10"/>
      <c r="AM783" s="10"/>
      <c r="AN783" s="10"/>
      <c r="AO783" s="10"/>
      <c r="AP783" s="10"/>
      <c r="AQ783" s="10"/>
      <c r="AR783" s="10"/>
      <c r="AS783" s="10"/>
      <c r="AT783" s="10"/>
      <c r="AU783" s="10"/>
      <c r="AV783" s="10"/>
      <c r="AW783" s="10"/>
      <c r="AX783" s="10"/>
      <c r="AY783" s="10"/>
      <c r="AZ783" s="10"/>
      <c r="BA783" s="10"/>
      <c r="BB783" s="10"/>
      <c r="BC783" s="10"/>
      <c r="BD783" s="10"/>
      <c r="BE783" s="10"/>
      <c r="BF783" s="10"/>
    </row>
    <row r="784" spans="1:58" ht="15.6">
      <c r="A784" s="10"/>
      <c r="B784" s="10"/>
      <c r="C784" s="10"/>
      <c r="D784" s="10"/>
      <c r="E784" s="10"/>
      <c r="F784" s="10"/>
      <c r="G784" s="10"/>
      <c r="H784" s="10"/>
      <c r="I784" s="10"/>
      <c r="J784" s="10"/>
      <c r="K784" s="10"/>
      <c r="L784" s="10"/>
      <c r="M784" s="10"/>
      <c r="N784" s="10"/>
      <c r="O784" s="10"/>
      <c r="P784" s="19"/>
      <c r="Q784" s="19"/>
      <c r="R784" s="19"/>
      <c r="S784" s="19"/>
      <c r="T784" s="19"/>
      <c r="U784" s="19"/>
      <c r="V784" s="19"/>
      <c r="W784" s="19"/>
      <c r="X784" s="10"/>
      <c r="Y784" s="10"/>
      <c r="Z784" s="10"/>
      <c r="AA784" s="10"/>
      <c r="AB784" s="19"/>
      <c r="AC784" s="10"/>
      <c r="AD784" s="10"/>
      <c r="AE784" s="10"/>
      <c r="AF784" s="10"/>
      <c r="AG784" s="10"/>
      <c r="AH784" s="10"/>
      <c r="AI784" s="10"/>
      <c r="AJ784" s="10"/>
      <c r="AK784" s="10"/>
      <c r="AL784" s="10"/>
      <c r="AM784" s="10"/>
      <c r="AN784" s="10"/>
      <c r="AO784" s="10"/>
      <c r="AP784" s="10"/>
      <c r="AQ784" s="10"/>
      <c r="AR784" s="10"/>
      <c r="AS784" s="10"/>
      <c r="AT784" s="10"/>
      <c r="AU784" s="10"/>
      <c r="AV784" s="10"/>
      <c r="AW784" s="10"/>
      <c r="AX784" s="10"/>
      <c r="AY784" s="10"/>
      <c r="AZ784" s="10"/>
      <c r="BA784" s="10"/>
      <c r="BB784" s="10"/>
      <c r="BC784" s="10"/>
      <c r="BD784" s="10"/>
      <c r="BE784" s="10"/>
      <c r="BF784" s="10"/>
    </row>
    <row r="785" spans="1:58" ht="15.6">
      <c r="A785" s="10"/>
      <c r="B785" s="10"/>
      <c r="C785" s="10"/>
      <c r="D785" s="10"/>
      <c r="E785" s="10"/>
      <c r="F785" s="10"/>
      <c r="G785" s="10"/>
      <c r="H785" s="10"/>
      <c r="I785" s="10"/>
      <c r="J785" s="10"/>
      <c r="K785" s="10"/>
      <c r="L785" s="10"/>
      <c r="M785" s="10"/>
      <c r="N785" s="10"/>
      <c r="O785" s="10"/>
      <c r="P785" s="19"/>
      <c r="Q785" s="19"/>
      <c r="R785" s="19"/>
      <c r="S785" s="19"/>
      <c r="T785" s="19"/>
      <c r="U785" s="19"/>
      <c r="V785" s="19"/>
      <c r="W785" s="19"/>
      <c r="X785" s="10"/>
      <c r="Y785" s="10"/>
      <c r="Z785" s="10"/>
      <c r="AA785" s="10"/>
      <c r="AB785" s="19"/>
      <c r="AC785" s="10"/>
      <c r="AD785" s="10"/>
      <c r="AE785" s="10"/>
      <c r="AF785" s="10"/>
      <c r="AG785" s="10"/>
      <c r="AH785" s="10"/>
      <c r="AI785" s="10"/>
      <c r="AJ785" s="10"/>
      <c r="AK785" s="10"/>
      <c r="AL785" s="10"/>
      <c r="AM785" s="10"/>
      <c r="AN785" s="10"/>
      <c r="AO785" s="10"/>
      <c r="AP785" s="10"/>
      <c r="AQ785" s="10"/>
      <c r="AR785" s="10"/>
      <c r="AS785" s="10"/>
      <c r="AT785" s="10"/>
      <c r="AU785" s="10"/>
      <c r="AV785" s="10"/>
      <c r="AW785" s="10"/>
      <c r="AX785" s="10"/>
      <c r="AY785" s="10"/>
      <c r="AZ785" s="10"/>
      <c r="BA785" s="10"/>
      <c r="BB785" s="10"/>
      <c r="BC785" s="10"/>
      <c r="BD785" s="10"/>
      <c r="BE785" s="10"/>
      <c r="BF785" s="10"/>
    </row>
    <row r="786" spans="1:58" ht="15.6">
      <c r="A786" s="10"/>
      <c r="B786" s="10"/>
      <c r="C786" s="10"/>
      <c r="D786" s="10"/>
      <c r="E786" s="10"/>
      <c r="F786" s="10"/>
      <c r="G786" s="10"/>
      <c r="H786" s="10"/>
      <c r="I786" s="10"/>
      <c r="J786" s="10"/>
      <c r="K786" s="10"/>
      <c r="L786" s="10"/>
      <c r="M786" s="10"/>
      <c r="N786" s="10"/>
      <c r="O786" s="10"/>
      <c r="P786" s="19"/>
      <c r="Q786" s="19"/>
      <c r="R786" s="19"/>
      <c r="S786" s="19"/>
      <c r="T786" s="19"/>
      <c r="U786" s="19"/>
      <c r="V786" s="19"/>
      <c r="W786" s="19"/>
      <c r="X786" s="10"/>
      <c r="Y786" s="10"/>
      <c r="Z786" s="10"/>
      <c r="AA786" s="10"/>
      <c r="AB786" s="19"/>
      <c r="AC786" s="10"/>
      <c r="AD786" s="10"/>
      <c r="AE786" s="10"/>
      <c r="AF786" s="10"/>
      <c r="AG786" s="10"/>
      <c r="AH786" s="10"/>
      <c r="AI786" s="10"/>
      <c r="AJ786" s="10"/>
      <c r="AK786" s="10"/>
      <c r="AL786" s="10"/>
      <c r="AM786" s="10"/>
      <c r="AN786" s="10"/>
      <c r="AO786" s="10"/>
      <c r="AP786" s="10"/>
      <c r="AQ786" s="10"/>
      <c r="AR786" s="10"/>
      <c r="AS786" s="10"/>
      <c r="AT786" s="10"/>
      <c r="AU786" s="10"/>
      <c r="AV786" s="10"/>
      <c r="AW786" s="10"/>
      <c r="AX786" s="10"/>
      <c r="AY786" s="10"/>
      <c r="AZ786" s="10"/>
      <c r="BA786" s="10"/>
      <c r="BB786" s="10"/>
      <c r="BC786" s="10"/>
      <c r="BD786" s="10"/>
      <c r="BE786" s="10"/>
      <c r="BF786" s="10"/>
    </row>
    <row r="787" spans="1:58" ht="15.6">
      <c r="A787" s="10"/>
      <c r="B787" s="10"/>
      <c r="C787" s="10"/>
      <c r="D787" s="10"/>
      <c r="E787" s="10"/>
      <c r="F787" s="10"/>
      <c r="G787" s="10"/>
      <c r="H787" s="10"/>
      <c r="I787" s="10"/>
      <c r="J787" s="10"/>
      <c r="K787" s="10"/>
      <c r="L787" s="10"/>
      <c r="M787" s="10"/>
      <c r="N787" s="10"/>
      <c r="O787" s="10"/>
      <c r="P787" s="19"/>
      <c r="Q787" s="19"/>
      <c r="R787" s="19"/>
      <c r="S787" s="19"/>
      <c r="T787" s="19"/>
      <c r="U787" s="19"/>
      <c r="V787" s="19"/>
      <c r="W787" s="19"/>
      <c r="X787" s="10"/>
      <c r="Y787" s="10"/>
      <c r="Z787" s="10"/>
      <c r="AA787" s="10"/>
      <c r="AB787" s="19"/>
      <c r="AC787" s="10"/>
      <c r="AD787" s="10"/>
      <c r="AE787" s="10"/>
      <c r="AF787" s="10"/>
      <c r="AG787" s="10"/>
      <c r="AH787" s="10"/>
      <c r="AI787" s="10"/>
      <c r="AJ787" s="10"/>
      <c r="AK787" s="10"/>
      <c r="AL787" s="10"/>
      <c r="AM787" s="10"/>
      <c r="AN787" s="10"/>
      <c r="AO787" s="10"/>
      <c r="AP787" s="10"/>
      <c r="AQ787" s="10"/>
      <c r="AR787" s="10"/>
      <c r="AS787" s="10"/>
      <c r="AT787" s="10"/>
      <c r="AU787" s="10"/>
      <c r="AV787" s="10"/>
      <c r="AW787" s="10"/>
      <c r="AX787" s="10"/>
      <c r="AY787" s="10"/>
      <c r="AZ787" s="10"/>
      <c r="BA787" s="10"/>
      <c r="BB787" s="10"/>
      <c r="BC787" s="10"/>
      <c r="BD787" s="10"/>
      <c r="BE787" s="10"/>
      <c r="BF787" s="10"/>
    </row>
    <row r="788" spans="1:58" ht="15.6">
      <c r="A788" s="10"/>
      <c r="B788" s="10"/>
      <c r="C788" s="10"/>
      <c r="D788" s="10"/>
      <c r="E788" s="10"/>
      <c r="F788" s="10"/>
      <c r="G788" s="10"/>
      <c r="H788" s="10"/>
      <c r="I788" s="10"/>
      <c r="J788" s="10"/>
      <c r="K788" s="10"/>
      <c r="L788" s="10"/>
      <c r="M788" s="10"/>
      <c r="N788" s="10"/>
      <c r="O788" s="10"/>
      <c r="P788" s="19"/>
      <c r="Q788" s="19"/>
      <c r="R788" s="19"/>
      <c r="S788" s="19"/>
      <c r="T788" s="19"/>
      <c r="U788" s="19"/>
      <c r="V788" s="19"/>
      <c r="W788" s="19"/>
      <c r="X788" s="10"/>
      <c r="Y788" s="10"/>
      <c r="Z788" s="10"/>
      <c r="AA788" s="10"/>
      <c r="AB788" s="19"/>
      <c r="AC788" s="10"/>
      <c r="AD788" s="10"/>
      <c r="AE788" s="10"/>
      <c r="AF788" s="10"/>
      <c r="AG788" s="10"/>
      <c r="AH788" s="10"/>
      <c r="AI788" s="10"/>
      <c r="AJ788" s="10"/>
      <c r="AK788" s="10"/>
      <c r="AL788" s="10"/>
      <c r="AM788" s="10"/>
      <c r="AN788" s="10"/>
      <c r="AO788" s="10"/>
      <c r="AP788" s="10"/>
      <c r="AQ788" s="10"/>
      <c r="AR788" s="10"/>
      <c r="AS788" s="10"/>
      <c r="AT788" s="10"/>
      <c r="AU788" s="10"/>
      <c r="AV788" s="10"/>
      <c r="AW788" s="10"/>
      <c r="AX788" s="10"/>
      <c r="AY788" s="10"/>
      <c r="AZ788" s="10"/>
      <c r="BA788" s="10"/>
      <c r="BB788" s="10"/>
      <c r="BC788" s="10"/>
      <c r="BD788" s="10"/>
      <c r="BE788" s="10"/>
      <c r="BF788" s="10"/>
    </row>
    <row r="789" spans="1:58" ht="15.6">
      <c r="A789" s="10"/>
      <c r="B789" s="10"/>
      <c r="C789" s="10"/>
      <c r="D789" s="10"/>
      <c r="E789" s="10"/>
      <c r="F789" s="10"/>
      <c r="G789" s="10"/>
      <c r="H789" s="10"/>
      <c r="I789" s="10"/>
      <c r="J789" s="10"/>
      <c r="K789" s="10"/>
      <c r="L789" s="10"/>
      <c r="M789" s="10"/>
      <c r="N789" s="10"/>
      <c r="O789" s="10"/>
      <c r="P789" s="19"/>
      <c r="Q789" s="19"/>
      <c r="R789" s="19"/>
      <c r="S789" s="19"/>
      <c r="T789" s="19"/>
      <c r="U789" s="19"/>
      <c r="V789" s="19"/>
      <c r="W789" s="19"/>
      <c r="X789" s="10"/>
      <c r="Y789" s="10"/>
      <c r="Z789" s="10"/>
      <c r="AA789" s="10"/>
      <c r="AB789" s="19"/>
      <c r="AC789" s="10"/>
      <c r="AD789" s="10"/>
      <c r="AE789" s="10"/>
      <c r="AF789" s="10"/>
      <c r="AG789" s="10"/>
      <c r="AH789" s="10"/>
      <c r="AI789" s="10"/>
      <c r="AJ789" s="10"/>
      <c r="AK789" s="10"/>
      <c r="AL789" s="10"/>
      <c r="AM789" s="10"/>
      <c r="AN789" s="10"/>
      <c r="AO789" s="10"/>
      <c r="AP789" s="10"/>
      <c r="AQ789" s="10"/>
      <c r="AR789" s="10"/>
      <c r="AS789" s="10"/>
      <c r="AT789" s="10"/>
      <c r="AU789" s="10"/>
      <c r="AV789" s="10"/>
      <c r="AW789" s="10"/>
      <c r="AX789" s="10"/>
      <c r="AY789" s="10"/>
      <c r="AZ789" s="10"/>
      <c r="BA789" s="10"/>
      <c r="BB789" s="10"/>
      <c r="BC789" s="10"/>
      <c r="BD789" s="10"/>
      <c r="BE789" s="10"/>
      <c r="BF789" s="10"/>
    </row>
    <row r="790" spans="1:58" ht="15.6">
      <c r="A790" s="10"/>
      <c r="B790" s="10"/>
      <c r="C790" s="10"/>
      <c r="D790" s="10"/>
      <c r="E790" s="10"/>
      <c r="F790" s="10"/>
      <c r="G790" s="10"/>
      <c r="H790" s="10"/>
      <c r="I790" s="10"/>
      <c r="J790" s="10"/>
      <c r="K790" s="10"/>
      <c r="L790" s="10"/>
      <c r="M790" s="10"/>
      <c r="N790" s="10"/>
      <c r="O790" s="10"/>
      <c r="P790" s="19"/>
      <c r="Q790" s="19"/>
      <c r="R790" s="19"/>
      <c r="S790" s="19"/>
      <c r="T790" s="19"/>
      <c r="U790" s="19"/>
      <c r="V790" s="19"/>
      <c r="W790" s="19"/>
      <c r="X790" s="10"/>
      <c r="Y790" s="10"/>
      <c r="Z790" s="10"/>
      <c r="AA790" s="10"/>
      <c r="AB790" s="19"/>
      <c r="AC790" s="10"/>
      <c r="AD790" s="10"/>
      <c r="AE790" s="10"/>
      <c r="AF790" s="10"/>
      <c r="AG790" s="10"/>
      <c r="AH790" s="10"/>
      <c r="AI790" s="10"/>
      <c r="AJ790" s="10"/>
      <c r="AK790" s="10"/>
      <c r="AL790" s="10"/>
      <c r="AM790" s="10"/>
      <c r="AN790" s="10"/>
      <c r="AO790" s="10"/>
      <c r="AP790" s="10"/>
      <c r="AQ790" s="10"/>
      <c r="AR790" s="10"/>
      <c r="AS790" s="10"/>
      <c r="AT790" s="10"/>
      <c r="AU790" s="10"/>
      <c r="AV790" s="10"/>
      <c r="AW790" s="10"/>
      <c r="AX790" s="10"/>
      <c r="AY790" s="10"/>
      <c r="AZ790" s="10"/>
      <c r="BA790" s="10"/>
      <c r="BB790" s="10"/>
      <c r="BC790" s="10"/>
      <c r="BD790" s="10"/>
      <c r="BE790" s="10"/>
      <c r="BF790" s="10"/>
    </row>
    <row r="791" spans="1:58" ht="15.6">
      <c r="A791" s="10"/>
      <c r="B791" s="10"/>
      <c r="C791" s="10"/>
      <c r="D791" s="10"/>
      <c r="E791" s="10"/>
      <c r="F791" s="10"/>
      <c r="G791" s="10"/>
      <c r="H791" s="10"/>
      <c r="I791" s="10"/>
      <c r="J791" s="10"/>
      <c r="K791" s="10"/>
      <c r="L791" s="10"/>
      <c r="M791" s="10"/>
      <c r="N791" s="10"/>
      <c r="O791" s="10"/>
      <c r="P791" s="19"/>
      <c r="Q791" s="19"/>
      <c r="R791" s="19"/>
      <c r="S791" s="19"/>
      <c r="T791" s="19"/>
      <c r="U791" s="19"/>
      <c r="V791" s="19"/>
      <c r="W791" s="19"/>
      <c r="X791" s="10"/>
      <c r="Y791" s="10"/>
      <c r="Z791" s="10"/>
      <c r="AA791" s="10"/>
      <c r="AB791" s="19"/>
      <c r="AC791" s="10"/>
      <c r="AD791" s="10"/>
      <c r="AE791" s="10"/>
      <c r="AF791" s="10"/>
      <c r="AG791" s="10"/>
      <c r="AH791" s="10"/>
      <c r="AI791" s="10"/>
      <c r="AJ791" s="10"/>
      <c r="AK791" s="10"/>
      <c r="AL791" s="10"/>
      <c r="AM791" s="10"/>
      <c r="AN791" s="10"/>
      <c r="AO791" s="10"/>
      <c r="AP791" s="10"/>
      <c r="AQ791" s="10"/>
      <c r="AR791" s="10"/>
      <c r="AS791" s="10"/>
      <c r="AT791" s="10"/>
      <c r="AU791" s="10"/>
      <c r="AV791" s="10"/>
      <c r="AW791" s="10"/>
      <c r="AX791" s="10"/>
      <c r="AY791" s="10"/>
      <c r="AZ791" s="10"/>
      <c r="BA791" s="10"/>
      <c r="BB791" s="10"/>
      <c r="BC791" s="10"/>
      <c r="BD791" s="10"/>
      <c r="BE791" s="10"/>
      <c r="BF791" s="10"/>
    </row>
    <row r="792" spans="1:58" ht="15.6">
      <c r="A792" s="10"/>
      <c r="B792" s="10"/>
      <c r="C792" s="10"/>
      <c r="D792" s="10"/>
      <c r="E792" s="10"/>
      <c r="F792" s="10"/>
      <c r="G792" s="10"/>
      <c r="H792" s="10"/>
      <c r="I792" s="10"/>
      <c r="J792" s="10"/>
      <c r="K792" s="10"/>
      <c r="L792" s="10"/>
      <c r="M792" s="10"/>
      <c r="N792" s="10"/>
      <c r="O792" s="10"/>
      <c r="P792" s="19"/>
      <c r="Q792" s="19"/>
      <c r="R792" s="19"/>
      <c r="S792" s="19"/>
      <c r="T792" s="19"/>
      <c r="U792" s="19"/>
      <c r="V792" s="19"/>
      <c r="W792" s="19"/>
      <c r="X792" s="10"/>
      <c r="Y792" s="10"/>
      <c r="Z792" s="10"/>
      <c r="AA792" s="10"/>
      <c r="AB792" s="19"/>
      <c r="AC792" s="10"/>
      <c r="AD792" s="10"/>
      <c r="AE792" s="10"/>
      <c r="AF792" s="10"/>
      <c r="AG792" s="10"/>
      <c r="AH792" s="10"/>
      <c r="AI792" s="10"/>
      <c r="AJ792" s="10"/>
      <c r="AK792" s="10"/>
      <c r="AL792" s="10"/>
      <c r="AM792" s="10"/>
      <c r="AN792" s="10"/>
      <c r="AO792" s="10"/>
      <c r="AP792" s="10"/>
      <c r="AQ792" s="10"/>
      <c r="AR792" s="10"/>
      <c r="AS792" s="10"/>
      <c r="AT792" s="10"/>
      <c r="AU792" s="10"/>
      <c r="AV792" s="10"/>
      <c r="AW792" s="10"/>
      <c r="AX792" s="10"/>
      <c r="AY792" s="10"/>
      <c r="AZ792" s="10"/>
      <c r="BA792" s="10"/>
      <c r="BB792" s="10"/>
      <c r="BC792" s="10"/>
      <c r="BD792" s="10"/>
      <c r="BE792" s="10"/>
      <c r="BF792" s="10"/>
    </row>
    <row r="793" spans="1:58" ht="15.6">
      <c r="A793" s="10"/>
      <c r="B793" s="10"/>
      <c r="C793" s="10"/>
      <c r="D793" s="10"/>
      <c r="E793" s="10"/>
      <c r="F793" s="10"/>
      <c r="G793" s="10"/>
      <c r="H793" s="10"/>
      <c r="I793" s="10"/>
      <c r="J793" s="10"/>
      <c r="K793" s="10"/>
      <c r="L793" s="10"/>
      <c r="M793" s="10"/>
      <c r="N793" s="10"/>
      <c r="O793" s="10"/>
      <c r="P793" s="19"/>
      <c r="Q793" s="19"/>
      <c r="R793" s="19"/>
      <c r="S793" s="19"/>
      <c r="T793" s="19"/>
      <c r="U793" s="19"/>
      <c r="V793" s="19"/>
      <c r="W793" s="19"/>
      <c r="X793" s="10"/>
      <c r="Y793" s="10"/>
      <c r="Z793" s="10"/>
      <c r="AA793" s="10"/>
      <c r="AB793" s="19"/>
      <c r="AC793" s="10"/>
      <c r="AD793" s="10"/>
      <c r="AE793" s="10"/>
      <c r="AF793" s="10"/>
      <c r="AG793" s="10"/>
      <c r="AH793" s="10"/>
      <c r="AI793" s="10"/>
      <c r="AJ793" s="10"/>
      <c r="AK793" s="10"/>
      <c r="AL793" s="10"/>
      <c r="AM793" s="10"/>
      <c r="AN793" s="10"/>
      <c r="AO793" s="10"/>
      <c r="AP793" s="10"/>
      <c r="AQ793" s="10"/>
      <c r="AR793" s="10"/>
      <c r="AS793" s="10"/>
      <c r="AT793" s="10"/>
      <c r="AU793" s="10"/>
      <c r="AV793" s="10"/>
      <c r="AW793" s="10"/>
      <c r="AX793" s="10"/>
      <c r="AY793" s="10"/>
      <c r="AZ793" s="10"/>
      <c r="BA793" s="10"/>
      <c r="BB793" s="10"/>
      <c r="BC793" s="10"/>
      <c r="BD793" s="10"/>
      <c r="BE793" s="10"/>
      <c r="BF793" s="10"/>
    </row>
    <row r="794" spans="1:58" ht="15.6">
      <c r="A794" s="10"/>
      <c r="B794" s="10"/>
      <c r="C794" s="10"/>
      <c r="D794" s="10"/>
      <c r="E794" s="10"/>
      <c r="F794" s="10"/>
      <c r="G794" s="10"/>
      <c r="H794" s="10"/>
      <c r="I794" s="10"/>
      <c r="J794" s="10"/>
      <c r="K794" s="10"/>
      <c r="L794" s="10"/>
      <c r="M794" s="10"/>
      <c r="N794" s="10"/>
      <c r="O794" s="10"/>
      <c r="P794" s="19"/>
      <c r="Q794" s="19"/>
      <c r="R794" s="19"/>
      <c r="S794" s="19"/>
      <c r="T794" s="19"/>
      <c r="U794" s="19"/>
      <c r="V794" s="19"/>
      <c r="W794" s="19"/>
      <c r="X794" s="10"/>
      <c r="Y794" s="10"/>
      <c r="Z794" s="10"/>
      <c r="AA794" s="10"/>
      <c r="AB794" s="19"/>
      <c r="AC794" s="10"/>
      <c r="AD794" s="10"/>
      <c r="AE794" s="10"/>
      <c r="AF794" s="10"/>
      <c r="AG794" s="10"/>
      <c r="AH794" s="10"/>
      <c r="AI794" s="10"/>
      <c r="AJ794" s="10"/>
      <c r="AK794" s="10"/>
      <c r="AL794" s="10"/>
      <c r="AM794" s="10"/>
      <c r="AN794" s="10"/>
      <c r="AO794" s="10"/>
      <c r="AP794" s="10"/>
      <c r="AQ794" s="10"/>
      <c r="AR794" s="10"/>
      <c r="AS794" s="10"/>
      <c r="AT794" s="10"/>
      <c r="AU794" s="10"/>
      <c r="AV794" s="10"/>
      <c r="AW794" s="10"/>
      <c r="AX794" s="10"/>
      <c r="AY794" s="10"/>
      <c r="AZ794" s="10"/>
      <c r="BA794" s="10"/>
      <c r="BB794" s="10"/>
      <c r="BC794" s="10"/>
      <c r="BD794" s="10"/>
      <c r="BE794" s="10"/>
      <c r="BF794" s="10"/>
    </row>
    <row r="795" spans="1:58" ht="15.6">
      <c r="A795" s="10"/>
      <c r="B795" s="10"/>
      <c r="C795" s="10"/>
      <c r="D795" s="10"/>
      <c r="E795" s="10"/>
      <c r="F795" s="10"/>
      <c r="G795" s="10"/>
      <c r="H795" s="10"/>
      <c r="I795" s="10"/>
      <c r="J795" s="10"/>
      <c r="K795" s="10"/>
      <c r="L795" s="10"/>
      <c r="M795" s="10"/>
      <c r="N795" s="10"/>
      <c r="O795" s="10"/>
      <c r="P795" s="19"/>
      <c r="Q795" s="19"/>
      <c r="R795" s="19"/>
      <c r="S795" s="19"/>
      <c r="T795" s="19"/>
      <c r="U795" s="19"/>
      <c r="V795" s="19"/>
      <c r="W795" s="19"/>
      <c r="X795" s="10"/>
      <c r="Y795" s="10"/>
      <c r="Z795" s="10"/>
      <c r="AA795" s="10"/>
      <c r="AB795" s="19"/>
      <c r="AC795" s="10"/>
      <c r="AD795" s="10"/>
      <c r="AE795" s="10"/>
      <c r="AF795" s="10"/>
      <c r="AG795" s="10"/>
      <c r="AH795" s="10"/>
      <c r="AI795" s="10"/>
      <c r="AJ795" s="10"/>
      <c r="AK795" s="10"/>
      <c r="AL795" s="10"/>
      <c r="AM795" s="10"/>
      <c r="AN795" s="10"/>
      <c r="AO795" s="10"/>
      <c r="AP795" s="10"/>
      <c r="AQ795" s="10"/>
      <c r="AR795" s="10"/>
      <c r="AS795" s="10"/>
      <c r="AT795" s="10"/>
      <c r="AU795" s="10"/>
      <c r="AV795" s="10"/>
      <c r="AW795" s="10"/>
      <c r="AX795" s="10"/>
      <c r="AY795" s="10"/>
      <c r="AZ795" s="10"/>
      <c r="BA795" s="10"/>
      <c r="BB795" s="10"/>
      <c r="BC795" s="10"/>
      <c r="BD795" s="10"/>
      <c r="BE795" s="10"/>
      <c r="BF795" s="10"/>
    </row>
    <row r="796" spans="1:58" ht="15.6">
      <c r="A796" s="10"/>
      <c r="B796" s="10"/>
      <c r="C796" s="10"/>
      <c r="D796" s="10"/>
      <c r="E796" s="10"/>
      <c r="F796" s="10"/>
      <c r="G796" s="10"/>
      <c r="H796" s="10"/>
      <c r="I796" s="10"/>
      <c r="J796" s="10"/>
      <c r="K796" s="10"/>
      <c r="L796" s="10"/>
      <c r="M796" s="10"/>
      <c r="N796" s="10"/>
      <c r="O796" s="10"/>
      <c r="P796" s="19"/>
      <c r="Q796" s="19"/>
      <c r="R796" s="19"/>
      <c r="S796" s="19"/>
      <c r="T796" s="19"/>
      <c r="U796" s="19"/>
      <c r="V796" s="19"/>
      <c r="W796" s="19"/>
      <c r="X796" s="10"/>
      <c r="Y796" s="10"/>
      <c r="Z796" s="10"/>
      <c r="AA796" s="10"/>
      <c r="AB796" s="19"/>
      <c r="AC796" s="10"/>
      <c r="AD796" s="10"/>
      <c r="AE796" s="10"/>
      <c r="AF796" s="10"/>
      <c r="AG796" s="10"/>
      <c r="AH796" s="10"/>
      <c r="AI796" s="10"/>
      <c r="AJ796" s="10"/>
      <c r="AK796" s="10"/>
      <c r="AL796" s="10"/>
      <c r="AM796" s="10"/>
      <c r="AN796" s="10"/>
      <c r="AO796" s="10"/>
      <c r="AP796" s="10"/>
      <c r="AQ796" s="10"/>
      <c r="AR796" s="10"/>
      <c r="AS796" s="10"/>
      <c r="AT796" s="10"/>
      <c r="AU796" s="10"/>
      <c r="AV796" s="10"/>
      <c r="AW796" s="10"/>
      <c r="AX796" s="10"/>
      <c r="AY796" s="10"/>
      <c r="AZ796" s="10"/>
      <c r="BA796" s="10"/>
      <c r="BB796" s="10"/>
      <c r="BC796" s="10"/>
      <c r="BD796" s="10"/>
      <c r="BE796" s="10"/>
      <c r="BF796" s="10"/>
    </row>
    <row r="797" spans="1:58" ht="15.6">
      <c r="A797" s="10"/>
      <c r="B797" s="10"/>
      <c r="C797" s="10"/>
      <c r="D797" s="10"/>
      <c r="E797" s="10"/>
      <c r="F797" s="10"/>
      <c r="G797" s="10"/>
      <c r="H797" s="10"/>
      <c r="I797" s="10"/>
      <c r="J797" s="10"/>
      <c r="K797" s="10"/>
      <c r="L797" s="10"/>
      <c r="M797" s="10"/>
      <c r="N797" s="10"/>
      <c r="O797" s="10"/>
      <c r="P797" s="19"/>
      <c r="Q797" s="19"/>
      <c r="R797" s="19"/>
      <c r="S797" s="19"/>
      <c r="T797" s="19"/>
      <c r="U797" s="19"/>
      <c r="V797" s="19"/>
      <c r="W797" s="19"/>
      <c r="X797" s="10"/>
      <c r="Y797" s="10"/>
      <c r="Z797" s="10"/>
      <c r="AA797" s="10"/>
      <c r="AB797" s="19"/>
      <c r="AC797" s="10"/>
      <c r="AD797" s="10"/>
      <c r="AE797" s="10"/>
      <c r="AF797" s="10"/>
      <c r="AG797" s="10"/>
      <c r="AH797" s="10"/>
      <c r="AI797" s="10"/>
      <c r="AJ797" s="10"/>
      <c r="AK797" s="10"/>
      <c r="AL797" s="10"/>
      <c r="AM797" s="10"/>
      <c r="AN797" s="10"/>
      <c r="AO797" s="10"/>
      <c r="AP797" s="10"/>
      <c r="AQ797" s="10"/>
      <c r="AR797" s="10"/>
      <c r="AS797" s="10"/>
      <c r="AT797" s="10"/>
      <c r="AU797" s="10"/>
      <c r="AV797" s="10"/>
      <c r="AW797" s="10"/>
      <c r="AX797" s="10"/>
      <c r="AY797" s="10"/>
      <c r="AZ797" s="10"/>
      <c r="BA797" s="10"/>
      <c r="BB797" s="10"/>
      <c r="BC797" s="10"/>
      <c r="BD797" s="10"/>
      <c r="BE797" s="10"/>
      <c r="BF797" s="10"/>
    </row>
    <row r="798" spans="1:58" ht="15.6">
      <c r="A798" s="10"/>
      <c r="B798" s="10"/>
      <c r="C798" s="10"/>
      <c r="D798" s="10"/>
      <c r="E798" s="10"/>
      <c r="F798" s="10"/>
      <c r="G798" s="10"/>
      <c r="H798" s="10"/>
      <c r="I798" s="10"/>
      <c r="J798" s="10"/>
      <c r="K798" s="10"/>
      <c r="L798" s="10"/>
      <c r="M798" s="10"/>
      <c r="N798" s="10"/>
      <c r="O798" s="10"/>
      <c r="P798" s="19"/>
      <c r="Q798" s="19"/>
      <c r="R798" s="19"/>
      <c r="S798" s="19"/>
      <c r="T798" s="19"/>
      <c r="U798" s="19"/>
      <c r="V798" s="19"/>
      <c r="W798" s="19"/>
      <c r="X798" s="10"/>
      <c r="Y798" s="10"/>
      <c r="Z798" s="10"/>
      <c r="AA798" s="10"/>
      <c r="AB798" s="19"/>
      <c r="AC798" s="10"/>
      <c r="AD798" s="10"/>
      <c r="AE798" s="10"/>
      <c r="AF798" s="10"/>
      <c r="AG798" s="10"/>
      <c r="AH798" s="10"/>
      <c r="AI798" s="10"/>
      <c r="AJ798" s="10"/>
      <c r="AK798" s="10"/>
      <c r="AL798" s="10"/>
      <c r="AM798" s="10"/>
      <c r="AN798" s="10"/>
      <c r="AO798" s="10"/>
      <c r="AP798" s="10"/>
      <c r="AQ798" s="10"/>
      <c r="AR798" s="10"/>
      <c r="AS798" s="10"/>
      <c r="AT798" s="10"/>
      <c r="AU798" s="10"/>
      <c r="AV798" s="10"/>
      <c r="AW798" s="10"/>
      <c r="AX798" s="10"/>
      <c r="AY798" s="10"/>
      <c r="AZ798" s="10"/>
      <c r="BA798" s="10"/>
      <c r="BB798" s="10"/>
      <c r="BC798" s="10"/>
      <c r="BD798" s="10"/>
      <c r="BE798" s="10"/>
      <c r="BF798" s="10"/>
    </row>
    <row r="799" spans="1:58" ht="15.6">
      <c r="A799" s="10"/>
      <c r="B799" s="10"/>
      <c r="C799" s="10"/>
      <c r="D799" s="10"/>
      <c r="E799" s="10"/>
      <c r="F799" s="10"/>
      <c r="G799" s="10"/>
      <c r="H799" s="10"/>
      <c r="I799" s="10"/>
      <c r="J799" s="10"/>
      <c r="K799" s="10"/>
      <c r="L799" s="10"/>
      <c r="M799" s="10"/>
      <c r="N799" s="10"/>
      <c r="O799" s="10"/>
      <c r="P799" s="19"/>
      <c r="Q799" s="19"/>
      <c r="R799" s="19"/>
      <c r="S799" s="19"/>
      <c r="T799" s="19"/>
      <c r="U799" s="19"/>
      <c r="V799" s="19"/>
      <c r="W799" s="19"/>
      <c r="X799" s="10"/>
      <c r="Y799" s="10"/>
      <c r="Z799" s="10"/>
      <c r="AA799" s="10"/>
      <c r="AB799" s="19"/>
      <c r="AC799" s="10"/>
      <c r="AD799" s="10"/>
      <c r="AE799" s="10"/>
      <c r="AF799" s="10"/>
      <c r="AG799" s="10"/>
      <c r="AH799" s="10"/>
      <c r="AI799" s="10"/>
      <c r="AJ799" s="10"/>
      <c r="AK799" s="10"/>
      <c r="AL799" s="10"/>
      <c r="AM799" s="10"/>
      <c r="AN799" s="10"/>
      <c r="AO799" s="10"/>
      <c r="AP799" s="10"/>
      <c r="AQ799" s="10"/>
      <c r="AR799" s="10"/>
      <c r="AS799" s="10"/>
      <c r="AT799" s="10"/>
      <c r="AU799" s="10"/>
      <c r="AV799" s="10"/>
      <c r="AW799" s="10"/>
      <c r="AX799" s="10"/>
      <c r="AY799" s="10"/>
      <c r="AZ799" s="10"/>
      <c r="BA799" s="10"/>
      <c r="BB799" s="10"/>
      <c r="BC799" s="10"/>
      <c r="BD799" s="10"/>
      <c r="BE799" s="10"/>
      <c r="BF799" s="10"/>
    </row>
    <row r="800" spans="1:58" ht="15.6">
      <c r="A800" s="10"/>
      <c r="B800" s="10"/>
      <c r="C800" s="10"/>
      <c r="D800" s="10"/>
      <c r="E800" s="10"/>
      <c r="F800" s="10"/>
      <c r="G800" s="10"/>
      <c r="H800" s="10"/>
      <c r="I800" s="10"/>
      <c r="J800" s="10"/>
      <c r="K800" s="10"/>
      <c r="L800" s="10"/>
      <c r="M800" s="10"/>
      <c r="N800" s="10"/>
      <c r="O800" s="10"/>
      <c r="P800" s="19"/>
      <c r="Q800" s="19"/>
      <c r="R800" s="19"/>
      <c r="S800" s="19"/>
      <c r="T800" s="19"/>
      <c r="U800" s="19"/>
      <c r="V800" s="19"/>
      <c r="W800" s="19"/>
      <c r="X800" s="10"/>
      <c r="Y800" s="10"/>
      <c r="Z800" s="10"/>
      <c r="AA800" s="10"/>
      <c r="AB800" s="19"/>
      <c r="AC800" s="10"/>
      <c r="AD800" s="10"/>
      <c r="AE800" s="10"/>
      <c r="AF800" s="10"/>
      <c r="AG800" s="10"/>
      <c r="AH800" s="10"/>
      <c r="AI800" s="10"/>
      <c r="AJ800" s="10"/>
      <c r="AK800" s="10"/>
      <c r="AL800" s="10"/>
      <c r="AM800" s="10"/>
      <c r="AN800" s="10"/>
      <c r="AO800" s="10"/>
      <c r="AP800" s="10"/>
      <c r="AQ800" s="10"/>
      <c r="AR800" s="10"/>
      <c r="AS800" s="10"/>
      <c r="AT800" s="10"/>
      <c r="AU800" s="10"/>
      <c r="AV800" s="10"/>
      <c r="AW800" s="10"/>
      <c r="AX800" s="10"/>
      <c r="AY800" s="10"/>
      <c r="AZ800" s="10"/>
      <c r="BA800" s="10"/>
      <c r="BB800" s="10"/>
      <c r="BC800" s="10"/>
      <c r="BD800" s="10"/>
      <c r="BE800" s="10"/>
      <c r="BF800" s="10"/>
    </row>
    <row r="801" spans="1:58" ht="15.6">
      <c r="A801" s="10"/>
      <c r="B801" s="10"/>
      <c r="C801" s="10"/>
      <c r="D801" s="10"/>
      <c r="E801" s="10"/>
      <c r="F801" s="10"/>
      <c r="G801" s="10"/>
      <c r="H801" s="10"/>
      <c r="I801" s="10"/>
      <c r="J801" s="10"/>
      <c r="K801" s="10"/>
      <c r="L801" s="10"/>
      <c r="M801" s="10"/>
      <c r="N801" s="10"/>
      <c r="O801" s="10"/>
      <c r="P801" s="19"/>
      <c r="Q801" s="19"/>
      <c r="R801" s="19"/>
      <c r="S801" s="19"/>
      <c r="T801" s="19"/>
      <c r="U801" s="19"/>
      <c r="V801" s="19"/>
      <c r="W801" s="19"/>
      <c r="X801" s="10"/>
      <c r="Y801" s="10"/>
      <c r="Z801" s="10"/>
      <c r="AA801" s="10"/>
      <c r="AB801" s="19"/>
      <c r="AC801" s="10"/>
      <c r="AD801" s="10"/>
      <c r="AE801" s="10"/>
      <c r="AF801" s="10"/>
      <c r="AG801" s="10"/>
      <c r="AH801" s="10"/>
      <c r="AI801" s="10"/>
      <c r="AJ801" s="10"/>
      <c r="AK801" s="10"/>
      <c r="AL801" s="10"/>
      <c r="AM801" s="10"/>
      <c r="AN801" s="10"/>
      <c r="AO801" s="10"/>
      <c r="AP801" s="10"/>
      <c r="AQ801" s="10"/>
      <c r="AR801" s="10"/>
      <c r="AS801" s="10"/>
      <c r="AT801" s="10"/>
      <c r="AU801" s="10"/>
      <c r="AV801" s="10"/>
      <c r="AW801" s="10"/>
      <c r="AX801" s="10"/>
      <c r="AY801" s="10"/>
      <c r="AZ801" s="10"/>
      <c r="BA801" s="10"/>
      <c r="BB801" s="10"/>
      <c r="BC801" s="10"/>
      <c r="BD801" s="10"/>
      <c r="BE801" s="10"/>
      <c r="BF801" s="10"/>
    </row>
    <row r="802" spans="1:58" ht="15.6">
      <c r="A802" s="10"/>
      <c r="B802" s="10"/>
      <c r="C802" s="10"/>
      <c r="D802" s="10"/>
      <c r="E802" s="10"/>
      <c r="F802" s="10"/>
      <c r="G802" s="10"/>
      <c r="H802" s="10"/>
      <c r="I802" s="10"/>
      <c r="J802" s="10"/>
      <c r="K802" s="10"/>
      <c r="L802" s="10"/>
      <c r="M802" s="10"/>
      <c r="N802" s="10"/>
      <c r="O802" s="10"/>
      <c r="P802" s="19"/>
      <c r="Q802" s="19"/>
      <c r="R802" s="19"/>
      <c r="S802" s="19"/>
      <c r="T802" s="19"/>
      <c r="U802" s="19"/>
      <c r="V802" s="19"/>
      <c r="W802" s="19"/>
      <c r="X802" s="10"/>
      <c r="Y802" s="10"/>
      <c r="Z802" s="10"/>
      <c r="AA802" s="10"/>
      <c r="AB802" s="19"/>
      <c r="AC802" s="10"/>
      <c r="AD802" s="10"/>
      <c r="AE802" s="10"/>
      <c r="AF802" s="10"/>
      <c r="AG802" s="10"/>
      <c r="AH802" s="10"/>
      <c r="AI802" s="10"/>
      <c r="AJ802" s="10"/>
      <c r="AK802" s="10"/>
      <c r="AL802" s="10"/>
      <c r="AM802" s="10"/>
      <c r="AN802" s="10"/>
      <c r="AO802" s="10"/>
      <c r="AP802" s="10"/>
      <c r="AQ802" s="10"/>
      <c r="AR802" s="10"/>
      <c r="AS802" s="10"/>
      <c r="AT802" s="10"/>
      <c r="AU802" s="10"/>
      <c r="AV802" s="10"/>
      <c r="AW802" s="10"/>
      <c r="AX802" s="10"/>
      <c r="AY802" s="10"/>
      <c r="AZ802" s="10"/>
      <c r="BA802" s="10"/>
      <c r="BB802" s="10"/>
      <c r="BC802" s="10"/>
      <c r="BD802" s="10"/>
      <c r="BE802" s="10"/>
      <c r="BF802" s="10"/>
    </row>
    <row r="803" spans="1:58" ht="15.6">
      <c r="A803" s="10"/>
      <c r="B803" s="10"/>
      <c r="C803" s="10"/>
      <c r="D803" s="10"/>
      <c r="E803" s="10"/>
      <c r="F803" s="10"/>
      <c r="G803" s="10"/>
      <c r="H803" s="10"/>
      <c r="I803" s="10"/>
      <c r="J803" s="10"/>
      <c r="K803" s="10"/>
      <c r="L803" s="10"/>
      <c r="M803" s="10"/>
      <c r="N803" s="10"/>
      <c r="O803" s="10"/>
      <c r="P803" s="19"/>
      <c r="Q803" s="19"/>
      <c r="R803" s="19"/>
      <c r="S803" s="19"/>
      <c r="T803" s="19"/>
      <c r="U803" s="19"/>
      <c r="V803" s="19"/>
      <c r="W803" s="19"/>
      <c r="X803" s="10"/>
      <c r="Y803" s="10"/>
      <c r="Z803" s="10"/>
      <c r="AA803" s="10"/>
      <c r="AB803" s="19"/>
      <c r="AC803" s="10"/>
      <c r="AD803" s="10"/>
      <c r="AE803" s="10"/>
      <c r="AF803" s="10"/>
      <c r="AG803" s="10"/>
      <c r="AH803" s="10"/>
      <c r="AI803" s="10"/>
      <c r="AJ803" s="10"/>
      <c r="AK803" s="10"/>
      <c r="AL803" s="10"/>
      <c r="AM803" s="10"/>
      <c r="AN803" s="10"/>
      <c r="AO803" s="10"/>
      <c r="AP803" s="10"/>
      <c r="AQ803" s="10"/>
      <c r="AR803" s="10"/>
      <c r="AS803" s="10"/>
      <c r="AT803" s="10"/>
      <c r="AU803" s="10"/>
      <c r="AV803" s="10"/>
      <c r="AW803" s="10"/>
      <c r="AX803" s="10"/>
      <c r="AY803" s="10"/>
      <c r="AZ803" s="10"/>
      <c r="BA803" s="10"/>
      <c r="BB803" s="10"/>
      <c r="BC803" s="10"/>
      <c r="BD803" s="10"/>
      <c r="BE803" s="10"/>
      <c r="BF803" s="10"/>
    </row>
    <row r="804" spans="1:58" ht="15.6">
      <c r="A804" s="10"/>
      <c r="B804" s="10"/>
      <c r="C804" s="10"/>
      <c r="D804" s="10"/>
      <c r="E804" s="10"/>
      <c r="F804" s="10"/>
      <c r="G804" s="10"/>
      <c r="H804" s="10"/>
      <c r="I804" s="10"/>
      <c r="J804" s="10"/>
      <c r="K804" s="10"/>
      <c r="L804" s="10"/>
      <c r="M804" s="10"/>
      <c r="N804" s="10"/>
      <c r="O804" s="10"/>
      <c r="P804" s="19"/>
      <c r="Q804" s="19"/>
      <c r="R804" s="19"/>
      <c r="S804" s="19"/>
      <c r="T804" s="19"/>
      <c r="U804" s="19"/>
      <c r="V804" s="19"/>
      <c r="W804" s="19"/>
      <c r="X804" s="10"/>
      <c r="Y804" s="10"/>
      <c r="Z804" s="10"/>
      <c r="AA804" s="10"/>
      <c r="AB804" s="19"/>
      <c r="AC804" s="10"/>
      <c r="AD804" s="10"/>
      <c r="AE804" s="10"/>
      <c r="AF804" s="10"/>
      <c r="AG804" s="10"/>
      <c r="AH804" s="10"/>
      <c r="AI804" s="10"/>
      <c r="AJ804" s="10"/>
      <c r="AK804" s="10"/>
      <c r="AL804" s="10"/>
      <c r="AM804" s="10"/>
      <c r="AN804" s="10"/>
      <c r="AO804" s="10"/>
      <c r="AP804" s="10"/>
      <c r="AQ804" s="10"/>
      <c r="AR804" s="10"/>
      <c r="AS804" s="10"/>
      <c r="AT804" s="10"/>
      <c r="AU804" s="10"/>
      <c r="AV804" s="10"/>
      <c r="AW804" s="10"/>
      <c r="AX804" s="10"/>
      <c r="AY804" s="10"/>
      <c r="AZ804" s="10"/>
      <c r="BA804" s="10"/>
      <c r="BB804" s="10"/>
      <c r="BC804" s="10"/>
      <c r="BD804" s="10"/>
      <c r="BE804" s="10"/>
      <c r="BF804" s="10"/>
    </row>
    <row r="805" spans="1:58" ht="15.6">
      <c r="A805" s="10"/>
      <c r="B805" s="10"/>
      <c r="C805" s="10"/>
      <c r="D805" s="10"/>
      <c r="E805" s="10"/>
      <c r="F805" s="10"/>
      <c r="G805" s="10"/>
      <c r="H805" s="10"/>
      <c r="I805" s="10"/>
      <c r="J805" s="10"/>
      <c r="K805" s="10"/>
      <c r="L805" s="10"/>
      <c r="M805" s="10"/>
      <c r="N805" s="10"/>
      <c r="O805" s="10"/>
      <c r="P805" s="19"/>
      <c r="Q805" s="19"/>
      <c r="R805" s="19"/>
      <c r="S805" s="19"/>
      <c r="T805" s="19"/>
      <c r="U805" s="19"/>
      <c r="V805" s="19"/>
      <c r="W805" s="19"/>
      <c r="X805" s="10"/>
      <c r="Y805" s="10"/>
      <c r="Z805" s="10"/>
      <c r="AA805" s="10"/>
      <c r="AB805" s="19"/>
      <c r="AC805" s="10"/>
      <c r="AD805" s="10"/>
      <c r="AE805" s="10"/>
      <c r="AF805" s="10"/>
      <c r="AG805" s="10"/>
      <c r="AH805" s="10"/>
      <c r="AI805" s="10"/>
      <c r="AJ805" s="10"/>
      <c r="AK805" s="10"/>
      <c r="AL805" s="10"/>
      <c r="AM805" s="10"/>
      <c r="AN805" s="10"/>
      <c r="AO805" s="10"/>
      <c r="AP805" s="10"/>
      <c r="AQ805" s="10"/>
      <c r="AR805" s="10"/>
      <c r="AS805" s="10"/>
      <c r="AT805" s="10"/>
      <c r="AU805" s="10"/>
      <c r="AV805" s="10"/>
      <c r="AW805" s="10"/>
      <c r="AX805" s="10"/>
      <c r="AY805" s="10"/>
      <c r="AZ805" s="10"/>
      <c r="BA805" s="10"/>
      <c r="BB805" s="10"/>
      <c r="BC805" s="10"/>
      <c r="BD805" s="10"/>
      <c r="BE805" s="10"/>
      <c r="BF805" s="10"/>
    </row>
    <row r="806" spans="1:58" ht="15.6">
      <c r="A806" s="10"/>
      <c r="B806" s="10"/>
      <c r="C806" s="10"/>
      <c r="D806" s="10"/>
      <c r="E806" s="10"/>
      <c r="F806" s="10"/>
      <c r="G806" s="10"/>
      <c r="H806" s="10"/>
      <c r="I806" s="10"/>
      <c r="J806" s="10"/>
      <c r="K806" s="10"/>
      <c r="L806" s="10"/>
      <c r="M806" s="10"/>
      <c r="N806" s="10"/>
      <c r="O806" s="10"/>
      <c r="P806" s="19"/>
      <c r="Q806" s="19"/>
      <c r="R806" s="19"/>
      <c r="S806" s="19"/>
      <c r="T806" s="19"/>
      <c r="U806" s="19"/>
      <c r="V806" s="19"/>
      <c r="W806" s="19"/>
      <c r="X806" s="10"/>
      <c r="Y806" s="10"/>
      <c r="Z806" s="10"/>
      <c r="AA806" s="10"/>
      <c r="AB806" s="19"/>
      <c r="AC806" s="10"/>
      <c r="AD806" s="10"/>
      <c r="AE806" s="10"/>
      <c r="AF806" s="10"/>
      <c r="AG806" s="10"/>
      <c r="AH806" s="10"/>
      <c r="AI806" s="10"/>
      <c r="AJ806" s="10"/>
      <c r="AK806" s="10"/>
      <c r="AL806" s="10"/>
      <c r="AM806" s="10"/>
      <c r="AN806" s="10"/>
      <c r="AO806" s="10"/>
      <c r="AP806" s="10"/>
      <c r="AQ806" s="10"/>
      <c r="AR806" s="10"/>
      <c r="AS806" s="10"/>
      <c r="AT806" s="10"/>
      <c r="AU806" s="10"/>
      <c r="AV806" s="10"/>
      <c r="AW806" s="10"/>
      <c r="AX806" s="10"/>
      <c r="AY806" s="10"/>
      <c r="AZ806" s="10"/>
      <c r="BA806" s="10"/>
      <c r="BB806" s="10"/>
      <c r="BC806" s="10"/>
      <c r="BD806" s="10"/>
      <c r="BE806" s="10"/>
      <c r="BF806" s="10"/>
    </row>
    <row r="807" spans="1:58" ht="15.6">
      <c r="A807" s="10"/>
      <c r="B807" s="10"/>
      <c r="C807" s="10"/>
      <c r="D807" s="10"/>
      <c r="E807" s="10"/>
      <c r="F807" s="10"/>
      <c r="G807" s="10"/>
      <c r="H807" s="10"/>
      <c r="I807" s="10"/>
      <c r="J807" s="10"/>
      <c r="K807" s="10"/>
      <c r="L807" s="10"/>
      <c r="M807" s="10"/>
      <c r="N807" s="10"/>
      <c r="O807" s="10"/>
      <c r="P807" s="19"/>
      <c r="Q807" s="19"/>
      <c r="R807" s="19"/>
      <c r="S807" s="19"/>
      <c r="T807" s="19"/>
      <c r="U807" s="19"/>
      <c r="V807" s="19"/>
      <c r="W807" s="19"/>
      <c r="X807" s="10"/>
      <c r="Y807" s="10"/>
      <c r="Z807" s="10"/>
      <c r="AA807" s="10"/>
      <c r="AB807" s="19"/>
      <c r="AC807" s="10"/>
      <c r="AD807" s="10"/>
      <c r="AE807" s="10"/>
      <c r="AF807" s="10"/>
      <c r="AG807" s="10"/>
      <c r="AH807" s="10"/>
      <c r="AI807" s="10"/>
      <c r="AJ807" s="10"/>
      <c r="AK807" s="10"/>
      <c r="AL807" s="10"/>
      <c r="AM807" s="10"/>
      <c r="AN807" s="10"/>
      <c r="AO807" s="10"/>
      <c r="AP807" s="10"/>
      <c r="AQ807" s="10"/>
      <c r="AR807" s="10"/>
      <c r="AS807" s="10"/>
      <c r="AT807" s="10"/>
      <c r="AU807" s="10"/>
      <c r="AV807" s="10"/>
      <c r="AW807" s="10"/>
      <c r="AX807" s="10"/>
      <c r="AY807" s="10"/>
      <c r="AZ807" s="10"/>
      <c r="BA807" s="10"/>
      <c r="BB807" s="10"/>
      <c r="BC807" s="10"/>
      <c r="BD807" s="10"/>
      <c r="BE807" s="10"/>
      <c r="BF807" s="10"/>
    </row>
    <row r="808" spans="1:58" ht="15.6">
      <c r="A808" s="10"/>
      <c r="B808" s="10"/>
      <c r="C808" s="10"/>
      <c r="D808" s="10"/>
      <c r="E808" s="10"/>
      <c r="F808" s="10"/>
      <c r="G808" s="10"/>
      <c r="H808" s="10"/>
      <c r="I808" s="10"/>
      <c r="J808" s="10"/>
      <c r="K808" s="10"/>
      <c r="L808" s="10"/>
      <c r="M808" s="10"/>
      <c r="N808" s="10"/>
      <c r="O808" s="10"/>
      <c r="P808" s="19"/>
      <c r="Q808" s="19"/>
      <c r="R808" s="19"/>
      <c r="S808" s="19"/>
      <c r="T808" s="19"/>
      <c r="U808" s="19"/>
      <c r="V808" s="19"/>
      <c r="W808" s="19"/>
      <c r="X808" s="10"/>
      <c r="Y808" s="10"/>
      <c r="Z808" s="10"/>
      <c r="AA808" s="10"/>
      <c r="AB808" s="19"/>
      <c r="AC808" s="10"/>
      <c r="AD808" s="10"/>
      <c r="AE808" s="10"/>
      <c r="AF808" s="10"/>
      <c r="AG808" s="10"/>
      <c r="AH808" s="10"/>
      <c r="AI808" s="10"/>
      <c r="AJ808" s="10"/>
      <c r="AK808" s="10"/>
      <c r="AL808" s="10"/>
      <c r="AM808" s="10"/>
      <c r="AN808" s="10"/>
      <c r="AO808" s="10"/>
      <c r="AP808" s="10"/>
      <c r="AQ808" s="10"/>
      <c r="AR808" s="10"/>
      <c r="AS808" s="10"/>
      <c r="AT808" s="10"/>
      <c r="AU808" s="10"/>
      <c r="AV808" s="10"/>
      <c r="AW808" s="10"/>
      <c r="AX808" s="10"/>
      <c r="AY808" s="10"/>
      <c r="AZ808" s="10"/>
      <c r="BA808" s="10"/>
      <c r="BB808" s="10"/>
      <c r="BC808" s="10"/>
      <c r="BD808" s="10"/>
      <c r="BE808" s="10"/>
      <c r="BF808" s="10"/>
    </row>
    <row r="809" spans="1:58" ht="15.6">
      <c r="A809" s="10"/>
      <c r="B809" s="10"/>
      <c r="C809" s="10"/>
      <c r="D809" s="10"/>
      <c r="E809" s="10"/>
      <c r="F809" s="10"/>
      <c r="G809" s="10"/>
      <c r="H809" s="10"/>
      <c r="I809" s="10"/>
      <c r="J809" s="10"/>
      <c r="K809" s="10"/>
      <c r="L809" s="10"/>
      <c r="M809" s="10"/>
      <c r="N809" s="10"/>
      <c r="O809" s="10"/>
      <c r="P809" s="19"/>
      <c r="Q809" s="19"/>
      <c r="R809" s="19"/>
      <c r="S809" s="19"/>
      <c r="T809" s="19"/>
      <c r="U809" s="19"/>
      <c r="V809" s="19"/>
      <c r="W809" s="19"/>
      <c r="X809" s="10"/>
      <c r="Y809" s="10"/>
      <c r="Z809" s="10"/>
      <c r="AA809" s="10"/>
      <c r="AB809" s="19"/>
      <c r="AC809" s="10"/>
      <c r="AD809" s="10"/>
      <c r="AE809" s="10"/>
      <c r="AF809" s="10"/>
      <c r="AG809" s="10"/>
      <c r="AH809" s="10"/>
      <c r="AI809" s="10"/>
      <c r="AJ809" s="10"/>
      <c r="AK809" s="10"/>
      <c r="AL809" s="10"/>
      <c r="AM809" s="10"/>
      <c r="AN809" s="10"/>
      <c r="AO809" s="10"/>
      <c r="AP809" s="10"/>
      <c r="AQ809" s="10"/>
      <c r="AR809" s="10"/>
      <c r="AS809" s="10"/>
      <c r="AT809" s="10"/>
      <c r="AU809" s="10"/>
      <c r="AV809" s="10"/>
      <c r="AW809" s="10"/>
      <c r="AX809" s="10"/>
      <c r="AY809" s="10"/>
      <c r="AZ809" s="10"/>
      <c r="BA809" s="10"/>
      <c r="BB809" s="10"/>
      <c r="BC809" s="10"/>
      <c r="BD809" s="10"/>
      <c r="BE809" s="10"/>
      <c r="BF809" s="10"/>
    </row>
    <row r="810" spans="1:58" ht="15.6">
      <c r="A810" s="10"/>
      <c r="B810" s="10"/>
      <c r="C810" s="10"/>
      <c r="D810" s="10"/>
      <c r="E810" s="10"/>
      <c r="F810" s="10"/>
      <c r="G810" s="10"/>
      <c r="H810" s="10"/>
      <c r="I810" s="10"/>
      <c r="J810" s="10"/>
      <c r="K810" s="10"/>
      <c r="L810" s="10"/>
      <c r="M810" s="10"/>
      <c r="N810" s="10"/>
      <c r="O810" s="10"/>
      <c r="P810" s="19"/>
      <c r="Q810" s="19"/>
      <c r="R810" s="19"/>
      <c r="S810" s="19"/>
      <c r="T810" s="19"/>
      <c r="U810" s="19"/>
      <c r="V810" s="19"/>
      <c r="W810" s="19"/>
      <c r="X810" s="10"/>
      <c r="Y810" s="10"/>
      <c r="Z810" s="10"/>
      <c r="AA810" s="10"/>
      <c r="AB810" s="19"/>
      <c r="AC810" s="10"/>
      <c r="AD810" s="10"/>
      <c r="AE810" s="10"/>
      <c r="AF810" s="10"/>
      <c r="AG810" s="10"/>
      <c r="AH810" s="10"/>
      <c r="AI810" s="10"/>
      <c r="AJ810" s="10"/>
      <c r="AK810" s="10"/>
      <c r="AL810" s="10"/>
      <c r="AM810" s="10"/>
      <c r="AN810" s="10"/>
      <c r="AO810" s="10"/>
      <c r="AP810" s="10"/>
      <c r="AQ810" s="10"/>
      <c r="AR810" s="10"/>
      <c r="AS810" s="10"/>
      <c r="AT810" s="10"/>
      <c r="AU810" s="10"/>
      <c r="AV810" s="10"/>
      <c r="AW810" s="10"/>
      <c r="AX810" s="10"/>
      <c r="AY810" s="10"/>
      <c r="AZ810" s="10"/>
      <c r="BA810" s="10"/>
      <c r="BB810" s="10"/>
      <c r="BC810" s="10"/>
      <c r="BD810" s="10"/>
      <c r="BE810" s="10"/>
      <c r="BF810" s="10"/>
    </row>
    <row r="811" spans="1:58" ht="15.6">
      <c r="A811" s="10"/>
      <c r="B811" s="10"/>
      <c r="C811" s="10"/>
      <c r="D811" s="10"/>
      <c r="E811" s="10"/>
      <c r="F811" s="10"/>
      <c r="G811" s="10"/>
      <c r="H811" s="10"/>
      <c r="I811" s="10"/>
      <c r="J811" s="10"/>
      <c r="K811" s="10"/>
      <c r="L811" s="10"/>
      <c r="M811" s="10"/>
      <c r="N811" s="10"/>
      <c r="O811" s="10"/>
      <c r="P811" s="19"/>
      <c r="Q811" s="19"/>
      <c r="R811" s="19"/>
      <c r="S811" s="19"/>
      <c r="T811" s="19"/>
      <c r="U811" s="19"/>
      <c r="V811" s="19"/>
      <c r="W811" s="19"/>
      <c r="X811" s="10"/>
      <c r="Y811" s="10"/>
      <c r="Z811" s="10"/>
      <c r="AA811" s="10"/>
      <c r="AB811" s="19"/>
      <c r="AC811" s="10"/>
      <c r="AD811" s="10"/>
      <c r="AE811" s="10"/>
      <c r="AF811" s="10"/>
      <c r="AG811" s="10"/>
      <c r="AH811" s="10"/>
      <c r="AI811" s="10"/>
      <c r="AJ811" s="10"/>
      <c r="AK811" s="10"/>
      <c r="AL811" s="10"/>
      <c r="AM811" s="10"/>
      <c r="AN811" s="10"/>
      <c r="AO811" s="10"/>
      <c r="AP811" s="10"/>
      <c r="AQ811" s="10"/>
      <c r="AR811" s="10"/>
      <c r="AS811" s="10"/>
      <c r="AT811" s="10"/>
      <c r="AU811" s="10"/>
      <c r="AV811" s="10"/>
      <c r="AW811" s="10"/>
      <c r="AX811" s="10"/>
      <c r="AY811" s="10"/>
      <c r="AZ811" s="10"/>
      <c r="BA811" s="10"/>
      <c r="BB811" s="10"/>
      <c r="BC811" s="10"/>
      <c r="BD811" s="10"/>
      <c r="BE811" s="10"/>
      <c r="BF811" s="10"/>
    </row>
    <row r="812" spans="1:58" ht="15.6">
      <c r="A812" s="10"/>
      <c r="B812" s="10"/>
      <c r="C812" s="10"/>
      <c r="D812" s="10"/>
      <c r="E812" s="10"/>
      <c r="F812" s="10"/>
      <c r="G812" s="10"/>
      <c r="H812" s="10"/>
      <c r="I812" s="10"/>
      <c r="J812" s="10"/>
      <c r="K812" s="10"/>
      <c r="L812" s="10"/>
      <c r="M812" s="10"/>
      <c r="N812" s="10"/>
      <c r="O812" s="10"/>
      <c r="P812" s="19"/>
      <c r="Q812" s="19"/>
      <c r="R812" s="19"/>
      <c r="S812" s="19"/>
      <c r="T812" s="19"/>
      <c r="U812" s="19"/>
      <c r="V812" s="19"/>
      <c r="W812" s="19"/>
      <c r="X812" s="10"/>
      <c r="Y812" s="10"/>
      <c r="Z812" s="10"/>
      <c r="AA812" s="10"/>
      <c r="AB812" s="19"/>
      <c r="AC812" s="10"/>
      <c r="AD812" s="10"/>
      <c r="AE812" s="10"/>
      <c r="AF812" s="10"/>
      <c r="AG812" s="10"/>
      <c r="AH812" s="10"/>
      <c r="AI812" s="10"/>
      <c r="AJ812" s="10"/>
      <c r="AK812" s="10"/>
      <c r="AL812" s="10"/>
      <c r="AM812" s="10"/>
      <c r="AN812" s="10"/>
      <c r="AO812" s="10"/>
      <c r="AP812" s="10"/>
      <c r="AQ812" s="10"/>
      <c r="AR812" s="10"/>
      <c r="AS812" s="10"/>
      <c r="AT812" s="10"/>
      <c r="AU812" s="10"/>
      <c r="AV812" s="10"/>
      <c r="AW812" s="10"/>
      <c r="AX812" s="10"/>
      <c r="AY812" s="10"/>
      <c r="AZ812" s="10"/>
      <c r="BA812" s="10"/>
      <c r="BB812" s="10"/>
      <c r="BC812" s="10"/>
      <c r="BD812" s="10"/>
      <c r="BE812" s="10"/>
      <c r="BF812" s="10"/>
    </row>
    <row r="813" spans="1:58" ht="15.6">
      <c r="A813" s="10"/>
      <c r="B813" s="10"/>
      <c r="C813" s="10"/>
      <c r="D813" s="10"/>
      <c r="E813" s="10"/>
      <c r="F813" s="10"/>
      <c r="G813" s="10"/>
      <c r="H813" s="10"/>
      <c r="I813" s="10"/>
      <c r="J813" s="10"/>
      <c r="K813" s="10"/>
      <c r="L813" s="10"/>
      <c r="M813" s="10"/>
      <c r="N813" s="10"/>
      <c r="O813" s="10"/>
      <c r="P813" s="19"/>
      <c r="Q813" s="19"/>
      <c r="R813" s="19"/>
      <c r="S813" s="19"/>
      <c r="T813" s="19"/>
      <c r="U813" s="19"/>
      <c r="V813" s="19"/>
      <c r="W813" s="19"/>
      <c r="X813" s="10"/>
      <c r="Y813" s="10"/>
      <c r="Z813" s="10"/>
      <c r="AA813" s="10"/>
      <c r="AB813" s="19"/>
      <c r="AC813" s="10"/>
      <c r="AD813" s="10"/>
      <c r="AE813" s="10"/>
      <c r="AF813" s="10"/>
      <c r="AG813" s="10"/>
      <c r="AH813" s="10"/>
      <c r="AI813" s="10"/>
      <c r="AJ813" s="10"/>
      <c r="AK813" s="10"/>
      <c r="AL813" s="10"/>
      <c r="AM813" s="10"/>
      <c r="AN813" s="10"/>
      <c r="AO813" s="10"/>
      <c r="AP813" s="10"/>
      <c r="AQ813" s="10"/>
      <c r="AR813" s="10"/>
      <c r="AS813" s="10"/>
      <c r="AT813" s="10"/>
      <c r="AU813" s="10"/>
      <c r="AV813" s="10"/>
      <c r="AW813" s="10"/>
      <c r="AX813" s="10"/>
      <c r="AY813" s="10"/>
      <c r="AZ813" s="10"/>
      <c r="BA813" s="10"/>
      <c r="BB813" s="10"/>
      <c r="BC813" s="10"/>
      <c r="BD813" s="10"/>
      <c r="BE813" s="10"/>
      <c r="BF813" s="10"/>
    </row>
    <row r="814" spans="1:58" ht="15.6">
      <c r="A814" s="10"/>
      <c r="B814" s="10"/>
      <c r="C814" s="10"/>
      <c r="D814" s="10"/>
      <c r="E814" s="10"/>
      <c r="F814" s="10"/>
      <c r="G814" s="10"/>
      <c r="H814" s="10"/>
      <c r="I814" s="10"/>
      <c r="J814" s="10"/>
      <c r="K814" s="10"/>
      <c r="L814" s="10"/>
      <c r="M814" s="10"/>
      <c r="N814" s="10"/>
      <c r="O814" s="10"/>
      <c r="P814" s="19"/>
      <c r="Q814" s="19"/>
      <c r="R814" s="19"/>
      <c r="S814" s="19"/>
      <c r="T814" s="19"/>
      <c r="U814" s="19"/>
      <c r="V814" s="19"/>
      <c r="W814" s="19"/>
      <c r="X814" s="10"/>
      <c r="Y814" s="10"/>
      <c r="Z814" s="10"/>
      <c r="AA814" s="10"/>
      <c r="AB814" s="19"/>
      <c r="AC814" s="10"/>
      <c r="AD814" s="10"/>
      <c r="AE814" s="10"/>
      <c r="AF814" s="10"/>
      <c r="AG814" s="10"/>
      <c r="AH814" s="10"/>
      <c r="AI814" s="10"/>
      <c r="AJ814" s="10"/>
      <c r="AK814" s="10"/>
      <c r="AL814" s="10"/>
      <c r="AM814" s="10"/>
      <c r="AN814" s="10"/>
      <c r="AO814" s="10"/>
      <c r="AP814" s="10"/>
      <c r="AQ814" s="10"/>
      <c r="AR814" s="10"/>
      <c r="AS814" s="10"/>
      <c r="AT814" s="10"/>
      <c r="AU814" s="10"/>
      <c r="AV814" s="10"/>
      <c r="AW814" s="10"/>
      <c r="AX814" s="10"/>
      <c r="AY814" s="10"/>
      <c r="AZ814" s="10"/>
      <c r="BA814" s="10"/>
      <c r="BB814" s="10"/>
      <c r="BC814" s="10"/>
      <c r="BD814" s="10"/>
      <c r="BE814" s="10"/>
      <c r="BF814" s="10"/>
    </row>
    <row r="815" spans="1:58" ht="15.6">
      <c r="A815" s="10"/>
      <c r="B815" s="10"/>
      <c r="C815" s="10"/>
      <c r="D815" s="10"/>
      <c r="E815" s="10"/>
      <c r="F815" s="10"/>
      <c r="G815" s="10"/>
      <c r="H815" s="10"/>
      <c r="I815" s="10"/>
      <c r="J815" s="10"/>
      <c r="K815" s="10"/>
      <c r="L815" s="10"/>
      <c r="M815" s="10"/>
      <c r="N815" s="10"/>
      <c r="O815" s="10"/>
      <c r="P815" s="19"/>
      <c r="Q815" s="19"/>
      <c r="R815" s="19"/>
      <c r="S815" s="19"/>
      <c r="T815" s="19"/>
      <c r="U815" s="19"/>
      <c r="V815" s="19"/>
      <c r="W815" s="19"/>
      <c r="X815" s="10"/>
      <c r="Y815" s="10"/>
      <c r="Z815" s="10"/>
      <c r="AA815" s="10"/>
      <c r="AB815" s="19"/>
      <c r="AC815" s="10"/>
      <c r="AD815" s="10"/>
      <c r="AE815" s="10"/>
      <c r="AF815" s="10"/>
      <c r="AG815" s="10"/>
      <c r="AH815" s="10"/>
      <c r="AI815" s="10"/>
      <c r="AJ815" s="10"/>
      <c r="AK815" s="10"/>
      <c r="AL815" s="10"/>
      <c r="AM815" s="10"/>
      <c r="AN815" s="10"/>
      <c r="AO815" s="10"/>
      <c r="AP815" s="10"/>
      <c r="AQ815" s="10"/>
      <c r="AR815" s="10"/>
      <c r="AS815" s="10"/>
      <c r="AT815" s="10"/>
      <c r="AU815" s="10"/>
      <c r="AV815" s="10"/>
      <c r="AW815" s="10"/>
      <c r="AX815" s="10"/>
      <c r="AY815" s="10"/>
      <c r="AZ815" s="10"/>
      <c r="BA815" s="10"/>
      <c r="BB815" s="10"/>
      <c r="BC815" s="10"/>
      <c r="BD815" s="10"/>
      <c r="BE815" s="10"/>
      <c r="BF815" s="10"/>
    </row>
    <row r="816" spans="1:58" ht="15.6">
      <c r="A816" s="10"/>
      <c r="B816" s="10"/>
      <c r="C816" s="10"/>
      <c r="D816" s="10"/>
      <c r="E816" s="10"/>
      <c r="F816" s="10"/>
      <c r="G816" s="10"/>
      <c r="H816" s="10"/>
      <c r="I816" s="10"/>
      <c r="J816" s="10"/>
      <c r="K816" s="10"/>
      <c r="L816" s="10"/>
      <c r="M816" s="10"/>
      <c r="N816" s="10"/>
      <c r="O816" s="10"/>
      <c r="P816" s="19"/>
      <c r="Q816" s="19"/>
      <c r="R816" s="19"/>
      <c r="S816" s="19"/>
      <c r="T816" s="19"/>
      <c r="U816" s="19"/>
      <c r="V816" s="19"/>
      <c r="W816" s="19"/>
      <c r="X816" s="10"/>
      <c r="Y816" s="10"/>
      <c r="Z816" s="10"/>
      <c r="AA816" s="10"/>
      <c r="AB816" s="19"/>
      <c r="AC816" s="10"/>
      <c r="AD816" s="10"/>
      <c r="AE816" s="10"/>
      <c r="AF816" s="10"/>
      <c r="AG816" s="10"/>
      <c r="AH816" s="10"/>
      <c r="AI816" s="10"/>
      <c r="AJ816" s="10"/>
      <c r="AK816" s="10"/>
      <c r="AL816" s="10"/>
      <c r="AM816" s="10"/>
      <c r="AN816" s="10"/>
      <c r="AO816" s="10"/>
      <c r="AP816" s="10"/>
      <c r="AQ816" s="10"/>
      <c r="AR816" s="10"/>
      <c r="AS816" s="10"/>
      <c r="AT816" s="10"/>
      <c r="AU816" s="10"/>
      <c r="AV816" s="10"/>
      <c r="AW816" s="10"/>
      <c r="AX816" s="10"/>
      <c r="AY816" s="10"/>
      <c r="AZ816" s="10"/>
      <c r="BA816" s="10"/>
      <c r="BB816" s="10"/>
      <c r="BC816" s="10"/>
      <c r="BD816" s="10"/>
      <c r="BE816" s="10"/>
      <c r="BF816" s="10"/>
    </row>
    <row r="817" spans="1:58" ht="15.6">
      <c r="A817" s="10"/>
      <c r="B817" s="10"/>
      <c r="C817" s="10"/>
      <c r="D817" s="10"/>
      <c r="E817" s="10"/>
      <c r="F817" s="10"/>
      <c r="G817" s="10"/>
      <c r="H817" s="10"/>
      <c r="I817" s="10"/>
      <c r="J817" s="10"/>
      <c r="K817" s="10"/>
      <c r="L817" s="10"/>
      <c r="M817" s="10"/>
      <c r="N817" s="10"/>
      <c r="O817" s="10"/>
      <c r="P817" s="19"/>
      <c r="Q817" s="19"/>
      <c r="R817" s="19"/>
      <c r="S817" s="19"/>
      <c r="T817" s="19"/>
      <c r="U817" s="19"/>
      <c r="V817" s="19"/>
      <c r="W817" s="19"/>
      <c r="X817" s="10"/>
      <c r="Y817" s="10"/>
      <c r="Z817" s="10"/>
      <c r="AA817" s="10"/>
      <c r="AB817" s="19"/>
      <c r="AC817" s="10"/>
      <c r="AD817" s="10"/>
      <c r="AE817" s="10"/>
      <c r="AF817" s="10"/>
      <c r="AG817" s="10"/>
      <c r="AH817" s="10"/>
      <c r="AI817" s="10"/>
      <c r="AJ817" s="10"/>
      <c r="AK817" s="10"/>
      <c r="AL817" s="10"/>
      <c r="AM817" s="10"/>
      <c r="AN817" s="10"/>
      <c r="AO817" s="10"/>
      <c r="AP817" s="10"/>
      <c r="AQ817" s="10"/>
      <c r="AR817" s="10"/>
      <c r="AS817" s="10"/>
      <c r="AT817" s="10"/>
      <c r="AU817" s="10"/>
      <c r="AV817" s="10"/>
      <c r="AW817" s="10"/>
      <c r="AX817" s="10"/>
      <c r="AY817" s="10"/>
      <c r="AZ817" s="10"/>
      <c r="BA817" s="10"/>
      <c r="BB817" s="10"/>
      <c r="BC817" s="10"/>
      <c r="BD817" s="10"/>
      <c r="BE817" s="10"/>
      <c r="BF817" s="10"/>
    </row>
    <row r="818" spans="1:58" ht="15.6">
      <c r="A818" s="10"/>
      <c r="B818" s="10"/>
      <c r="C818" s="10"/>
      <c r="D818" s="10"/>
      <c r="E818" s="10"/>
      <c r="F818" s="10"/>
      <c r="G818" s="10"/>
      <c r="H818" s="10"/>
      <c r="I818" s="10"/>
      <c r="J818" s="10"/>
      <c r="K818" s="10"/>
      <c r="L818" s="10"/>
      <c r="M818" s="10"/>
      <c r="N818" s="10"/>
      <c r="O818" s="10"/>
      <c r="P818" s="19"/>
      <c r="Q818" s="19"/>
      <c r="R818" s="19"/>
      <c r="S818" s="19"/>
      <c r="T818" s="19"/>
      <c r="U818" s="19"/>
      <c r="V818" s="19"/>
      <c r="W818" s="19"/>
      <c r="X818" s="10"/>
      <c r="Y818" s="10"/>
      <c r="Z818" s="10"/>
      <c r="AA818" s="10"/>
      <c r="AB818" s="19"/>
      <c r="AC818" s="10"/>
      <c r="AD818" s="10"/>
      <c r="AE818" s="10"/>
      <c r="AF818" s="10"/>
      <c r="AG818" s="10"/>
      <c r="AH818" s="10"/>
      <c r="AI818" s="10"/>
      <c r="AJ818" s="10"/>
      <c r="AK818" s="10"/>
      <c r="AL818" s="10"/>
      <c r="AM818" s="10"/>
      <c r="AN818" s="10"/>
      <c r="AO818" s="10"/>
      <c r="AP818" s="10"/>
      <c r="AQ818" s="10"/>
      <c r="AR818" s="10"/>
      <c r="AS818" s="10"/>
      <c r="AT818" s="10"/>
      <c r="AU818" s="10"/>
      <c r="AV818" s="10"/>
      <c r="AW818" s="10"/>
      <c r="AX818" s="10"/>
      <c r="AY818" s="10"/>
      <c r="AZ818" s="10"/>
      <c r="BA818" s="10"/>
      <c r="BB818" s="10"/>
      <c r="BC818" s="10"/>
      <c r="BD818" s="10"/>
      <c r="BE818" s="10"/>
      <c r="BF818" s="10"/>
    </row>
    <row r="819" spans="1:58" ht="15.6">
      <c r="A819" s="10"/>
      <c r="B819" s="10"/>
      <c r="C819" s="10"/>
      <c r="D819" s="10"/>
      <c r="E819" s="10"/>
      <c r="F819" s="10"/>
      <c r="G819" s="10"/>
      <c r="H819" s="10"/>
      <c r="I819" s="10"/>
      <c r="J819" s="10"/>
      <c r="K819" s="10"/>
      <c r="L819" s="10"/>
      <c r="M819" s="10"/>
      <c r="N819" s="10"/>
      <c r="O819" s="10"/>
      <c r="P819" s="19"/>
      <c r="Q819" s="19"/>
      <c r="R819" s="19"/>
      <c r="S819" s="19"/>
      <c r="T819" s="19"/>
      <c r="U819" s="19"/>
      <c r="V819" s="19"/>
      <c r="W819" s="19"/>
      <c r="X819" s="10"/>
      <c r="Y819" s="10"/>
      <c r="Z819" s="10"/>
      <c r="AA819" s="10"/>
      <c r="AB819" s="19"/>
      <c r="AC819" s="10"/>
      <c r="AD819" s="10"/>
      <c r="AE819" s="10"/>
      <c r="AF819" s="10"/>
      <c r="AG819" s="10"/>
      <c r="AH819" s="10"/>
      <c r="AI819" s="10"/>
      <c r="AJ819" s="10"/>
      <c r="AK819" s="10"/>
      <c r="AL819" s="10"/>
      <c r="AM819" s="10"/>
      <c r="AN819" s="10"/>
      <c r="AO819" s="10"/>
      <c r="AP819" s="10"/>
      <c r="AQ819" s="10"/>
      <c r="AR819" s="10"/>
      <c r="AS819" s="10"/>
      <c r="AT819" s="10"/>
      <c r="AU819" s="10"/>
      <c r="AV819" s="10"/>
      <c r="AW819" s="10"/>
      <c r="AX819" s="10"/>
      <c r="AY819" s="10"/>
      <c r="AZ819" s="10"/>
      <c r="BA819" s="10"/>
      <c r="BB819" s="10"/>
      <c r="BC819" s="10"/>
      <c r="BD819" s="10"/>
      <c r="BE819" s="10"/>
      <c r="BF819" s="10"/>
    </row>
    <row r="820" spans="1:58" ht="15.6">
      <c r="A820" s="10"/>
      <c r="B820" s="10"/>
      <c r="C820" s="10"/>
      <c r="D820" s="10"/>
      <c r="E820" s="10"/>
      <c r="F820" s="10"/>
      <c r="G820" s="10"/>
      <c r="H820" s="10"/>
      <c r="I820" s="10"/>
      <c r="J820" s="10"/>
      <c r="K820" s="10"/>
      <c r="L820" s="10"/>
      <c r="M820" s="10"/>
      <c r="N820" s="10"/>
      <c r="O820" s="10"/>
      <c r="P820" s="19"/>
      <c r="Q820" s="19"/>
      <c r="R820" s="19"/>
      <c r="S820" s="19"/>
      <c r="T820" s="19"/>
      <c r="U820" s="19"/>
      <c r="V820" s="19"/>
      <c r="W820" s="19"/>
      <c r="X820" s="10"/>
      <c r="Y820" s="10"/>
      <c r="Z820" s="10"/>
      <c r="AA820" s="10"/>
      <c r="AB820" s="19"/>
      <c r="AC820" s="10"/>
      <c r="AD820" s="10"/>
      <c r="AE820" s="10"/>
      <c r="AF820" s="10"/>
      <c r="AG820" s="10"/>
      <c r="AH820" s="10"/>
      <c r="AI820" s="10"/>
      <c r="AJ820" s="10"/>
      <c r="AK820" s="10"/>
      <c r="AL820" s="10"/>
      <c r="AM820" s="10"/>
      <c r="AN820" s="10"/>
      <c r="AO820" s="10"/>
      <c r="AP820" s="10"/>
      <c r="AQ820" s="10"/>
      <c r="AR820" s="10"/>
      <c r="AS820" s="10"/>
      <c r="AT820" s="10"/>
      <c r="AU820" s="10"/>
      <c r="AV820" s="10"/>
      <c r="AW820" s="10"/>
      <c r="AX820" s="10"/>
      <c r="AY820" s="10"/>
      <c r="AZ820" s="10"/>
      <c r="BA820" s="10"/>
      <c r="BB820" s="10"/>
      <c r="BC820" s="10"/>
      <c r="BD820" s="10"/>
      <c r="BE820" s="10"/>
      <c r="BF820" s="10"/>
    </row>
    <row r="821" spans="1:58" ht="15.6">
      <c r="A821" s="10"/>
      <c r="B821" s="10"/>
      <c r="C821" s="10"/>
      <c r="D821" s="10"/>
      <c r="E821" s="10"/>
      <c r="F821" s="10"/>
      <c r="G821" s="10"/>
      <c r="H821" s="10"/>
      <c r="I821" s="10"/>
      <c r="J821" s="10"/>
      <c r="K821" s="10"/>
      <c r="L821" s="10"/>
      <c r="M821" s="10"/>
      <c r="N821" s="10"/>
      <c r="O821" s="10"/>
      <c r="P821" s="19"/>
      <c r="Q821" s="19"/>
      <c r="R821" s="19"/>
      <c r="S821" s="19"/>
      <c r="T821" s="19"/>
      <c r="U821" s="19"/>
      <c r="V821" s="19"/>
      <c r="W821" s="19"/>
      <c r="X821" s="10"/>
      <c r="Y821" s="10"/>
      <c r="Z821" s="10"/>
      <c r="AA821" s="10"/>
      <c r="AB821" s="19"/>
      <c r="AC821" s="10"/>
      <c r="AD821" s="10"/>
      <c r="AE821" s="10"/>
      <c r="AF821" s="10"/>
      <c r="AG821" s="10"/>
      <c r="AH821" s="10"/>
      <c r="AI821" s="10"/>
      <c r="AJ821" s="10"/>
      <c r="AK821" s="10"/>
      <c r="AL821" s="10"/>
      <c r="AM821" s="10"/>
      <c r="AN821" s="10"/>
      <c r="AO821" s="10"/>
      <c r="AP821" s="10"/>
      <c r="AQ821" s="10"/>
      <c r="AR821" s="10"/>
      <c r="AS821" s="10"/>
      <c r="AT821" s="10"/>
      <c r="AU821" s="10"/>
      <c r="AV821" s="10"/>
      <c r="AW821" s="10"/>
      <c r="AX821" s="10"/>
      <c r="AY821" s="10"/>
      <c r="AZ821" s="10"/>
      <c r="BA821" s="10"/>
      <c r="BB821" s="10"/>
      <c r="BC821" s="10"/>
      <c r="BD821" s="10"/>
      <c r="BE821" s="10"/>
      <c r="BF821" s="10"/>
    </row>
    <row r="822" spans="1:58" ht="15.6">
      <c r="A822" s="10"/>
      <c r="B822" s="10"/>
      <c r="C822" s="10"/>
      <c r="D822" s="10"/>
      <c r="E822" s="10"/>
      <c r="F822" s="10"/>
      <c r="G822" s="10"/>
      <c r="H822" s="10"/>
      <c r="I822" s="10"/>
      <c r="J822" s="10"/>
      <c r="K822" s="10"/>
      <c r="L822" s="10"/>
      <c r="M822" s="10"/>
      <c r="N822" s="10"/>
      <c r="O822" s="10"/>
      <c r="P822" s="19"/>
      <c r="Q822" s="19"/>
      <c r="R822" s="19"/>
      <c r="S822" s="19"/>
      <c r="T822" s="19"/>
      <c r="U822" s="19"/>
      <c r="V822" s="19"/>
      <c r="W822" s="19"/>
      <c r="X822" s="10"/>
      <c r="Y822" s="10"/>
      <c r="Z822" s="10"/>
      <c r="AA822" s="10"/>
      <c r="AB822" s="19"/>
      <c r="AC822" s="10"/>
      <c r="AD822" s="10"/>
      <c r="AE822" s="10"/>
      <c r="AF822" s="10"/>
      <c r="AG822" s="10"/>
      <c r="AH822" s="10"/>
      <c r="AI822" s="10"/>
      <c r="AJ822" s="10"/>
      <c r="AK822" s="10"/>
      <c r="AL822" s="10"/>
      <c r="AM822" s="10"/>
      <c r="AN822" s="10"/>
      <c r="AO822" s="10"/>
      <c r="AP822" s="10"/>
      <c r="AQ822" s="10"/>
      <c r="AR822" s="10"/>
      <c r="AS822" s="10"/>
      <c r="AT822" s="10"/>
      <c r="AU822" s="10"/>
      <c r="AV822" s="10"/>
      <c r="AW822" s="10"/>
      <c r="AX822" s="10"/>
      <c r="AY822" s="10"/>
      <c r="AZ822" s="10"/>
      <c r="BA822" s="10"/>
      <c r="BB822" s="10"/>
      <c r="BC822" s="10"/>
      <c r="BD822" s="10"/>
      <c r="BE822" s="10"/>
      <c r="BF822" s="10"/>
    </row>
    <row r="823" spans="1:58" ht="15.6">
      <c r="A823" s="10"/>
      <c r="B823" s="10"/>
      <c r="C823" s="10"/>
      <c r="D823" s="10"/>
      <c r="E823" s="10"/>
      <c r="F823" s="10"/>
      <c r="G823" s="10"/>
      <c r="H823" s="10"/>
      <c r="I823" s="10"/>
      <c r="J823" s="10"/>
      <c r="K823" s="10"/>
      <c r="L823" s="10"/>
      <c r="M823" s="10"/>
      <c r="N823" s="10"/>
      <c r="O823" s="10"/>
      <c r="P823" s="19"/>
      <c r="Q823" s="19"/>
      <c r="R823" s="19"/>
      <c r="S823" s="19"/>
      <c r="T823" s="19"/>
      <c r="U823" s="19"/>
      <c r="V823" s="19"/>
      <c r="W823" s="19"/>
      <c r="X823" s="10"/>
      <c r="Y823" s="10"/>
      <c r="Z823" s="10"/>
      <c r="AA823" s="10"/>
      <c r="AB823" s="19"/>
      <c r="AC823" s="10"/>
      <c r="AD823" s="10"/>
      <c r="AE823" s="10"/>
      <c r="AF823" s="10"/>
      <c r="AG823" s="10"/>
      <c r="AH823" s="10"/>
      <c r="AI823" s="10"/>
      <c r="AJ823" s="10"/>
      <c r="AK823" s="10"/>
      <c r="AL823" s="10"/>
      <c r="AM823" s="10"/>
      <c r="AN823" s="10"/>
      <c r="AO823" s="10"/>
      <c r="AP823" s="10"/>
      <c r="AQ823" s="10"/>
      <c r="AR823" s="10"/>
      <c r="AS823" s="10"/>
      <c r="AT823" s="10"/>
      <c r="AU823" s="10"/>
      <c r="AV823" s="10"/>
      <c r="AW823" s="10"/>
      <c r="AX823" s="10"/>
      <c r="AY823" s="10"/>
      <c r="AZ823" s="10"/>
      <c r="BA823" s="10"/>
      <c r="BB823" s="10"/>
      <c r="BC823" s="10"/>
      <c r="BD823" s="10"/>
      <c r="BE823" s="10"/>
      <c r="BF823" s="10"/>
    </row>
    <row r="824" spans="1:58" ht="15.6">
      <c r="A824" s="10"/>
      <c r="B824" s="10"/>
      <c r="C824" s="10"/>
      <c r="D824" s="10"/>
      <c r="E824" s="10"/>
      <c r="F824" s="10"/>
      <c r="G824" s="10"/>
      <c r="H824" s="10"/>
      <c r="I824" s="10"/>
      <c r="J824" s="10"/>
      <c r="K824" s="10"/>
      <c r="L824" s="10"/>
      <c r="M824" s="10"/>
      <c r="N824" s="10"/>
      <c r="O824" s="10"/>
      <c r="P824" s="19"/>
      <c r="Q824" s="19"/>
      <c r="R824" s="19"/>
      <c r="S824" s="19"/>
      <c r="T824" s="19"/>
      <c r="U824" s="19"/>
      <c r="V824" s="19"/>
      <c r="W824" s="19"/>
      <c r="X824" s="10"/>
      <c r="Y824" s="10"/>
      <c r="Z824" s="10"/>
      <c r="AA824" s="10"/>
      <c r="AB824" s="19"/>
      <c r="AC824" s="10"/>
      <c r="AD824" s="10"/>
      <c r="AE824" s="10"/>
      <c r="AF824" s="10"/>
      <c r="AG824" s="10"/>
      <c r="AH824" s="10"/>
      <c r="AI824" s="10"/>
      <c r="AJ824" s="10"/>
      <c r="AK824" s="10"/>
      <c r="AL824" s="10"/>
      <c r="AM824" s="10"/>
      <c r="AN824" s="10"/>
      <c r="AO824" s="10"/>
      <c r="AP824" s="10"/>
      <c r="AQ824" s="10"/>
      <c r="AR824" s="10"/>
      <c r="AS824" s="10"/>
      <c r="AT824" s="10"/>
      <c r="AU824" s="10"/>
      <c r="AV824" s="10"/>
      <c r="AW824" s="10"/>
      <c r="AX824" s="10"/>
      <c r="AY824" s="10"/>
      <c r="AZ824" s="10"/>
      <c r="BA824" s="10"/>
      <c r="BB824" s="10"/>
      <c r="BC824" s="10"/>
      <c r="BD824" s="10"/>
      <c r="BE824" s="10"/>
      <c r="BF824" s="10"/>
    </row>
    <row r="825" spans="1:58" ht="15.6">
      <c r="A825" s="10"/>
      <c r="B825" s="10"/>
      <c r="C825" s="10"/>
      <c r="D825" s="10"/>
      <c r="E825" s="10"/>
      <c r="F825" s="10"/>
      <c r="G825" s="10"/>
      <c r="H825" s="10"/>
      <c r="I825" s="10"/>
      <c r="J825" s="10"/>
      <c r="K825" s="10"/>
      <c r="L825" s="10"/>
      <c r="M825" s="10"/>
      <c r="N825" s="10"/>
      <c r="O825" s="10"/>
      <c r="P825" s="19"/>
      <c r="Q825" s="19"/>
      <c r="R825" s="19"/>
      <c r="S825" s="19"/>
      <c r="T825" s="19"/>
      <c r="U825" s="19"/>
      <c r="V825" s="19"/>
      <c r="W825" s="19"/>
      <c r="X825" s="10"/>
      <c r="Y825" s="10"/>
      <c r="Z825" s="10"/>
      <c r="AA825" s="10"/>
      <c r="AB825" s="19"/>
      <c r="AC825" s="10"/>
      <c r="AD825" s="10"/>
      <c r="AE825" s="10"/>
      <c r="AF825" s="10"/>
      <c r="AG825" s="10"/>
      <c r="AH825" s="10"/>
      <c r="AI825" s="10"/>
      <c r="AJ825" s="10"/>
      <c r="AK825" s="10"/>
      <c r="AL825" s="10"/>
      <c r="AM825" s="10"/>
      <c r="AN825" s="10"/>
      <c r="AO825" s="10"/>
      <c r="AP825" s="10"/>
      <c r="AQ825" s="10"/>
      <c r="AR825" s="10"/>
      <c r="AS825" s="10"/>
      <c r="AT825" s="10"/>
      <c r="AU825" s="10"/>
      <c r="AV825" s="10"/>
      <c r="AW825" s="10"/>
      <c r="AX825" s="10"/>
      <c r="AY825" s="10"/>
      <c r="AZ825" s="10"/>
      <c r="BA825" s="10"/>
      <c r="BB825" s="10"/>
      <c r="BC825" s="10"/>
      <c r="BD825" s="10"/>
      <c r="BE825" s="10"/>
      <c r="BF825" s="10"/>
    </row>
    <row r="826" spans="1:58" ht="15.6">
      <c r="A826" s="10"/>
      <c r="B826" s="10"/>
      <c r="C826" s="10"/>
      <c r="D826" s="10"/>
      <c r="E826" s="10"/>
      <c r="F826" s="10"/>
      <c r="G826" s="10"/>
      <c r="H826" s="10"/>
      <c r="I826" s="10"/>
      <c r="J826" s="10"/>
      <c r="K826" s="10"/>
      <c r="L826" s="10"/>
      <c r="M826" s="10"/>
      <c r="N826" s="10"/>
      <c r="O826" s="10"/>
      <c r="P826" s="19"/>
      <c r="Q826" s="19"/>
      <c r="R826" s="19"/>
      <c r="S826" s="19"/>
      <c r="T826" s="19"/>
      <c r="U826" s="19"/>
      <c r="V826" s="19"/>
      <c r="W826" s="19"/>
      <c r="X826" s="10"/>
      <c r="Y826" s="10"/>
      <c r="Z826" s="10"/>
      <c r="AA826" s="10"/>
      <c r="AB826" s="19"/>
      <c r="AC826" s="10"/>
      <c r="AD826" s="10"/>
      <c r="AE826" s="10"/>
      <c r="AF826" s="10"/>
      <c r="AG826" s="10"/>
      <c r="AH826" s="10"/>
      <c r="AI826" s="10"/>
      <c r="AJ826" s="10"/>
      <c r="AK826" s="10"/>
      <c r="AL826" s="10"/>
      <c r="AM826" s="10"/>
      <c r="AN826" s="10"/>
      <c r="AO826" s="10"/>
      <c r="AP826" s="10"/>
      <c r="AQ826" s="10"/>
      <c r="AR826" s="10"/>
      <c r="AS826" s="10"/>
      <c r="AT826" s="10"/>
      <c r="AU826" s="10"/>
      <c r="AV826" s="10"/>
      <c r="AW826" s="10"/>
      <c r="AX826" s="10"/>
      <c r="AY826" s="10"/>
      <c r="AZ826" s="10"/>
      <c r="BA826" s="10"/>
      <c r="BB826" s="10"/>
      <c r="BC826" s="10"/>
      <c r="BD826" s="10"/>
      <c r="BE826" s="10"/>
      <c r="BF826" s="10"/>
    </row>
    <row r="827" spans="1:58" ht="15.6">
      <c r="A827" s="10"/>
      <c r="B827" s="10"/>
      <c r="C827" s="10"/>
      <c r="D827" s="10"/>
      <c r="E827" s="10"/>
      <c r="F827" s="10"/>
      <c r="G827" s="10"/>
      <c r="H827" s="10"/>
      <c r="I827" s="10"/>
      <c r="J827" s="10"/>
      <c r="K827" s="10"/>
      <c r="L827" s="10"/>
      <c r="M827" s="10"/>
      <c r="N827" s="10"/>
      <c r="O827" s="10"/>
      <c r="P827" s="19"/>
      <c r="Q827" s="19"/>
      <c r="R827" s="19"/>
      <c r="S827" s="19"/>
      <c r="T827" s="19"/>
      <c r="U827" s="19"/>
      <c r="V827" s="19"/>
      <c r="W827" s="19"/>
      <c r="X827" s="10"/>
      <c r="Y827" s="10"/>
      <c r="Z827" s="10"/>
      <c r="AA827" s="10"/>
      <c r="AB827" s="19"/>
      <c r="AC827" s="10"/>
      <c r="AD827" s="10"/>
      <c r="AE827" s="10"/>
      <c r="AF827" s="10"/>
      <c r="AG827" s="10"/>
      <c r="AH827" s="10"/>
      <c r="AI827" s="10"/>
      <c r="AJ827" s="10"/>
      <c r="AK827" s="10"/>
      <c r="AL827" s="10"/>
      <c r="AM827" s="10"/>
      <c r="AN827" s="10"/>
      <c r="AO827" s="10"/>
      <c r="AP827" s="10"/>
      <c r="AQ827" s="10"/>
      <c r="AR827" s="10"/>
      <c r="AS827" s="10"/>
      <c r="AT827" s="10"/>
      <c r="AU827" s="10"/>
      <c r="AV827" s="10"/>
      <c r="AW827" s="10"/>
      <c r="AX827" s="10"/>
      <c r="AY827" s="10"/>
      <c r="AZ827" s="10"/>
      <c r="BA827" s="10"/>
      <c r="BB827" s="10"/>
      <c r="BC827" s="10"/>
      <c r="BD827" s="10"/>
      <c r="BE827" s="10"/>
      <c r="BF827" s="10"/>
    </row>
    <row r="828" spans="1:58" ht="15.6">
      <c r="A828" s="10"/>
      <c r="B828" s="10"/>
      <c r="C828" s="10"/>
      <c r="D828" s="10"/>
      <c r="E828" s="10"/>
      <c r="F828" s="10"/>
      <c r="G828" s="10"/>
      <c r="H828" s="10"/>
      <c r="I828" s="10"/>
      <c r="J828" s="10"/>
      <c r="K828" s="10"/>
      <c r="L828" s="10"/>
      <c r="M828" s="10"/>
      <c r="N828" s="10"/>
      <c r="O828" s="10"/>
      <c r="P828" s="19"/>
      <c r="Q828" s="19"/>
      <c r="R828" s="19"/>
      <c r="S828" s="19"/>
      <c r="T828" s="19"/>
      <c r="U828" s="19"/>
      <c r="V828" s="19"/>
      <c r="W828" s="19"/>
      <c r="X828" s="10"/>
      <c r="Y828" s="10"/>
      <c r="Z828" s="10"/>
      <c r="AA828" s="10"/>
      <c r="AB828" s="19"/>
      <c r="AC828" s="10"/>
      <c r="AD828" s="10"/>
      <c r="AE828" s="10"/>
      <c r="AF828" s="10"/>
      <c r="AG828" s="10"/>
      <c r="AH828" s="10"/>
      <c r="AI828" s="10"/>
      <c r="AJ828" s="10"/>
      <c r="AK828" s="10"/>
      <c r="AL828" s="10"/>
      <c r="AM828" s="10"/>
      <c r="AN828" s="10"/>
      <c r="AO828" s="10"/>
      <c r="AP828" s="10"/>
      <c r="AQ828" s="10"/>
      <c r="AR828" s="10"/>
      <c r="AS828" s="10"/>
      <c r="AT828" s="10"/>
      <c r="AU828" s="10"/>
      <c r="AV828" s="10"/>
      <c r="AW828" s="10"/>
      <c r="AX828" s="10"/>
      <c r="AY828" s="10"/>
      <c r="AZ828" s="10"/>
      <c r="BA828" s="10"/>
      <c r="BB828" s="10"/>
      <c r="BC828" s="10"/>
      <c r="BD828" s="10"/>
      <c r="BE828" s="10"/>
      <c r="BF828" s="10"/>
    </row>
    <row r="829" spans="1:58" ht="15.6">
      <c r="A829" s="10"/>
      <c r="B829" s="10"/>
      <c r="C829" s="10"/>
      <c r="D829" s="10"/>
      <c r="E829" s="10"/>
      <c r="F829" s="10"/>
      <c r="G829" s="10"/>
      <c r="H829" s="10"/>
      <c r="I829" s="10"/>
      <c r="J829" s="10"/>
      <c r="K829" s="10"/>
      <c r="L829" s="10"/>
      <c r="M829" s="10"/>
      <c r="N829" s="10"/>
      <c r="O829" s="10"/>
      <c r="P829" s="19"/>
      <c r="Q829" s="19"/>
      <c r="R829" s="19"/>
      <c r="S829" s="19"/>
      <c r="T829" s="19"/>
      <c r="U829" s="19"/>
      <c r="V829" s="19"/>
      <c r="W829" s="19"/>
      <c r="X829" s="10"/>
      <c r="Y829" s="10"/>
      <c r="Z829" s="10"/>
      <c r="AA829" s="10"/>
      <c r="AB829" s="19"/>
      <c r="AC829" s="10"/>
      <c r="AD829" s="10"/>
      <c r="AE829" s="10"/>
      <c r="AF829" s="10"/>
      <c r="AG829" s="10"/>
      <c r="AH829" s="10"/>
      <c r="AI829" s="10"/>
      <c r="AJ829" s="10"/>
      <c r="AK829" s="10"/>
      <c r="AL829" s="10"/>
      <c r="AM829" s="10"/>
      <c r="AN829" s="10"/>
      <c r="AO829" s="10"/>
      <c r="AP829" s="10"/>
      <c r="AQ829" s="10"/>
      <c r="AR829" s="10"/>
      <c r="AS829" s="10"/>
      <c r="AT829" s="10"/>
      <c r="AU829" s="10"/>
      <c r="AV829" s="10"/>
      <c r="AW829" s="10"/>
      <c r="AX829" s="10"/>
      <c r="AY829" s="10"/>
      <c r="AZ829" s="10"/>
      <c r="BA829" s="10"/>
      <c r="BB829" s="10"/>
      <c r="BC829" s="10"/>
      <c r="BD829" s="10"/>
      <c r="BE829" s="10"/>
      <c r="BF829" s="10"/>
    </row>
    <row r="830" spans="1:58" ht="15.6">
      <c r="A830" s="10"/>
      <c r="B830" s="10"/>
      <c r="C830" s="10"/>
      <c r="D830" s="10"/>
      <c r="E830" s="10"/>
      <c r="F830" s="10"/>
      <c r="G830" s="10"/>
      <c r="H830" s="10"/>
      <c r="I830" s="10"/>
      <c r="J830" s="10"/>
      <c r="K830" s="10"/>
      <c r="L830" s="10"/>
      <c r="M830" s="10"/>
      <c r="N830" s="10"/>
      <c r="O830" s="10"/>
      <c r="P830" s="19"/>
      <c r="Q830" s="19"/>
      <c r="R830" s="19"/>
      <c r="S830" s="19"/>
      <c r="T830" s="19"/>
      <c r="U830" s="19"/>
      <c r="V830" s="19"/>
      <c r="W830" s="19"/>
      <c r="X830" s="10"/>
      <c r="Y830" s="10"/>
      <c r="Z830" s="10"/>
      <c r="AA830" s="10"/>
      <c r="AB830" s="19"/>
      <c r="AC830" s="10"/>
      <c r="AD830" s="10"/>
      <c r="AE830" s="10"/>
      <c r="AF830" s="10"/>
      <c r="AG830" s="10"/>
      <c r="AH830" s="10"/>
      <c r="AI830" s="10"/>
      <c r="AJ830" s="10"/>
      <c r="AK830" s="10"/>
      <c r="AL830" s="10"/>
      <c r="AM830" s="10"/>
      <c r="AN830" s="10"/>
      <c r="AO830" s="10"/>
      <c r="AP830" s="10"/>
      <c r="AQ830" s="10"/>
      <c r="AR830" s="10"/>
      <c r="AS830" s="10"/>
      <c r="AT830" s="10"/>
      <c r="AU830" s="10"/>
      <c r="AV830" s="10"/>
      <c r="AW830" s="10"/>
      <c r="AX830" s="10"/>
      <c r="AY830" s="10"/>
      <c r="AZ830" s="10"/>
      <c r="BA830" s="10"/>
      <c r="BB830" s="10"/>
      <c r="BC830" s="10"/>
      <c r="BD830" s="10"/>
      <c r="BE830" s="10"/>
      <c r="BF830" s="10"/>
    </row>
    <row r="831" spans="1:58" ht="15.6">
      <c r="A831" s="10"/>
      <c r="B831" s="10"/>
      <c r="C831" s="10"/>
      <c r="D831" s="10"/>
      <c r="E831" s="10"/>
      <c r="F831" s="10"/>
      <c r="G831" s="10"/>
      <c r="H831" s="10"/>
      <c r="I831" s="10"/>
      <c r="J831" s="10"/>
      <c r="K831" s="10"/>
      <c r="L831" s="10"/>
      <c r="M831" s="10"/>
      <c r="N831" s="10"/>
      <c r="O831" s="10"/>
      <c r="P831" s="19"/>
      <c r="Q831" s="19"/>
      <c r="R831" s="19"/>
      <c r="S831" s="19"/>
      <c r="T831" s="19"/>
      <c r="U831" s="19"/>
      <c r="V831" s="19"/>
      <c r="W831" s="19"/>
      <c r="X831" s="10"/>
      <c r="Y831" s="10"/>
      <c r="Z831" s="10"/>
      <c r="AA831" s="10"/>
      <c r="AB831" s="19"/>
      <c r="AC831" s="10"/>
      <c r="AD831" s="10"/>
      <c r="AE831" s="10"/>
      <c r="AF831" s="10"/>
      <c r="AG831" s="10"/>
      <c r="AH831" s="10"/>
      <c r="AI831" s="10"/>
      <c r="AJ831" s="10"/>
      <c r="AK831" s="10"/>
      <c r="AL831" s="10"/>
      <c r="AM831" s="10"/>
      <c r="AN831" s="10"/>
      <c r="AO831" s="10"/>
      <c r="AP831" s="10"/>
      <c r="AQ831" s="10"/>
      <c r="AR831" s="10"/>
      <c r="AS831" s="10"/>
      <c r="AT831" s="10"/>
      <c r="AU831" s="10"/>
      <c r="AV831" s="10"/>
      <c r="AW831" s="10"/>
      <c r="AX831" s="10"/>
      <c r="AY831" s="10"/>
      <c r="AZ831" s="10"/>
      <c r="BA831" s="10"/>
      <c r="BB831" s="10"/>
      <c r="BC831" s="10"/>
      <c r="BD831" s="10"/>
      <c r="BE831" s="10"/>
      <c r="BF831" s="10"/>
    </row>
    <row r="832" spans="1:58" ht="15.6">
      <c r="A832" s="10"/>
      <c r="B832" s="10"/>
      <c r="C832" s="10"/>
      <c r="D832" s="10"/>
      <c r="E832" s="10"/>
      <c r="F832" s="10"/>
      <c r="G832" s="10"/>
      <c r="H832" s="10"/>
      <c r="I832" s="10"/>
      <c r="J832" s="10"/>
      <c r="K832" s="10"/>
      <c r="L832" s="10"/>
      <c r="M832" s="10"/>
      <c r="N832" s="10"/>
      <c r="O832" s="10"/>
      <c r="P832" s="19"/>
      <c r="Q832" s="19"/>
      <c r="R832" s="19"/>
      <c r="S832" s="19"/>
      <c r="T832" s="19"/>
      <c r="U832" s="19"/>
      <c r="V832" s="19"/>
      <c r="W832" s="19"/>
      <c r="X832" s="10"/>
      <c r="Y832" s="10"/>
      <c r="Z832" s="10"/>
      <c r="AA832" s="10"/>
      <c r="AB832" s="19"/>
      <c r="AC832" s="10"/>
      <c r="AD832" s="10"/>
      <c r="AE832" s="10"/>
      <c r="AF832" s="10"/>
      <c r="AG832" s="10"/>
      <c r="AH832" s="10"/>
      <c r="AI832" s="10"/>
      <c r="AJ832" s="10"/>
      <c r="AK832" s="10"/>
      <c r="AL832" s="10"/>
      <c r="AM832" s="10"/>
      <c r="AN832" s="10"/>
      <c r="AO832" s="10"/>
      <c r="AP832" s="10"/>
      <c r="AQ832" s="10"/>
      <c r="AR832" s="10"/>
      <c r="AS832" s="10"/>
      <c r="AT832" s="10"/>
      <c r="AU832" s="10"/>
      <c r="AV832" s="10"/>
      <c r="AW832" s="10"/>
      <c r="AX832" s="10"/>
      <c r="AY832" s="10"/>
      <c r="AZ832" s="10"/>
      <c r="BA832" s="10"/>
      <c r="BB832" s="10"/>
      <c r="BC832" s="10"/>
      <c r="BD832" s="10"/>
      <c r="BE832" s="10"/>
      <c r="BF832" s="10"/>
    </row>
    <row r="833" spans="1:58" ht="15.6">
      <c r="A833" s="10"/>
      <c r="B833" s="10"/>
      <c r="C833" s="10"/>
      <c r="D833" s="10"/>
      <c r="E833" s="10"/>
      <c r="F833" s="10"/>
      <c r="G833" s="10"/>
      <c r="H833" s="10"/>
      <c r="I833" s="10"/>
      <c r="J833" s="10"/>
      <c r="K833" s="10"/>
      <c r="L833" s="10"/>
      <c r="M833" s="10"/>
      <c r="N833" s="10"/>
      <c r="O833" s="10"/>
      <c r="P833" s="19"/>
      <c r="Q833" s="19"/>
      <c r="R833" s="19"/>
      <c r="S833" s="19"/>
      <c r="T833" s="19"/>
      <c r="U833" s="19"/>
      <c r="V833" s="19"/>
      <c r="W833" s="19"/>
      <c r="X833" s="10"/>
      <c r="Y833" s="10"/>
      <c r="Z833" s="10"/>
      <c r="AA833" s="10"/>
      <c r="AB833" s="19"/>
      <c r="AC833" s="10"/>
      <c r="AD833" s="10"/>
      <c r="AE833" s="10"/>
      <c r="AF833" s="10"/>
      <c r="AG833" s="10"/>
      <c r="AH833" s="10"/>
      <c r="AI833" s="10"/>
      <c r="AJ833" s="10"/>
      <c r="AK833" s="10"/>
      <c r="AL833" s="10"/>
      <c r="AM833" s="10"/>
      <c r="AN833" s="10"/>
      <c r="AO833" s="10"/>
      <c r="AP833" s="10"/>
      <c r="AQ833" s="10"/>
      <c r="AR833" s="10"/>
      <c r="AS833" s="10"/>
      <c r="AT833" s="10"/>
      <c r="AU833" s="10"/>
      <c r="AV833" s="10"/>
      <c r="AW833" s="10"/>
      <c r="AX833" s="10"/>
      <c r="AY833" s="10"/>
      <c r="AZ833" s="10"/>
      <c r="BA833" s="10"/>
      <c r="BB833" s="10"/>
      <c r="BC833" s="10"/>
      <c r="BD833" s="10"/>
      <c r="BE833" s="10"/>
      <c r="BF833" s="10"/>
    </row>
    <row r="834" spans="1:58" ht="15.6">
      <c r="A834" s="10"/>
      <c r="B834" s="10"/>
      <c r="C834" s="10"/>
      <c r="D834" s="10"/>
      <c r="E834" s="10"/>
      <c r="F834" s="10"/>
      <c r="G834" s="10"/>
      <c r="H834" s="10"/>
      <c r="I834" s="10"/>
      <c r="J834" s="10"/>
      <c r="K834" s="10"/>
      <c r="L834" s="10"/>
      <c r="M834" s="10"/>
      <c r="N834" s="10"/>
      <c r="O834" s="10"/>
      <c r="P834" s="19"/>
      <c r="Q834" s="19"/>
      <c r="R834" s="19"/>
      <c r="S834" s="19"/>
      <c r="T834" s="19"/>
      <c r="U834" s="19"/>
      <c r="V834" s="19"/>
      <c r="W834" s="19"/>
      <c r="X834" s="10"/>
      <c r="Y834" s="10"/>
      <c r="Z834" s="10"/>
      <c r="AA834" s="10"/>
      <c r="AB834" s="19"/>
      <c r="AC834" s="10"/>
      <c r="AD834" s="10"/>
      <c r="AE834" s="10"/>
      <c r="AF834" s="10"/>
      <c r="AG834" s="10"/>
      <c r="AH834" s="10"/>
      <c r="AI834" s="10"/>
      <c r="AJ834" s="10"/>
      <c r="AK834" s="10"/>
      <c r="AL834" s="10"/>
      <c r="AM834" s="10"/>
      <c r="AN834" s="10"/>
      <c r="AO834" s="10"/>
      <c r="AP834" s="10"/>
      <c r="AQ834" s="10"/>
      <c r="AR834" s="10"/>
      <c r="AS834" s="10"/>
      <c r="AT834" s="10"/>
      <c r="AU834" s="10"/>
      <c r="AV834" s="10"/>
      <c r="AW834" s="10"/>
      <c r="AX834" s="10"/>
      <c r="AY834" s="10"/>
      <c r="AZ834" s="10"/>
      <c r="BA834" s="10"/>
      <c r="BB834" s="10"/>
      <c r="BC834" s="10"/>
      <c r="BD834" s="10"/>
      <c r="BE834" s="10"/>
      <c r="BF834" s="10"/>
    </row>
    <row r="835" spans="1:58" ht="15.6">
      <c r="A835" s="10"/>
      <c r="B835" s="10"/>
      <c r="C835" s="10"/>
      <c r="D835" s="10"/>
      <c r="E835" s="10"/>
      <c r="F835" s="10"/>
      <c r="G835" s="10"/>
      <c r="H835" s="10"/>
      <c r="I835" s="10"/>
      <c r="J835" s="10"/>
      <c r="K835" s="10"/>
      <c r="L835" s="10"/>
      <c r="M835" s="10"/>
      <c r="N835" s="10"/>
      <c r="O835" s="10"/>
      <c r="P835" s="19"/>
      <c r="Q835" s="19"/>
      <c r="R835" s="19"/>
      <c r="S835" s="19"/>
      <c r="T835" s="19"/>
      <c r="U835" s="19"/>
      <c r="V835" s="19"/>
      <c r="W835" s="19"/>
      <c r="X835" s="10"/>
      <c r="Y835" s="10"/>
      <c r="Z835" s="10"/>
      <c r="AA835" s="10"/>
      <c r="AB835" s="19"/>
      <c r="AC835" s="10"/>
      <c r="AD835" s="10"/>
      <c r="AE835" s="10"/>
      <c r="AF835" s="10"/>
      <c r="AG835" s="10"/>
      <c r="AH835" s="10"/>
      <c r="AI835" s="10"/>
      <c r="AJ835" s="10"/>
      <c r="AK835" s="10"/>
      <c r="AL835" s="10"/>
      <c r="AM835" s="10"/>
      <c r="AN835" s="10"/>
      <c r="AO835" s="10"/>
      <c r="AP835" s="10"/>
      <c r="AQ835" s="10"/>
      <c r="AR835" s="10"/>
      <c r="AS835" s="10"/>
      <c r="AT835" s="10"/>
      <c r="AU835" s="10"/>
      <c r="AV835" s="10"/>
      <c r="AW835" s="10"/>
      <c r="AX835" s="10"/>
      <c r="AY835" s="10"/>
      <c r="AZ835" s="10"/>
      <c r="BA835" s="10"/>
      <c r="BB835" s="10"/>
      <c r="BC835" s="10"/>
      <c r="BD835" s="10"/>
      <c r="BE835" s="10"/>
      <c r="BF835" s="10"/>
    </row>
    <row r="836" spans="1:58" ht="15.6">
      <c r="A836" s="10"/>
      <c r="B836" s="10"/>
      <c r="C836" s="10"/>
      <c r="D836" s="10"/>
      <c r="E836" s="10"/>
      <c r="F836" s="10"/>
      <c r="G836" s="10"/>
      <c r="H836" s="10"/>
      <c r="I836" s="10"/>
      <c r="J836" s="10"/>
      <c r="K836" s="10"/>
      <c r="L836" s="10"/>
      <c r="M836" s="10"/>
      <c r="N836" s="10"/>
      <c r="O836" s="10"/>
      <c r="P836" s="19"/>
      <c r="Q836" s="19"/>
      <c r="R836" s="19"/>
      <c r="S836" s="19"/>
      <c r="T836" s="19"/>
      <c r="U836" s="19"/>
      <c r="V836" s="19"/>
      <c r="W836" s="19"/>
      <c r="X836" s="10"/>
      <c r="Y836" s="10"/>
      <c r="Z836" s="10"/>
      <c r="AA836" s="10"/>
      <c r="AB836" s="19"/>
      <c r="AC836" s="10"/>
      <c r="AD836" s="10"/>
      <c r="AE836" s="10"/>
      <c r="AF836" s="10"/>
      <c r="AG836" s="10"/>
      <c r="AH836" s="10"/>
      <c r="AI836" s="10"/>
      <c r="AJ836" s="10"/>
      <c r="AK836" s="10"/>
      <c r="AL836" s="10"/>
      <c r="AM836" s="10"/>
      <c r="AN836" s="10"/>
      <c r="AO836" s="10"/>
      <c r="AP836" s="10"/>
      <c r="AQ836" s="10"/>
      <c r="AR836" s="10"/>
      <c r="AS836" s="10"/>
      <c r="AT836" s="10"/>
      <c r="AU836" s="10"/>
      <c r="AV836" s="10"/>
      <c r="AW836" s="10"/>
      <c r="AX836" s="10"/>
      <c r="AY836" s="10"/>
      <c r="AZ836" s="10"/>
      <c r="BA836" s="10"/>
      <c r="BB836" s="10"/>
      <c r="BC836" s="10"/>
      <c r="BD836" s="10"/>
      <c r="BE836" s="10"/>
      <c r="BF836" s="10"/>
    </row>
    <row r="837" spans="1:58" ht="15.6">
      <c r="A837" s="10"/>
      <c r="B837" s="10"/>
      <c r="C837" s="10"/>
      <c r="D837" s="10"/>
      <c r="E837" s="10"/>
      <c r="F837" s="10"/>
      <c r="G837" s="10"/>
      <c r="H837" s="10"/>
      <c r="I837" s="10"/>
      <c r="J837" s="10"/>
      <c r="K837" s="10"/>
      <c r="L837" s="10"/>
      <c r="M837" s="10"/>
      <c r="N837" s="10"/>
      <c r="O837" s="10"/>
      <c r="P837" s="19"/>
      <c r="Q837" s="19"/>
      <c r="R837" s="19"/>
      <c r="S837" s="19"/>
      <c r="T837" s="19"/>
      <c r="U837" s="19"/>
      <c r="V837" s="19"/>
      <c r="W837" s="19"/>
      <c r="X837" s="10"/>
      <c r="Y837" s="10"/>
      <c r="Z837" s="10"/>
      <c r="AA837" s="10"/>
      <c r="AB837" s="19"/>
      <c r="AC837" s="10"/>
      <c r="AD837" s="10"/>
      <c r="AE837" s="10"/>
      <c r="AF837" s="10"/>
      <c r="AG837" s="10"/>
      <c r="AH837" s="10"/>
      <c r="AI837" s="10"/>
      <c r="AJ837" s="10"/>
      <c r="AK837" s="10"/>
      <c r="AL837" s="10"/>
      <c r="AM837" s="10"/>
      <c r="AN837" s="10"/>
      <c r="AO837" s="10"/>
      <c r="AP837" s="10"/>
      <c r="AQ837" s="10"/>
      <c r="AR837" s="10"/>
      <c r="AS837" s="10"/>
      <c r="AT837" s="10"/>
      <c r="AU837" s="10"/>
      <c r="AV837" s="10"/>
      <c r="AW837" s="10"/>
      <c r="AX837" s="10"/>
      <c r="AY837" s="10"/>
      <c r="AZ837" s="10"/>
      <c r="BA837" s="10"/>
      <c r="BB837" s="10"/>
      <c r="BC837" s="10"/>
      <c r="BD837" s="10"/>
      <c r="BE837" s="10"/>
      <c r="BF837" s="10"/>
    </row>
    <row r="838" spans="1:58" ht="15.6">
      <c r="A838" s="10"/>
      <c r="B838" s="10"/>
      <c r="C838" s="10"/>
      <c r="D838" s="10"/>
      <c r="E838" s="10"/>
      <c r="F838" s="10"/>
      <c r="G838" s="10"/>
      <c r="H838" s="10"/>
      <c r="I838" s="10"/>
      <c r="J838" s="10"/>
      <c r="K838" s="10"/>
      <c r="L838" s="10"/>
      <c r="M838" s="10"/>
      <c r="N838" s="10"/>
      <c r="O838" s="10"/>
      <c r="P838" s="19"/>
      <c r="Q838" s="19"/>
      <c r="R838" s="19"/>
      <c r="S838" s="19"/>
      <c r="T838" s="19"/>
      <c r="U838" s="19"/>
      <c r="V838" s="19"/>
      <c r="W838" s="19"/>
      <c r="X838" s="10"/>
      <c r="Y838" s="10"/>
      <c r="Z838" s="10"/>
      <c r="AA838" s="10"/>
      <c r="AB838" s="19"/>
      <c r="AC838" s="10"/>
      <c r="AD838" s="10"/>
      <c r="AE838" s="10"/>
      <c r="AF838" s="10"/>
      <c r="AG838" s="10"/>
      <c r="AH838" s="10"/>
      <c r="AI838" s="10"/>
      <c r="AJ838" s="10"/>
      <c r="AK838" s="10"/>
      <c r="AL838" s="10"/>
      <c r="AM838" s="10"/>
      <c r="AN838" s="10"/>
      <c r="AO838" s="10"/>
      <c r="AP838" s="10"/>
      <c r="AQ838" s="10"/>
      <c r="AR838" s="10"/>
      <c r="AS838" s="10"/>
      <c r="AT838" s="10"/>
      <c r="AU838" s="10"/>
      <c r="AV838" s="10"/>
      <c r="AW838" s="10"/>
      <c r="AX838" s="10"/>
      <c r="AY838" s="10"/>
      <c r="AZ838" s="10"/>
      <c r="BA838" s="10"/>
      <c r="BB838" s="10"/>
      <c r="BC838" s="10"/>
      <c r="BD838" s="10"/>
      <c r="BE838" s="10"/>
      <c r="BF838" s="10"/>
    </row>
    <row r="839" spans="1:58" ht="15.6">
      <c r="A839" s="10"/>
      <c r="B839" s="10"/>
      <c r="C839" s="10"/>
      <c r="D839" s="10"/>
      <c r="E839" s="10"/>
      <c r="F839" s="10"/>
      <c r="G839" s="10"/>
      <c r="H839" s="10"/>
      <c r="I839" s="10"/>
      <c r="J839" s="10"/>
      <c r="K839" s="10"/>
      <c r="L839" s="10"/>
      <c r="M839" s="10"/>
      <c r="N839" s="10"/>
      <c r="O839" s="10"/>
      <c r="P839" s="19"/>
      <c r="Q839" s="19"/>
      <c r="R839" s="19"/>
      <c r="S839" s="19"/>
      <c r="T839" s="19"/>
      <c r="U839" s="19"/>
      <c r="V839" s="19"/>
      <c r="W839" s="19"/>
      <c r="X839" s="10"/>
      <c r="Y839" s="10"/>
      <c r="Z839" s="10"/>
      <c r="AA839" s="10"/>
      <c r="AB839" s="19"/>
      <c r="AC839" s="10"/>
      <c r="AD839" s="10"/>
      <c r="AE839" s="10"/>
      <c r="AF839" s="10"/>
      <c r="AG839" s="10"/>
      <c r="AH839" s="10"/>
      <c r="AI839" s="10"/>
      <c r="AJ839" s="10"/>
      <c r="AK839" s="10"/>
      <c r="AL839" s="10"/>
      <c r="AM839" s="10"/>
      <c r="AN839" s="10"/>
      <c r="AO839" s="10"/>
      <c r="AP839" s="10"/>
      <c r="AQ839" s="10"/>
      <c r="AR839" s="10"/>
      <c r="AS839" s="10"/>
      <c r="AT839" s="10"/>
      <c r="AU839" s="10"/>
      <c r="AV839" s="10"/>
      <c r="AW839" s="10"/>
      <c r="AX839" s="10"/>
      <c r="AY839" s="10"/>
      <c r="AZ839" s="10"/>
      <c r="BA839" s="10"/>
      <c r="BB839" s="10"/>
      <c r="BC839" s="10"/>
      <c r="BD839" s="10"/>
      <c r="BE839" s="10"/>
      <c r="BF839" s="10"/>
    </row>
    <row r="840" spans="1:58" ht="15.6">
      <c r="A840" s="10"/>
      <c r="B840" s="10"/>
      <c r="C840" s="10"/>
      <c r="D840" s="10"/>
      <c r="E840" s="10"/>
      <c r="F840" s="10"/>
      <c r="G840" s="10"/>
      <c r="H840" s="10"/>
      <c r="I840" s="10"/>
      <c r="J840" s="10"/>
      <c r="K840" s="10"/>
      <c r="L840" s="10"/>
      <c r="M840" s="10"/>
      <c r="N840" s="10"/>
      <c r="O840" s="10"/>
      <c r="P840" s="19"/>
      <c r="Q840" s="19"/>
      <c r="R840" s="19"/>
      <c r="S840" s="19"/>
      <c r="T840" s="19"/>
      <c r="U840" s="19"/>
      <c r="V840" s="19"/>
      <c r="W840" s="19"/>
      <c r="X840" s="10"/>
      <c r="Y840" s="10"/>
      <c r="Z840" s="10"/>
      <c r="AA840" s="10"/>
      <c r="AB840" s="19"/>
      <c r="AC840" s="10"/>
      <c r="AD840" s="10"/>
      <c r="AE840" s="10"/>
      <c r="AF840" s="10"/>
      <c r="AG840" s="10"/>
      <c r="AH840" s="10"/>
      <c r="AI840" s="10"/>
      <c r="AJ840" s="10"/>
      <c r="AK840" s="10"/>
      <c r="AL840" s="10"/>
      <c r="AM840" s="10"/>
      <c r="AN840" s="10"/>
      <c r="AO840" s="10"/>
      <c r="AP840" s="10"/>
      <c r="AQ840" s="10"/>
      <c r="AR840" s="10"/>
      <c r="AS840" s="10"/>
      <c r="AT840" s="10"/>
      <c r="AU840" s="10"/>
      <c r="AV840" s="10"/>
      <c r="AW840" s="10"/>
      <c r="AX840" s="10"/>
      <c r="AY840" s="10"/>
      <c r="AZ840" s="10"/>
      <c r="BA840" s="10"/>
      <c r="BB840" s="10"/>
      <c r="BC840" s="10"/>
      <c r="BD840" s="10"/>
      <c r="BE840" s="10"/>
      <c r="BF840" s="10"/>
    </row>
    <row r="841" spans="1:58" ht="15.6">
      <c r="A841" s="10"/>
      <c r="B841" s="10"/>
      <c r="C841" s="10"/>
      <c r="D841" s="10"/>
      <c r="E841" s="10"/>
      <c r="F841" s="10"/>
      <c r="G841" s="10"/>
      <c r="H841" s="10"/>
      <c r="I841" s="10"/>
      <c r="J841" s="10"/>
      <c r="K841" s="10"/>
      <c r="L841" s="10"/>
      <c r="M841" s="10"/>
      <c r="N841" s="10"/>
      <c r="O841" s="10"/>
      <c r="P841" s="19"/>
      <c r="Q841" s="19"/>
      <c r="R841" s="19"/>
      <c r="S841" s="19"/>
      <c r="T841" s="19"/>
      <c r="U841" s="19"/>
      <c r="V841" s="19"/>
      <c r="W841" s="19"/>
      <c r="X841" s="10"/>
      <c r="Y841" s="10"/>
      <c r="Z841" s="10"/>
      <c r="AA841" s="10"/>
      <c r="AB841" s="19"/>
      <c r="AC841" s="10"/>
      <c r="AD841" s="10"/>
      <c r="AE841" s="10"/>
      <c r="AF841" s="10"/>
      <c r="AG841" s="10"/>
      <c r="AH841" s="10"/>
      <c r="AI841" s="10"/>
      <c r="AJ841" s="10"/>
      <c r="AK841" s="10"/>
      <c r="AL841" s="10"/>
      <c r="AM841" s="10"/>
      <c r="AN841" s="10"/>
      <c r="AO841" s="10"/>
      <c r="AP841" s="10"/>
      <c r="AQ841" s="10"/>
      <c r="AR841" s="10"/>
      <c r="AS841" s="10"/>
      <c r="AT841" s="10"/>
      <c r="AU841" s="10"/>
      <c r="AV841" s="10"/>
      <c r="AW841" s="10"/>
      <c r="AX841" s="10"/>
      <c r="AY841" s="10"/>
      <c r="AZ841" s="10"/>
      <c r="BA841" s="10"/>
      <c r="BB841" s="10"/>
      <c r="BC841" s="10"/>
      <c r="BD841" s="10"/>
      <c r="BE841" s="10"/>
      <c r="BF841" s="10"/>
    </row>
    <row r="842" spans="1:58" ht="15.6">
      <c r="A842" s="10"/>
      <c r="B842" s="10"/>
      <c r="C842" s="10"/>
      <c r="D842" s="10"/>
      <c r="E842" s="10"/>
      <c r="F842" s="10"/>
      <c r="G842" s="10"/>
      <c r="H842" s="10"/>
      <c r="I842" s="10"/>
      <c r="J842" s="10"/>
      <c r="K842" s="10"/>
      <c r="L842" s="10"/>
      <c r="M842" s="10"/>
      <c r="N842" s="10"/>
      <c r="O842" s="10"/>
      <c r="P842" s="19"/>
      <c r="Q842" s="19"/>
      <c r="R842" s="19"/>
      <c r="S842" s="19"/>
      <c r="T842" s="19"/>
      <c r="U842" s="19"/>
      <c r="V842" s="19"/>
      <c r="W842" s="19"/>
      <c r="X842" s="10"/>
      <c r="Y842" s="10"/>
      <c r="Z842" s="10"/>
      <c r="AA842" s="10"/>
      <c r="AB842" s="19"/>
      <c r="AC842" s="10"/>
      <c r="AD842" s="10"/>
      <c r="AE842" s="10"/>
      <c r="AF842" s="10"/>
      <c r="AG842" s="10"/>
      <c r="AH842" s="10"/>
      <c r="AI842" s="10"/>
      <c r="AJ842" s="10"/>
      <c r="AK842" s="10"/>
      <c r="AL842" s="10"/>
      <c r="AM842" s="10"/>
      <c r="AN842" s="10"/>
      <c r="AO842" s="10"/>
      <c r="AP842" s="10"/>
      <c r="AQ842" s="10"/>
      <c r="AR842" s="10"/>
      <c r="AS842" s="10"/>
      <c r="AT842" s="10"/>
      <c r="AU842" s="10"/>
      <c r="AV842" s="10"/>
      <c r="AW842" s="10"/>
      <c r="AX842" s="10"/>
      <c r="AY842" s="10"/>
      <c r="AZ842" s="10"/>
      <c r="BA842" s="10"/>
      <c r="BB842" s="10"/>
      <c r="BC842" s="10"/>
      <c r="BD842" s="10"/>
      <c r="BE842" s="10"/>
      <c r="BF842" s="10"/>
    </row>
    <row r="843" spans="1:58" ht="15.6">
      <c r="A843" s="10"/>
      <c r="B843" s="10"/>
      <c r="C843" s="10"/>
      <c r="D843" s="10"/>
      <c r="E843" s="10"/>
      <c r="F843" s="10"/>
      <c r="G843" s="10"/>
      <c r="H843" s="10"/>
      <c r="I843" s="10"/>
      <c r="J843" s="10"/>
      <c r="K843" s="10"/>
      <c r="L843" s="10"/>
      <c r="M843" s="10"/>
      <c r="N843" s="10"/>
      <c r="O843" s="10"/>
      <c r="P843" s="19"/>
      <c r="Q843" s="19"/>
      <c r="R843" s="19"/>
      <c r="S843" s="19"/>
      <c r="T843" s="19"/>
      <c r="U843" s="19"/>
      <c r="V843" s="19"/>
      <c r="W843" s="19"/>
      <c r="X843" s="10"/>
      <c r="Y843" s="10"/>
      <c r="Z843" s="10"/>
      <c r="AA843" s="10"/>
      <c r="AB843" s="19"/>
      <c r="AC843" s="10"/>
      <c r="AD843" s="10"/>
      <c r="AE843" s="10"/>
      <c r="AF843" s="10"/>
      <c r="AG843" s="10"/>
      <c r="AH843" s="10"/>
      <c r="AI843" s="10"/>
      <c r="AJ843" s="10"/>
      <c r="AK843" s="10"/>
      <c r="AL843" s="10"/>
      <c r="AM843" s="10"/>
      <c r="AN843" s="10"/>
      <c r="AO843" s="10"/>
      <c r="AP843" s="10"/>
      <c r="AQ843" s="10"/>
      <c r="AR843" s="10"/>
      <c r="AS843" s="10"/>
      <c r="AT843" s="10"/>
      <c r="AU843" s="10"/>
      <c r="AV843" s="10"/>
      <c r="AW843" s="10"/>
      <c r="AX843" s="10"/>
      <c r="AY843" s="10"/>
      <c r="AZ843" s="10"/>
      <c r="BA843" s="10"/>
      <c r="BB843" s="10"/>
      <c r="BC843" s="10"/>
      <c r="BD843" s="10"/>
      <c r="BE843" s="10"/>
      <c r="BF843" s="10"/>
    </row>
    <row r="844" spans="1:58" ht="15.6">
      <c r="A844" s="10"/>
      <c r="B844" s="10"/>
      <c r="C844" s="10"/>
      <c r="D844" s="10"/>
      <c r="E844" s="10"/>
      <c r="F844" s="10"/>
      <c r="G844" s="10"/>
      <c r="H844" s="10"/>
      <c r="I844" s="10"/>
      <c r="J844" s="10"/>
      <c r="K844" s="10"/>
      <c r="L844" s="10"/>
      <c r="M844" s="10"/>
      <c r="N844" s="10"/>
      <c r="O844" s="10"/>
      <c r="P844" s="19"/>
      <c r="Q844" s="19"/>
      <c r="R844" s="19"/>
      <c r="S844" s="19"/>
      <c r="T844" s="19"/>
      <c r="U844" s="19"/>
      <c r="V844" s="19"/>
      <c r="W844" s="19"/>
      <c r="X844" s="10"/>
      <c r="Y844" s="10"/>
      <c r="Z844" s="10"/>
      <c r="AA844" s="10"/>
      <c r="AB844" s="19"/>
      <c r="AC844" s="10"/>
      <c r="AD844" s="10"/>
      <c r="AE844" s="10"/>
      <c r="AF844" s="10"/>
      <c r="AG844" s="10"/>
      <c r="AH844" s="10"/>
      <c r="AI844" s="10"/>
      <c r="AJ844" s="10"/>
      <c r="AK844" s="10"/>
      <c r="AL844" s="10"/>
      <c r="AM844" s="10"/>
      <c r="AN844" s="10"/>
      <c r="AO844" s="10"/>
      <c r="AP844" s="10"/>
      <c r="AQ844" s="10"/>
      <c r="AR844" s="10"/>
      <c r="AS844" s="10"/>
      <c r="AT844" s="10"/>
      <c r="AU844" s="10"/>
      <c r="AV844" s="10"/>
      <c r="AW844" s="10"/>
      <c r="AX844" s="10"/>
      <c r="AY844" s="10"/>
      <c r="AZ844" s="10"/>
      <c r="BA844" s="10"/>
      <c r="BB844" s="10"/>
      <c r="BC844" s="10"/>
      <c r="BD844" s="10"/>
      <c r="BE844" s="10"/>
      <c r="BF844" s="10"/>
    </row>
    <row r="845" spans="1:58" ht="15.6">
      <c r="A845" s="10"/>
      <c r="B845" s="10"/>
      <c r="C845" s="10"/>
      <c r="D845" s="10"/>
      <c r="E845" s="10"/>
      <c r="F845" s="10"/>
      <c r="G845" s="10"/>
      <c r="H845" s="10"/>
      <c r="I845" s="10"/>
      <c r="J845" s="10"/>
      <c r="K845" s="10"/>
      <c r="L845" s="10"/>
      <c r="M845" s="10"/>
      <c r="N845" s="10"/>
      <c r="O845" s="10"/>
      <c r="P845" s="19"/>
      <c r="Q845" s="19"/>
      <c r="R845" s="19"/>
      <c r="S845" s="19"/>
      <c r="T845" s="19"/>
      <c r="U845" s="19"/>
      <c r="V845" s="19"/>
      <c r="W845" s="19"/>
      <c r="X845" s="10"/>
      <c r="Y845" s="10"/>
      <c r="Z845" s="10"/>
      <c r="AA845" s="10"/>
      <c r="AB845" s="19"/>
      <c r="AC845" s="10"/>
      <c r="AD845" s="10"/>
      <c r="AE845" s="10"/>
      <c r="AF845" s="10"/>
      <c r="AG845" s="10"/>
      <c r="AH845" s="10"/>
      <c r="AI845" s="10"/>
      <c r="AJ845" s="10"/>
      <c r="AK845" s="10"/>
      <c r="AL845" s="10"/>
      <c r="AM845" s="10"/>
      <c r="AN845" s="10"/>
      <c r="AO845" s="10"/>
      <c r="AP845" s="10"/>
      <c r="AQ845" s="10"/>
      <c r="AR845" s="10"/>
      <c r="AS845" s="10"/>
      <c r="AT845" s="10"/>
      <c r="AU845" s="10"/>
      <c r="AV845" s="10"/>
      <c r="AW845" s="10"/>
      <c r="AX845" s="10"/>
      <c r="AY845" s="10"/>
      <c r="AZ845" s="10"/>
      <c r="BA845" s="10"/>
      <c r="BB845" s="10"/>
      <c r="BC845" s="10"/>
      <c r="BD845" s="10"/>
      <c r="BE845" s="10"/>
      <c r="BF845" s="10"/>
    </row>
    <row r="846" spans="1:58" ht="15.6">
      <c r="A846" s="10"/>
      <c r="B846" s="10"/>
      <c r="C846" s="10"/>
      <c r="D846" s="10"/>
      <c r="E846" s="10"/>
      <c r="F846" s="10"/>
      <c r="G846" s="10"/>
      <c r="H846" s="10"/>
      <c r="I846" s="10"/>
      <c r="J846" s="10"/>
      <c r="K846" s="10"/>
      <c r="L846" s="10"/>
      <c r="M846" s="10"/>
      <c r="N846" s="10"/>
      <c r="O846" s="10"/>
      <c r="P846" s="19"/>
      <c r="Q846" s="19"/>
      <c r="R846" s="19"/>
      <c r="S846" s="19"/>
      <c r="T846" s="19"/>
      <c r="U846" s="19"/>
      <c r="V846" s="19"/>
      <c r="W846" s="19"/>
      <c r="X846" s="10"/>
      <c r="Y846" s="10"/>
      <c r="Z846" s="10"/>
      <c r="AA846" s="10"/>
      <c r="AB846" s="19"/>
      <c r="AC846" s="10"/>
      <c r="AD846" s="10"/>
      <c r="AE846" s="10"/>
      <c r="AF846" s="10"/>
      <c r="AG846" s="10"/>
      <c r="AH846" s="10"/>
      <c r="AI846" s="10"/>
      <c r="AJ846" s="10"/>
      <c r="AK846" s="10"/>
      <c r="AL846" s="10"/>
      <c r="AM846" s="10"/>
      <c r="AN846" s="10"/>
      <c r="AO846" s="10"/>
      <c r="AP846" s="10"/>
      <c r="AQ846" s="10"/>
      <c r="AR846" s="10"/>
      <c r="AS846" s="10"/>
      <c r="AT846" s="10"/>
      <c r="AU846" s="10"/>
      <c r="AV846" s="10"/>
      <c r="AW846" s="10"/>
      <c r="AX846" s="10"/>
      <c r="AY846" s="10"/>
      <c r="AZ846" s="10"/>
      <c r="BA846" s="10"/>
      <c r="BB846" s="10"/>
      <c r="BC846" s="10"/>
      <c r="BD846" s="10"/>
      <c r="BE846" s="10"/>
      <c r="BF846" s="10"/>
    </row>
    <row r="847" spans="1:58" ht="15.6">
      <c r="A847" s="10"/>
      <c r="B847" s="10"/>
      <c r="C847" s="10"/>
      <c r="D847" s="10"/>
      <c r="E847" s="10"/>
      <c r="F847" s="10"/>
      <c r="G847" s="10"/>
      <c r="H847" s="10"/>
      <c r="I847" s="10"/>
      <c r="J847" s="10"/>
      <c r="K847" s="10"/>
      <c r="L847" s="10"/>
      <c r="M847" s="10"/>
      <c r="N847" s="10"/>
      <c r="O847" s="10"/>
      <c r="P847" s="19"/>
      <c r="Q847" s="19"/>
      <c r="R847" s="19"/>
      <c r="S847" s="19"/>
      <c r="T847" s="19"/>
      <c r="U847" s="19"/>
      <c r="V847" s="19"/>
      <c r="W847" s="19"/>
      <c r="X847" s="10"/>
      <c r="Y847" s="10"/>
      <c r="Z847" s="10"/>
      <c r="AA847" s="10"/>
      <c r="AB847" s="19"/>
      <c r="AC847" s="10"/>
      <c r="AD847" s="10"/>
      <c r="AE847" s="10"/>
      <c r="AF847" s="10"/>
      <c r="AG847" s="10"/>
      <c r="AH847" s="10"/>
      <c r="AI847" s="10"/>
      <c r="AJ847" s="10"/>
      <c r="AK847" s="10"/>
      <c r="AL847" s="10"/>
      <c r="AM847" s="10"/>
      <c r="AN847" s="10"/>
      <c r="AO847" s="10"/>
      <c r="AP847" s="10"/>
      <c r="AQ847" s="10"/>
      <c r="AR847" s="10"/>
      <c r="AS847" s="10"/>
      <c r="AT847" s="10"/>
      <c r="AU847" s="10"/>
      <c r="AV847" s="10"/>
      <c r="AW847" s="10"/>
      <c r="AX847" s="10"/>
      <c r="AY847" s="10"/>
      <c r="AZ847" s="10"/>
      <c r="BA847" s="10"/>
      <c r="BB847" s="10"/>
      <c r="BC847" s="10"/>
      <c r="BD847" s="10"/>
      <c r="BE847" s="10"/>
      <c r="BF847" s="10"/>
    </row>
    <row r="848" spans="1:58" ht="15.6">
      <c r="A848" s="10"/>
      <c r="B848" s="10"/>
      <c r="C848" s="10"/>
      <c r="D848" s="10"/>
      <c r="E848" s="10"/>
      <c r="F848" s="10"/>
      <c r="G848" s="10"/>
      <c r="H848" s="10"/>
      <c r="I848" s="10"/>
      <c r="J848" s="10"/>
      <c r="K848" s="10"/>
      <c r="L848" s="10"/>
      <c r="M848" s="10"/>
      <c r="N848" s="10"/>
      <c r="O848" s="10"/>
      <c r="P848" s="19"/>
      <c r="Q848" s="19"/>
      <c r="R848" s="19"/>
      <c r="S848" s="19"/>
      <c r="T848" s="19"/>
      <c r="U848" s="19"/>
      <c r="V848" s="19"/>
      <c r="W848" s="19"/>
      <c r="X848" s="10"/>
      <c r="Y848" s="10"/>
      <c r="Z848" s="10"/>
      <c r="AA848" s="10"/>
      <c r="AB848" s="19"/>
      <c r="AC848" s="10"/>
      <c r="AD848" s="10"/>
      <c r="AE848" s="10"/>
      <c r="AF848" s="10"/>
      <c r="AG848" s="10"/>
      <c r="AH848" s="10"/>
      <c r="AI848" s="10"/>
      <c r="AJ848" s="10"/>
      <c r="AK848" s="10"/>
      <c r="AL848" s="10"/>
      <c r="AM848" s="10"/>
      <c r="AN848" s="10"/>
      <c r="AO848" s="10"/>
      <c r="AP848" s="10"/>
      <c r="AQ848" s="10"/>
      <c r="AR848" s="10"/>
      <c r="AS848" s="10"/>
      <c r="AT848" s="10"/>
      <c r="AU848" s="10"/>
      <c r="AV848" s="10"/>
      <c r="AW848" s="10"/>
      <c r="AX848" s="10"/>
      <c r="AY848" s="10"/>
      <c r="AZ848" s="10"/>
      <c r="BA848" s="10"/>
      <c r="BB848" s="10"/>
      <c r="BC848" s="10"/>
      <c r="BD848" s="10"/>
      <c r="BE848" s="10"/>
      <c r="BF848" s="10"/>
    </row>
    <row r="849" spans="1:58" ht="15.6">
      <c r="A849" s="10"/>
      <c r="B849" s="10"/>
      <c r="C849" s="10"/>
      <c r="D849" s="10"/>
      <c r="E849" s="10"/>
      <c r="F849" s="10"/>
      <c r="G849" s="10"/>
      <c r="H849" s="10"/>
      <c r="I849" s="10"/>
      <c r="J849" s="10"/>
      <c r="K849" s="10"/>
      <c r="L849" s="10"/>
      <c r="M849" s="10"/>
      <c r="N849" s="10"/>
      <c r="O849" s="10"/>
      <c r="P849" s="19"/>
      <c r="Q849" s="19"/>
      <c r="R849" s="19"/>
      <c r="S849" s="19"/>
      <c r="T849" s="19"/>
      <c r="U849" s="19"/>
      <c r="V849" s="19"/>
      <c r="W849" s="19"/>
      <c r="X849" s="10"/>
      <c r="Y849" s="10"/>
      <c r="Z849" s="10"/>
      <c r="AA849" s="10"/>
      <c r="AB849" s="19"/>
      <c r="AC849" s="10"/>
      <c r="AD849" s="10"/>
      <c r="AE849" s="10"/>
      <c r="AF849" s="10"/>
      <c r="AG849" s="10"/>
      <c r="AH849" s="10"/>
      <c r="AI849" s="10"/>
      <c r="AJ849" s="10"/>
      <c r="AK849" s="10"/>
      <c r="AL849" s="10"/>
      <c r="AM849" s="10"/>
      <c r="AN849" s="10"/>
      <c r="AO849" s="10"/>
      <c r="AP849" s="10"/>
      <c r="AQ849" s="10"/>
      <c r="AR849" s="10"/>
      <c r="AS849" s="10"/>
      <c r="AT849" s="10"/>
      <c r="AU849" s="10"/>
      <c r="AV849" s="10"/>
      <c r="AW849" s="10"/>
      <c r="AX849" s="10"/>
      <c r="AY849" s="10"/>
      <c r="AZ849" s="10"/>
      <c r="BA849" s="10"/>
      <c r="BB849" s="10"/>
      <c r="BC849" s="10"/>
      <c r="BD849" s="10"/>
      <c r="BE849" s="10"/>
      <c r="BF849" s="10"/>
    </row>
    <row r="850" spans="1:58" ht="15.6">
      <c r="A850" s="10"/>
      <c r="B850" s="10"/>
      <c r="C850" s="10"/>
      <c r="D850" s="10"/>
      <c r="E850" s="10"/>
      <c r="F850" s="10"/>
      <c r="G850" s="10"/>
      <c r="H850" s="10"/>
      <c r="I850" s="10"/>
      <c r="J850" s="10"/>
      <c r="K850" s="10"/>
      <c r="L850" s="10"/>
      <c r="M850" s="10"/>
      <c r="N850" s="10"/>
      <c r="O850" s="10"/>
      <c r="P850" s="19"/>
      <c r="Q850" s="19"/>
      <c r="R850" s="19"/>
      <c r="S850" s="19"/>
      <c r="T850" s="19"/>
      <c r="U850" s="19"/>
      <c r="V850" s="19"/>
      <c r="W850" s="19"/>
      <c r="X850" s="10"/>
      <c r="Y850" s="10"/>
      <c r="Z850" s="10"/>
      <c r="AA850" s="10"/>
      <c r="AB850" s="19"/>
      <c r="AC850" s="10"/>
      <c r="AD850" s="10"/>
      <c r="AE850" s="10"/>
      <c r="AF850" s="10"/>
      <c r="AG850" s="10"/>
      <c r="AH850" s="10"/>
      <c r="AI850" s="10"/>
      <c r="AJ850" s="10"/>
      <c r="AK850" s="10"/>
      <c r="AL850" s="10"/>
      <c r="AM850" s="10"/>
      <c r="AN850" s="10"/>
      <c r="AO850" s="10"/>
      <c r="AP850" s="10"/>
      <c r="AQ850" s="10"/>
      <c r="AR850" s="10"/>
      <c r="AS850" s="10"/>
      <c r="AT850" s="10"/>
      <c r="AU850" s="10"/>
      <c r="AV850" s="10"/>
      <c r="AW850" s="10"/>
      <c r="AX850" s="10"/>
      <c r="AY850" s="10"/>
      <c r="AZ850" s="10"/>
      <c r="BA850" s="10"/>
      <c r="BB850" s="10"/>
      <c r="BC850" s="10"/>
      <c r="BD850" s="10"/>
      <c r="BE850" s="10"/>
      <c r="BF850" s="10"/>
    </row>
    <row r="851" spans="1:58" ht="15.6">
      <c r="A851" s="10"/>
      <c r="B851" s="10"/>
      <c r="C851" s="10"/>
      <c r="D851" s="10"/>
      <c r="E851" s="10"/>
      <c r="F851" s="10"/>
      <c r="G851" s="10"/>
      <c r="H851" s="10"/>
      <c r="I851" s="10"/>
      <c r="J851" s="10"/>
      <c r="K851" s="10"/>
      <c r="L851" s="10"/>
      <c r="M851" s="10"/>
      <c r="N851" s="10"/>
      <c r="O851" s="10"/>
      <c r="P851" s="19"/>
      <c r="Q851" s="19"/>
      <c r="R851" s="19"/>
      <c r="S851" s="19"/>
      <c r="T851" s="19"/>
      <c r="U851" s="19"/>
      <c r="V851" s="19"/>
      <c r="W851" s="19"/>
      <c r="X851" s="10"/>
      <c r="Y851" s="10"/>
      <c r="Z851" s="10"/>
      <c r="AA851" s="10"/>
      <c r="AB851" s="19"/>
      <c r="AC851" s="10"/>
      <c r="AD851" s="10"/>
      <c r="AE851" s="10"/>
      <c r="AF851" s="10"/>
      <c r="AG851" s="10"/>
      <c r="AH851" s="10"/>
      <c r="AI851" s="10"/>
      <c r="AJ851" s="10"/>
      <c r="AK851" s="10"/>
      <c r="AL851" s="10"/>
      <c r="AM851" s="10"/>
      <c r="AN851" s="10"/>
      <c r="AO851" s="10"/>
      <c r="AP851" s="10"/>
      <c r="AQ851" s="10"/>
      <c r="AR851" s="10"/>
      <c r="AS851" s="10"/>
      <c r="AT851" s="10"/>
      <c r="AU851" s="10"/>
      <c r="AV851" s="10"/>
      <c r="AW851" s="10"/>
      <c r="AX851" s="10"/>
      <c r="AY851" s="10"/>
      <c r="AZ851" s="10"/>
      <c r="BA851" s="10"/>
      <c r="BB851" s="10"/>
      <c r="BC851" s="10"/>
      <c r="BD851" s="10"/>
      <c r="BE851" s="10"/>
      <c r="BF851" s="10"/>
    </row>
    <row r="852" spans="1:58" ht="15.6">
      <c r="A852" s="10"/>
      <c r="B852" s="10"/>
      <c r="C852" s="10"/>
      <c r="D852" s="10"/>
      <c r="E852" s="10"/>
      <c r="F852" s="10"/>
      <c r="G852" s="10"/>
      <c r="H852" s="10"/>
      <c r="I852" s="10"/>
      <c r="J852" s="10"/>
      <c r="K852" s="10"/>
      <c r="L852" s="10"/>
      <c r="M852" s="10"/>
      <c r="N852" s="10"/>
      <c r="O852" s="10"/>
      <c r="P852" s="19"/>
      <c r="Q852" s="19"/>
      <c r="R852" s="19"/>
      <c r="S852" s="19"/>
      <c r="T852" s="19"/>
      <c r="U852" s="19"/>
      <c r="V852" s="19"/>
      <c r="W852" s="19"/>
      <c r="X852" s="10"/>
      <c r="Y852" s="10"/>
      <c r="Z852" s="10"/>
      <c r="AA852" s="10"/>
      <c r="AB852" s="19"/>
      <c r="AC852" s="10"/>
      <c r="AD852" s="10"/>
      <c r="AE852" s="10"/>
      <c r="AF852" s="10"/>
      <c r="AG852" s="10"/>
      <c r="AH852" s="10"/>
      <c r="AI852" s="10"/>
      <c r="AJ852" s="10"/>
      <c r="AK852" s="10"/>
      <c r="AL852" s="10"/>
      <c r="AM852" s="10"/>
      <c r="AN852" s="10"/>
      <c r="AO852" s="10"/>
      <c r="AP852" s="10"/>
      <c r="AQ852" s="10"/>
      <c r="AR852" s="10"/>
      <c r="AS852" s="10"/>
      <c r="AT852" s="10"/>
      <c r="AU852" s="10"/>
      <c r="AV852" s="10"/>
      <c r="AW852" s="10"/>
      <c r="AX852" s="10"/>
      <c r="AY852" s="10"/>
      <c r="AZ852" s="10"/>
      <c r="BA852" s="10"/>
      <c r="BB852" s="10"/>
      <c r="BC852" s="10"/>
      <c r="BD852" s="10"/>
      <c r="BE852" s="10"/>
      <c r="BF852" s="10"/>
    </row>
    <row r="853" spans="1:58" ht="15.6">
      <c r="A853" s="10"/>
      <c r="B853" s="10"/>
      <c r="C853" s="10"/>
      <c r="D853" s="10"/>
      <c r="E853" s="10"/>
      <c r="F853" s="10"/>
      <c r="G853" s="10"/>
      <c r="H853" s="10"/>
      <c r="I853" s="10"/>
      <c r="J853" s="10"/>
      <c r="K853" s="10"/>
      <c r="L853" s="10"/>
      <c r="M853" s="10"/>
      <c r="N853" s="10"/>
      <c r="O853" s="10"/>
      <c r="P853" s="19"/>
      <c r="Q853" s="19"/>
      <c r="R853" s="19"/>
      <c r="S853" s="19"/>
      <c r="T853" s="19"/>
      <c r="U853" s="19"/>
      <c r="V853" s="19"/>
      <c r="W853" s="19"/>
      <c r="X853" s="10"/>
      <c r="Y853" s="10"/>
      <c r="Z853" s="10"/>
      <c r="AA853" s="10"/>
      <c r="AB853" s="19"/>
      <c r="AC853" s="10"/>
      <c r="AD853" s="10"/>
      <c r="AE853" s="10"/>
      <c r="AF853" s="10"/>
      <c r="AG853" s="10"/>
      <c r="AH853" s="10"/>
      <c r="AI853" s="10"/>
      <c r="AJ853" s="10"/>
      <c r="AK853" s="10"/>
      <c r="AL853" s="10"/>
      <c r="AM853" s="10"/>
      <c r="AN853" s="10"/>
      <c r="AO853" s="10"/>
      <c r="AP853" s="10"/>
      <c r="AQ853" s="10"/>
      <c r="AR853" s="10"/>
      <c r="AS853" s="10"/>
      <c r="AT853" s="10"/>
      <c r="AU853" s="10"/>
      <c r="AV853" s="10"/>
      <c r="AW853" s="10"/>
      <c r="AX853" s="10"/>
      <c r="AY853" s="10"/>
      <c r="AZ853" s="10"/>
      <c r="BA853" s="10"/>
      <c r="BB853" s="10"/>
      <c r="BC853" s="10"/>
      <c r="BD853" s="10"/>
      <c r="BE853" s="10"/>
      <c r="BF853" s="10"/>
    </row>
    <row r="854" spans="1:58" ht="15.6">
      <c r="A854" s="10"/>
      <c r="B854" s="10"/>
      <c r="C854" s="10"/>
      <c r="D854" s="10"/>
      <c r="E854" s="10"/>
      <c r="F854" s="10"/>
      <c r="G854" s="10"/>
      <c r="H854" s="10"/>
      <c r="I854" s="10"/>
      <c r="J854" s="10"/>
      <c r="K854" s="10"/>
      <c r="L854" s="10"/>
      <c r="M854" s="10"/>
      <c r="N854" s="10"/>
      <c r="O854" s="10"/>
      <c r="P854" s="19"/>
      <c r="Q854" s="19"/>
      <c r="R854" s="19"/>
      <c r="S854" s="19"/>
      <c r="T854" s="19"/>
      <c r="U854" s="19"/>
      <c r="V854" s="19"/>
      <c r="W854" s="19"/>
      <c r="X854" s="10"/>
      <c r="Y854" s="10"/>
      <c r="Z854" s="10"/>
      <c r="AA854" s="10"/>
      <c r="AB854" s="19"/>
      <c r="AC854" s="10"/>
      <c r="AD854" s="10"/>
      <c r="AE854" s="10"/>
      <c r="AF854" s="10"/>
      <c r="AG854" s="10"/>
      <c r="AH854" s="10"/>
      <c r="AI854" s="10"/>
      <c r="AJ854" s="10"/>
      <c r="AK854" s="10"/>
      <c r="AL854" s="10"/>
      <c r="AM854" s="10"/>
      <c r="AN854" s="10"/>
      <c r="AO854" s="10"/>
      <c r="AP854" s="10"/>
      <c r="AQ854" s="10"/>
      <c r="AR854" s="10"/>
      <c r="AS854" s="10"/>
      <c r="AT854" s="10"/>
      <c r="AU854" s="10"/>
      <c r="AV854" s="10"/>
      <c r="AW854" s="10"/>
      <c r="AX854" s="10"/>
      <c r="AY854" s="10"/>
      <c r="AZ854" s="10"/>
      <c r="BA854" s="10"/>
      <c r="BB854" s="10"/>
      <c r="BC854" s="10"/>
      <c r="BD854" s="10"/>
      <c r="BE854" s="10"/>
      <c r="BF854" s="10"/>
    </row>
    <row r="855" spans="1:58" ht="15.6">
      <c r="A855" s="10"/>
      <c r="B855" s="10"/>
      <c r="C855" s="10"/>
      <c r="D855" s="10"/>
      <c r="E855" s="10"/>
      <c r="F855" s="10"/>
      <c r="G855" s="10"/>
      <c r="H855" s="10"/>
      <c r="I855" s="10"/>
      <c r="J855" s="10"/>
      <c r="K855" s="10"/>
      <c r="L855" s="10"/>
      <c r="M855" s="10"/>
      <c r="N855" s="10"/>
      <c r="O855" s="10"/>
      <c r="P855" s="19"/>
      <c r="Q855" s="19"/>
      <c r="R855" s="19"/>
      <c r="S855" s="19"/>
      <c r="T855" s="19"/>
      <c r="U855" s="19"/>
      <c r="V855" s="19"/>
      <c r="W855" s="19"/>
      <c r="X855" s="10"/>
      <c r="Y855" s="10"/>
      <c r="Z855" s="10"/>
      <c r="AA855" s="10"/>
      <c r="AB855" s="19"/>
      <c r="AC855" s="10"/>
      <c r="AD855" s="10"/>
      <c r="AE855" s="10"/>
      <c r="AF855" s="10"/>
      <c r="AG855" s="10"/>
      <c r="AH855" s="10"/>
      <c r="AI855" s="10"/>
      <c r="AJ855" s="10"/>
      <c r="AK855" s="10"/>
      <c r="AL855" s="10"/>
      <c r="AM855" s="10"/>
      <c r="AN855" s="10"/>
      <c r="AO855" s="10"/>
      <c r="AP855" s="10"/>
      <c r="AQ855" s="10"/>
      <c r="AR855" s="10"/>
      <c r="AS855" s="10"/>
      <c r="AT855" s="10"/>
      <c r="AU855" s="10"/>
      <c r="AV855" s="10"/>
      <c r="AW855" s="10"/>
      <c r="AX855" s="10"/>
      <c r="AY855" s="10"/>
      <c r="AZ855" s="10"/>
      <c r="BA855" s="10"/>
      <c r="BB855" s="10"/>
      <c r="BC855" s="10"/>
      <c r="BD855" s="10"/>
      <c r="BE855" s="10"/>
      <c r="BF855" s="10"/>
    </row>
    <row r="856" spans="1:58" ht="15.6">
      <c r="A856" s="10"/>
      <c r="B856" s="10"/>
      <c r="C856" s="10"/>
      <c r="D856" s="10"/>
      <c r="E856" s="10"/>
      <c r="F856" s="10"/>
      <c r="G856" s="10"/>
      <c r="H856" s="10"/>
      <c r="I856" s="10"/>
      <c r="J856" s="10"/>
      <c r="K856" s="10"/>
      <c r="L856" s="10"/>
      <c r="M856" s="10"/>
      <c r="N856" s="10"/>
      <c r="O856" s="10"/>
      <c r="P856" s="19"/>
      <c r="Q856" s="19"/>
      <c r="R856" s="19"/>
      <c r="S856" s="19"/>
      <c r="T856" s="19"/>
      <c r="U856" s="19"/>
      <c r="V856" s="19"/>
      <c r="W856" s="19"/>
      <c r="X856" s="10"/>
      <c r="Y856" s="10"/>
      <c r="Z856" s="10"/>
      <c r="AA856" s="10"/>
      <c r="AB856" s="19"/>
      <c r="AC856" s="10"/>
      <c r="AD856" s="10"/>
      <c r="AE856" s="10"/>
      <c r="AF856" s="10"/>
      <c r="AG856" s="10"/>
      <c r="AH856" s="10"/>
      <c r="AI856" s="10"/>
      <c r="AJ856" s="10"/>
      <c r="AK856" s="10"/>
      <c r="AL856" s="10"/>
      <c r="AM856" s="10"/>
      <c r="AN856" s="10"/>
      <c r="AO856" s="10"/>
      <c r="AP856" s="10"/>
      <c r="AQ856" s="10"/>
      <c r="AR856" s="10"/>
      <c r="AS856" s="10"/>
      <c r="AT856" s="10"/>
      <c r="AU856" s="10"/>
      <c r="AV856" s="10"/>
      <c r="AW856" s="10"/>
      <c r="AX856" s="10"/>
      <c r="AY856" s="10"/>
      <c r="AZ856" s="10"/>
      <c r="BA856" s="10"/>
      <c r="BB856" s="10"/>
      <c r="BC856" s="10"/>
      <c r="BD856" s="10"/>
      <c r="BE856" s="10"/>
      <c r="BF856" s="10"/>
    </row>
    <row r="857" spans="1:58" ht="15.6">
      <c r="A857" s="10"/>
      <c r="B857" s="10"/>
      <c r="C857" s="10"/>
      <c r="D857" s="10"/>
      <c r="E857" s="10"/>
      <c r="F857" s="10"/>
      <c r="G857" s="10"/>
      <c r="H857" s="10"/>
      <c r="I857" s="10"/>
      <c r="J857" s="10"/>
      <c r="K857" s="10"/>
      <c r="L857" s="10"/>
      <c r="M857" s="10"/>
      <c r="N857" s="10"/>
      <c r="O857" s="10"/>
      <c r="P857" s="19"/>
      <c r="Q857" s="19"/>
      <c r="R857" s="19"/>
      <c r="S857" s="19"/>
      <c r="T857" s="19"/>
      <c r="U857" s="19"/>
      <c r="V857" s="19"/>
      <c r="W857" s="19"/>
      <c r="X857" s="10"/>
      <c r="Y857" s="10"/>
      <c r="Z857" s="10"/>
      <c r="AA857" s="10"/>
      <c r="AB857" s="19"/>
      <c r="AC857" s="10"/>
      <c r="AD857" s="10"/>
      <c r="AE857" s="10"/>
      <c r="AF857" s="10"/>
      <c r="AG857" s="10"/>
      <c r="AH857" s="10"/>
      <c r="AI857" s="10"/>
      <c r="AJ857" s="10"/>
      <c r="AK857" s="10"/>
      <c r="AL857" s="10"/>
      <c r="AM857" s="10"/>
      <c r="AN857" s="10"/>
      <c r="AO857" s="10"/>
      <c r="AP857" s="10"/>
      <c r="AQ857" s="10"/>
      <c r="AR857" s="10"/>
      <c r="AS857" s="10"/>
      <c r="AT857" s="10"/>
      <c r="AU857" s="10"/>
      <c r="AV857" s="10"/>
      <c r="AW857" s="10"/>
      <c r="AX857" s="10"/>
      <c r="AY857" s="10"/>
      <c r="AZ857" s="10"/>
      <c r="BA857" s="10"/>
      <c r="BB857" s="10"/>
      <c r="BC857" s="10"/>
      <c r="BD857" s="10"/>
      <c r="BE857" s="10"/>
      <c r="BF857" s="10"/>
    </row>
    <row r="858" spans="1:58" ht="15.6">
      <c r="A858" s="10"/>
      <c r="B858" s="10"/>
      <c r="C858" s="10"/>
      <c r="D858" s="10"/>
      <c r="E858" s="10"/>
      <c r="F858" s="10"/>
      <c r="G858" s="10"/>
      <c r="H858" s="10"/>
      <c r="I858" s="10"/>
      <c r="J858" s="10"/>
      <c r="K858" s="10"/>
      <c r="L858" s="10"/>
      <c r="M858" s="10"/>
      <c r="N858" s="10"/>
      <c r="O858" s="10"/>
      <c r="P858" s="19"/>
      <c r="Q858" s="19"/>
      <c r="R858" s="19"/>
      <c r="S858" s="19"/>
      <c r="T858" s="19"/>
      <c r="U858" s="19"/>
      <c r="V858" s="19"/>
      <c r="W858" s="19"/>
      <c r="X858" s="10"/>
      <c r="Y858" s="10"/>
      <c r="Z858" s="10"/>
      <c r="AA858" s="10"/>
      <c r="AB858" s="19"/>
      <c r="AC858" s="10"/>
      <c r="AD858" s="10"/>
      <c r="AE858" s="10"/>
      <c r="AF858" s="10"/>
      <c r="AG858" s="10"/>
      <c r="AH858" s="10"/>
      <c r="AI858" s="10"/>
      <c r="AJ858" s="10"/>
      <c r="AK858" s="10"/>
      <c r="AL858" s="10"/>
      <c r="AM858" s="10"/>
      <c r="AN858" s="10"/>
      <c r="AO858" s="10"/>
      <c r="AP858" s="10"/>
      <c r="AQ858" s="10"/>
      <c r="AR858" s="10"/>
      <c r="AS858" s="10"/>
      <c r="AT858" s="10"/>
      <c r="AU858" s="10"/>
      <c r="AV858" s="10"/>
      <c r="AW858" s="10"/>
      <c r="AX858" s="10"/>
      <c r="AY858" s="10"/>
      <c r="AZ858" s="10"/>
      <c r="BA858" s="10"/>
      <c r="BB858" s="10"/>
      <c r="BC858" s="10"/>
      <c r="BD858" s="10"/>
      <c r="BE858" s="10"/>
      <c r="BF858" s="10"/>
    </row>
    <row r="859" spans="1:58" ht="15.6">
      <c r="A859" s="10"/>
      <c r="B859" s="10"/>
      <c r="C859" s="10"/>
      <c r="D859" s="10"/>
      <c r="E859" s="10"/>
      <c r="F859" s="10"/>
      <c r="G859" s="10"/>
      <c r="H859" s="10"/>
      <c r="I859" s="10"/>
      <c r="J859" s="10"/>
      <c r="K859" s="10"/>
      <c r="L859" s="10"/>
      <c r="M859" s="10"/>
      <c r="N859" s="10"/>
      <c r="O859" s="10"/>
      <c r="P859" s="19"/>
      <c r="Q859" s="19"/>
      <c r="R859" s="19"/>
      <c r="S859" s="19"/>
      <c r="T859" s="19"/>
      <c r="U859" s="19"/>
      <c r="V859" s="19"/>
      <c r="W859" s="19"/>
      <c r="X859" s="10"/>
      <c r="Y859" s="10"/>
      <c r="Z859" s="10"/>
      <c r="AA859" s="10"/>
      <c r="AB859" s="19"/>
      <c r="AC859" s="10"/>
      <c r="AD859" s="10"/>
      <c r="AE859" s="10"/>
      <c r="AF859" s="10"/>
      <c r="AG859" s="10"/>
      <c r="AH859" s="10"/>
      <c r="AI859" s="10"/>
      <c r="AJ859" s="10"/>
      <c r="AK859" s="10"/>
      <c r="AL859" s="10"/>
      <c r="AM859" s="10"/>
      <c r="AN859" s="10"/>
      <c r="AO859" s="10"/>
      <c r="AP859" s="10"/>
      <c r="AQ859" s="10"/>
      <c r="AR859" s="10"/>
      <c r="AS859" s="10"/>
      <c r="AT859" s="10"/>
      <c r="AU859" s="10"/>
      <c r="AV859" s="10"/>
      <c r="AW859" s="10"/>
      <c r="AX859" s="10"/>
      <c r="AY859" s="10"/>
      <c r="AZ859" s="10"/>
      <c r="BA859" s="10"/>
      <c r="BB859" s="10"/>
      <c r="BC859" s="10"/>
      <c r="BD859" s="10"/>
      <c r="BE859" s="10"/>
      <c r="BF859" s="10"/>
    </row>
    <row r="860" spans="1:58" ht="15.6">
      <c r="A860" s="10"/>
      <c r="B860" s="10"/>
      <c r="C860" s="10"/>
      <c r="D860" s="10"/>
      <c r="E860" s="10"/>
      <c r="F860" s="10"/>
      <c r="G860" s="10"/>
      <c r="H860" s="10"/>
      <c r="I860" s="10"/>
      <c r="J860" s="10"/>
      <c r="K860" s="10"/>
      <c r="L860" s="10"/>
      <c r="M860" s="10"/>
      <c r="N860" s="10"/>
      <c r="O860" s="10"/>
      <c r="P860" s="19"/>
      <c r="Q860" s="19"/>
      <c r="R860" s="19"/>
      <c r="S860" s="19"/>
      <c r="T860" s="19"/>
      <c r="U860" s="19"/>
      <c r="V860" s="19"/>
      <c r="W860" s="19"/>
      <c r="X860" s="10"/>
      <c r="Y860" s="10"/>
      <c r="Z860" s="10"/>
      <c r="AA860" s="10"/>
      <c r="AB860" s="19"/>
      <c r="AC860" s="10"/>
      <c r="AD860" s="10"/>
      <c r="AE860" s="10"/>
      <c r="AF860" s="10"/>
      <c r="AG860" s="10"/>
      <c r="AH860" s="10"/>
      <c r="AI860" s="10"/>
      <c r="AJ860" s="10"/>
      <c r="AK860" s="10"/>
      <c r="AL860" s="10"/>
      <c r="AM860" s="10"/>
      <c r="AN860" s="10"/>
      <c r="AO860" s="10"/>
      <c r="AP860" s="10"/>
      <c r="AQ860" s="10"/>
      <c r="AR860" s="10"/>
      <c r="AS860" s="10"/>
      <c r="AT860" s="10"/>
      <c r="AU860" s="10"/>
      <c r="AV860" s="10"/>
      <c r="AW860" s="10"/>
      <c r="AX860" s="10"/>
      <c r="AY860" s="10"/>
      <c r="AZ860" s="10"/>
      <c r="BA860" s="10"/>
      <c r="BB860" s="10"/>
      <c r="BC860" s="10"/>
      <c r="BD860" s="10"/>
      <c r="BE860" s="10"/>
      <c r="BF860" s="10"/>
    </row>
    <row r="861" spans="1:58" ht="15.6">
      <c r="A861" s="10"/>
      <c r="B861" s="10"/>
      <c r="C861" s="10"/>
      <c r="D861" s="10"/>
      <c r="E861" s="10"/>
      <c r="F861" s="10"/>
      <c r="G861" s="10"/>
      <c r="H861" s="10"/>
      <c r="I861" s="10"/>
      <c r="J861" s="10"/>
      <c r="K861" s="10"/>
      <c r="L861" s="10"/>
      <c r="M861" s="10"/>
      <c r="N861" s="10"/>
      <c r="O861" s="10"/>
      <c r="P861" s="19"/>
      <c r="Q861" s="19"/>
      <c r="R861" s="19"/>
      <c r="S861" s="19"/>
      <c r="T861" s="19"/>
      <c r="U861" s="19"/>
      <c r="V861" s="19"/>
      <c r="W861" s="19"/>
      <c r="X861" s="10"/>
      <c r="Y861" s="10"/>
      <c r="Z861" s="10"/>
      <c r="AA861" s="10"/>
      <c r="AB861" s="19"/>
      <c r="AC861" s="10"/>
      <c r="AD861" s="10"/>
      <c r="AE861" s="10"/>
      <c r="AF861" s="10"/>
      <c r="AG861" s="10"/>
      <c r="AH861" s="10"/>
      <c r="AI861" s="10"/>
      <c r="AJ861" s="10"/>
      <c r="AK861" s="10"/>
      <c r="AL861" s="10"/>
      <c r="AM861" s="10"/>
      <c r="AN861" s="10"/>
      <c r="AO861" s="10"/>
      <c r="AP861" s="10"/>
      <c r="AQ861" s="10"/>
      <c r="AR861" s="10"/>
      <c r="AS861" s="10"/>
      <c r="AT861" s="10"/>
      <c r="AU861" s="10"/>
      <c r="AV861" s="10"/>
      <c r="AW861" s="10"/>
      <c r="AX861" s="10"/>
      <c r="AY861" s="10"/>
      <c r="AZ861" s="10"/>
      <c r="BA861" s="10"/>
      <c r="BB861" s="10"/>
      <c r="BC861" s="10"/>
      <c r="BD861" s="10"/>
      <c r="BE861" s="10"/>
      <c r="BF861" s="10"/>
    </row>
    <row r="862" spans="1:58" ht="15.6">
      <c r="A862" s="10"/>
      <c r="B862" s="10"/>
      <c r="C862" s="10"/>
      <c r="D862" s="10"/>
      <c r="E862" s="10"/>
      <c r="F862" s="10"/>
      <c r="G862" s="10"/>
      <c r="H862" s="10"/>
      <c r="I862" s="10"/>
      <c r="J862" s="10"/>
      <c r="K862" s="10"/>
      <c r="L862" s="10"/>
      <c r="M862" s="10"/>
      <c r="N862" s="10"/>
      <c r="O862" s="10"/>
      <c r="P862" s="19"/>
      <c r="Q862" s="19"/>
      <c r="R862" s="19"/>
      <c r="S862" s="19"/>
      <c r="T862" s="19"/>
      <c r="U862" s="19"/>
      <c r="V862" s="19"/>
      <c r="W862" s="19"/>
      <c r="X862" s="10"/>
      <c r="Y862" s="10"/>
      <c r="Z862" s="10"/>
      <c r="AA862" s="10"/>
      <c r="AB862" s="19"/>
      <c r="AC862" s="10"/>
      <c r="AD862" s="10"/>
      <c r="AE862" s="10"/>
      <c r="AF862" s="10"/>
      <c r="AG862" s="10"/>
      <c r="AH862" s="10"/>
      <c r="AI862" s="10"/>
      <c r="AJ862" s="10"/>
      <c r="AK862" s="10"/>
      <c r="AL862" s="10"/>
      <c r="AM862" s="10"/>
      <c r="AN862" s="10"/>
      <c r="AO862" s="10"/>
      <c r="AP862" s="10"/>
      <c r="AQ862" s="10"/>
      <c r="AR862" s="10"/>
      <c r="AS862" s="10"/>
      <c r="AT862" s="10"/>
      <c r="AU862" s="10"/>
      <c r="AV862" s="10"/>
      <c r="AW862" s="10"/>
      <c r="AX862" s="10"/>
      <c r="AY862" s="10"/>
      <c r="AZ862" s="10"/>
      <c r="BA862" s="10"/>
      <c r="BB862" s="10"/>
      <c r="BC862" s="10"/>
      <c r="BD862" s="10"/>
      <c r="BE862" s="10"/>
      <c r="BF862" s="10"/>
    </row>
    <row r="863" spans="1:58" ht="15.6">
      <c r="A863" s="10"/>
      <c r="B863" s="10"/>
      <c r="C863" s="10"/>
      <c r="D863" s="10"/>
      <c r="E863" s="10"/>
      <c r="F863" s="10"/>
      <c r="G863" s="10"/>
      <c r="H863" s="10"/>
      <c r="I863" s="10"/>
      <c r="J863" s="10"/>
      <c r="K863" s="10"/>
      <c r="L863" s="10"/>
      <c r="M863" s="10"/>
      <c r="N863" s="10"/>
      <c r="O863" s="10"/>
      <c r="P863" s="19"/>
      <c r="Q863" s="19"/>
      <c r="R863" s="19"/>
      <c r="S863" s="19"/>
      <c r="T863" s="19"/>
      <c r="U863" s="19"/>
      <c r="V863" s="19"/>
      <c r="W863" s="19"/>
      <c r="X863" s="10"/>
      <c r="Y863" s="10"/>
      <c r="Z863" s="10"/>
      <c r="AA863" s="10"/>
      <c r="AB863" s="19"/>
      <c r="AC863" s="10"/>
      <c r="AD863" s="10"/>
      <c r="AE863" s="10"/>
      <c r="AF863" s="10"/>
      <c r="AG863" s="10"/>
      <c r="AH863" s="10"/>
      <c r="AI863" s="10"/>
      <c r="AJ863" s="10"/>
      <c r="AK863" s="10"/>
      <c r="AL863" s="10"/>
      <c r="AM863" s="10"/>
      <c r="AN863" s="10"/>
      <c r="AO863" s="10"/>
      <c r="AP863" s="10"/>
      <c r="AQ863" s="10"/>
      <c r="AR863" s="10"/>
      <c r="AS863" s="10"/>
      <c r="AT863" s="10"/>
      <c r="AU863" s="10"/>
      <c r="AV863" s="10"/>
      <c r="AW863" s="10"/>
      <c r="AX863" s="10"/>
      <c r="AY863" s="10"/>
      <c r="AZ863" s="10"/>
      <c r="BA863" s="10"/>
      <c r="BB863" s="10"/>
      <c r="BC863" s="10"/>
      <c r="BD863" s="10"/>
      <c r="BE863" s="10"/>
      <c r="BF863" s="10"/>
    </row>
    <row r="864" spans="1:58" ht="15.6">
      <c r="A864" s="10"/>
      <c r="B864" s="10"/>
      <c r="C864" s="10"/>
      <c r="D864" s="10"/>
      <c r="E864" s="10"/>
      <c r="F864" s="10"/>
      <c r="G864" s="10"/>
      <c r="H864" s="10"/>
      <c r="I864" s="10"/>
      <c r="J864" s="10"/>
      <c r="K864" s="10"/>
      <c r="L864" s="10"/>
      <c r="M864" s="10"/>
      <c r="N864" s="10"/>
      <c r="O864" s="10"/>
      <c r="P864" s="19"/>
      <c r="Q864" s="19"/>
      <c r="R864" s="19"/>
      <c r="S864" s="19"/>
      <c r="T864" s="19"/>
      <c r="U864" s="19"/>
      <c r="V864" s="19"/>
      <c r="W864" s="19"/>
      <c r="X864" s="10"/>
      <c r="Y864" s="10"/>
      <c r="Z864" s="10"/>
      <c r="AA864" s="10"/>
      <c r="AB864" s="19"/>
      <c r="AC864" s="10"/>
      <c r="AD864" s="10"/>
      <c r="AE864" s="10"/>
      <c r="AF864" s="10"/>
      <c r="AG864" s="10"/>
      <c r="AH864" s="10"/>
      <c r="AI864" s="10"/>
      <c r="AJ864" s="10"/>
      <c r="AK864" s="10"/>
      <c r="AL864" s="10"/>
      <c r="AM864" s="10"/>
      <c r="AN864" s="10"/>
      <c r="AO864" s="10"/>
      <c r="AP864" s="10"/>
      <c r="AQ864" s="10"/>
      <c r="AR864" s="10"/>
      <c r="AS864" s="10"/>
      <c r="AT864" s="10"/>
      <c r="AU864" s="10"/>
      <c r="AV864" s="10"/>
      <c r="AW864" s="10"/>
      <c r="AX864" s="10"/>
      <c r="AY864" s="10"/>
      <c r="AZ864" s="10"/>
      <c r="BA864" s="10"/>
      <c r="BB864" s="10"/>
      <c r="BC864" s="10"/>
      <c r="BD864" s="10"/>
      <c r="BE864" s="10"/>
      <c r="BF864" s="10"/>
    </row>
    <row r="865" spans="1:58" ht="15.6">
      <c r="A865" s="10"/>
      <c r="B865" s="10"/>
      <c r="C865" s="10"/>
      <c r="D865" s="10"/>
      <c r="E865" s="10"/>
      <c r="F865" s="10"/>
      <c r="G865" s="10"/>
      <c r="H865" s="10"/>
      <c r="I865" s="10"/>
      <c r="J865" s="10"/>
      <c r="K865" s="10"/>
      <c r="L865" s="10"/>
      <c r="M865" s="10"/>
      <c r="N865" s="10"/>
      <c r="O865" s="10"/>
      <c r="P865" s="19"/>
      <c r="Q865" s="19"/>
      <c r="R865" s="19"/>
      <c r="S865" s="19"/>
      <c r="T865" s="19"/>
      <c r="U865" s="19"/>
      <c r="V865" s="19"/>
      <c r="W865" s="19"/>
      <c r="X865" s="10"/>
      <c r="Y865" s="10"/>
      <c r="Z865" s="10"/>
      <c r="AA865" s="10"/>
      <c r="AB865" s="19"/>
      <c r="AC865" s="10"/>
      <c r="AD865" s="10"/>
      <c r="AE865" s="10"/>
      <c r="AF865" s="10"/>
      <c r="AG865" s="10"/>
      <c r="AH865" s="10"/>
      <c r="AI865" s="10"/>
      <c r="AJ865" s="10"/>
      <c r="AK865" s="10"/>
      <c r="AL865" s="10"/>
      <c r="AM865" s="10"/>
      <c r="AN865" s="10"/>
      <c r="AO865" s="10"/>
      <c r="AP865" s="10"/>
      <c r="AQ865" s="10"/>
      <c r="AR865" s="10"/>
      <c r="AS865" s="10"/>
      <c r="AT865" s="10"/>
      <c r="AU865" s="10"/>
      <c r="AV865" s="10"/>
      <c r="AW865" s="10"/>
      <c r="AX865" s="10"/>
      <c r="AY865" s="10"/>
      <c r="AZ865" s="10"/>
      <c r="BA865" s="10"/>
      <c r="BB865" s="10"/>
      <c r="BC865" s="10"/>
      <c r="BD865" s="10"/>
      <c r="BE865" s="10"/>
      <c r="BF865" s="10"/>
    </row>
    <row r="866" spans="1:58" ht="15.6">
      <c r="A866" s="10"/>
      <c r="B866" s="10"/>
      <c r="C866" s="10"/>
      <c r="D866" s="10"/>
      <c r="E866" s="10"/>
      <c r="F866" s="10"/>
      <c r="G866" s="10"/>
      <c r="H866" s="10"/>
      <c r="I866" s="10"/>
      <c r="J866" s="10"/>
      <c r="K866" s="10"/>
      <c r="L866" s="10"/>
      <c r="M866" s="10"/>
      <c r="N866" s="10"/>
      <c r="O866" s="10"/>
      <c r="P866" s="19"/>
      <c r="Q866" s="19"/>
      <c r="R866" s="19"/>
      <c r="S866" s="19"/>
      <c r="T866" s="19"/>
      <c r="U866" s="19"/>
      <c r="V866" s="19"/>
      <c r="W866" s="19"/>
      <c r="X866" s="10"/>
      <c r="Y866" s="10"/>
      <c r="Z866" s="10"/>
      <c r="AA866" s="10"/>
      <c r="AB866" s="19"/>
      <c r="AC866" s="10"/>
      <c r="AD866" s="10"/>
      <c r="AE866" s="10"/>
      <c r="AF866" s="10"/>
      <c r="AG866" s="10"/>
      <c r="AH866" s="10"/>
      <c r="AI866" s="10"/>
      <c r="AJ866" s="10"/>
      <c r="AK866" s="10"/>
      <c r="AL866" s="10"/>
      <c r="AM866" s="10"/>
      <c r="AN866" s="10"/>
      <c r="AO866" s="10"/>
      <c r="AP866" s="10"/>
      <c r="AQ866" s="10"/>
      <c r="AR866" s="10"/>
      <c r="AS866" s="10"/>
      <c r="AT866" s="10"/>
      <c r="AU866" s="10"/>
      <c r="AV866" s="10"/>
      <c r="AW866" s="10"/>
      <c r="AX866" s="10"/>
      <c r="AY866" s="10"/>
      <c r="AZ866" s="10"/>
      <c r="BA866" s="10"/>
      <c r="BB866" s="10"/>
      <c r="BC866" s="10"/>
      <c r="BD866" s="10"/>
      <c r="BE866" s="10"/>
      <c r="BF866" s="10"/>
    </row>
    <row r="867" spans="1:58" ht="15.6">
      <c r="A867" s="10"/>
      <c r="B867" s="10"/>
      <c r="C867" s="10"/>
      <c r="D867" s="10"/>
      <c r="E867" s="10"/>
      <c r="F867" s="10"/>
      <c r="G867" s="10"/>
      <c r="H867" s="10"/>
      <c r="I867" s="10"/>
      <c r="J867" s="10"/>
      <c r="K867" s="10"/>
      <c r="L867" s="10"/>
      <c r="M867" s="10"/>
      <c r="N867" s="10"/>
      <c r="O867" s="10"/>
      <c r="P867" s="19"/>
      <c r="Q867" s="19"/>
      <c r="R867" s="19"/>
      <c r="S867" s="19"/>
      <c r="T867" s="19"/>
      <c r="U867" s="19"/>
      <c r="V867" s="19"/>
      <c r="W867" s="19"/>
      <c r="X867" s="10"/>
      <c r="Y867" s="10"/>
      <c r="Z867" s="10"/>
      <c r="AA867" s="10"/>
      <c r="AB867" s="19"/>
      <c r="AC867" s="10"/>
      <c r="AD867" s="10"/>
      <c r="AE867" s="10"/>
      <c r="AF867" s="10"/>
      <c r="AG867" s="10"/>
      <c r="AH867" s="10"/>
      <c r="AI867" s="10"/>
      <c r="AJ867" s="10"/>
      <c r="AK867" s="10"/>
      <c r="AL867" s="10"/>
      <c r="AM867" s="10"/>
      <c r="AN867" s="10"/>
      <c r="AO867" s="10"/>
      <c r="AP867" s="10"/>
      <c r="AQ867" s="10"/>
      <c r="AR867" s="10"/>
      <c r="AS867" s="10"/>
      <c r="AT867" s="10"/>
      <c r="AU867" s="10"/>
      <c r="AV867" s="10"/>
      <c r="AW867" s="10"/>
      <c r="AX867" s="10"/>
      <c r="AY867" s="10"/>
      <c r="AZ867" s="10"/>
      <c r="BA867" s="10"/>
      <c r="BB867" s="10"/>
      <c r="BC867" s="10"/>
      <c r="BD867" s="10"/>
      <c r="BE867" s="10"/>
      <c r="BF867" s="10"/>
    </row>
    <row r="868" spans="1:58" ht="15.6">
      <c r="A868" s="10"/>
      <c r="B868" s="10"/>
      <c r="C868" s="10"/>
      <c r="D868" s="10"/>
      <c r="E868" s="10"/>
      <c r="F868" s="10"/>
      <c r="G868" s="10"/>
      <c r="H868" s="10"/>
      <c r="I868" s="10"/>
      <c r="J868" s="10"/>
      <c r="K868" s="10"/>
      <c r="L868" s="10"/>
      <c r="M868" s="10"/>
      <c r="N868" s="10"/>
      <c r="O868" s="10"/>
      <c r="P868" s="19"/>
      <c r="Q868" s="19"/>
      <c r="R868" s="19"/>
      <c r="S868" s="19"/>
      <c r="T868" s="19"/>
      <c r="U868" s="19"/>
      <c r="V868" s="19"/>
      <c r="W868" s="19"/>
      <c r="X868" s="10"/>
      <c r="Y868" s="10"/>
      <c r="Z868" s="10"/>
      <c r="AA868" s="10"/>
      <c r="AB868" s="19"/>
      <c r="AC868" s="10"/>
      <c r="AD868" s="10"/>
      <c r="AE868" s="10"/>
      <c r="AF868" s="10"/>
      <c r="AG868" s="10"/>
      <c r="AH868" s="10"/>
      <c r="AI868" s="10"/>
      <c r="AJ868" s="10"/>
      <c r="AK868" s="10"/>
      <c r="AL868" s="10"/>
      <c r="AM868" s="10"/>
      <c r="AN868" s="10"/>
      <c r="AO868" s="10"/>
      <c r="AP868" s="10"/>
      <c r="AQ868" s="10"/>
      <c r="AR868" s="10"/>
      <c r="AS868" s="10"/>
      <c r="AT868" s="10"/>
      <c r="AU868" s="10"/>
      <c r="AV868" s="10"/>
      <c r="AW868" s="10"/>
      <c r="AX868" s="10"/>
      <c r="AY868" s="10"/>
      <c r="AZ868" s="10"/>
      <c r="BA868" s="10"/>
      <c r="BB868" s="10"/>
      <c r="BC868" s="10"/>
      <c r="BD868" s="10"/>
      <c r="BE868" s="10"/>
      <c r="BF868" s="10"/>
    </row>
    <row r="869" spans="1:58" ht="15.6">
      <c r="A869" s="10"/>
      <c r="B869" s="10"/>
      <c r="C869" s="10"/>
      <c r="D869" s="10"/>
      <c r="E869" s="10"/>
      <c r="F869" s="10"/>
      <c r="G869" s="10"/>
      <c r="H869" s="10"/>
      <c r="I869" s="10"/>
      <c r="J869" s="10"/>
      <c r="K869" s="10"/>
      <c r="L869" s="10"/>
      <c r="M869" s="10"/>
      <c r="N869" s="10"/>
      <c r="O869" s="10"/>
      <c r="P869" s="19"/>
      <c r="Q869" s="19"/>
      <c r="R869" s="19"/>
      <c r="S869" s="19"/>
      <c r="T869" s="19"/>
      <c r="U869" s="19"/>
      <c r="V869" s="19"/>
      <c r="W869" s="19"/>
      <c r="X869" s="10"/>
      <c r="Y869" s="10"/>
      <c r="Z869" s="10"/>
      <c r="AA869" s="10"/>
      <c r="AB869" s="19"/>
      <c r="AC869" s="10"/>
      <c r="AD869" s="10"/>
      <c r="AE869" s="10"/>
      <c r="AF869" s="10"/>
      <c r="AG869" s="10"/>
      <c r="AH869" s="10"/>
      <c r="AI869" s="10"/>
      <c r="AJ869" s="10"/>
      <c r="AK869" s="10"/>
      <c r="AL869" s="10"/>
      <c r="AM869" s="10"/>
      <c r="AN869" s="10"/>
      <c r="AO869" s="10"/>
      <c r="AP869" s="10"/>
      <c r="AQ869" s="10"/>
      <c r="AR869" s="10"/>
      <c r="AS869" s="10"/>
      <c r="AT869" s="10"/>
      <c r="AU869" s="10"/>
      <c r="AV869" s="10"/>
      <c r="AW869" s="10"/>
      <c r="AX869" s="10"/>
      <c r="AY869" s="10"/>
      <c r="AZ869" s="10"/>
      <c r="BA869" s="10"/>
      <c r="BB869" s="10"/>
      <c r="BC869" s="10"/>
      <c r="BD869" s="10"/>
      <c r="BE869" s="10"/>
      <c r="BF869" s="10"/>
    </row>
    <row r="870" spans="1:58" ht="15.6">
      <c r="A870" s="10"/>
      <c r="B870" s="10"/>
      <c r="C870" s="10"/>
      <c r="D870" s="10"/>
      <c r="E870" s="10"/>
      <c r="F870" s="10"/>
      <c r="G870" s="10"/>
      <c r="H870" s="10"/>
      <c r="I870" s="10"/>
      <c r="J870" s="10"/>
      <c r="K870" s="10"/>
      <c r="L870" s="10"/>
      <c r="M870" s="10"/>
      <c r="N870" s="10"/>
      <c r="O870" s="10"/>
      <c r="P870" s="19"/>
      <c r="Q870" s="19"/>
      <c r="R870" s="19"/>
      <c r="S870" s="19"/>
      <c r="T870" s="19"/>
      <c r="U870" s="19"/>
      <c r="V870" s="19"/>
      <c r="W870" s="19"/>
      <c r="X870" s="10"/>
      <c r="Y870" s="10"/>
      <c r="Z870" s="10"/>
      <c r="AA870" s="10"/>
      <c r="AB870" s="19"/>
      <c r="AC870" s="10"/>
      <c r="AD870" s="10"/>
      <c r="AE870" s="10"/>
      <c r="AF870" s="10"/>
      <c r="AG870" s="10"/>
      <c r="AH870" s="10"/>
      <c r="AI870" s="10"/>
      <c r="AJ870" s="10"/>
      <c r="AK870" s="10"/>
      <c r="AL870" s="10"/>
      <c r="AM870" s="10"/>
      <c r="AN870" s="10"/>
      <c r="AO870" s="10"/>
      <c r="AP870" s="10"/>
      <c r="AQ870" s="10"/>
      <c r="AR870" s="10"/>
      <c r="AS870" s="10"/>
      <c r="AT870" s="10"/>
      <c r="AU870" s="10"/>
      <c r="AV870" s="10"/>
      <c r="AW870" s="10"/>
      <c r="AX870" s="10"/>
      <c r="AY870" s="10"/>
      <c r="AZ870" s="10"/>
      <c r="BA870" s="10"/>
      <c r="BB870" s="10"/>
      <c r="BC870" s="10"/>
      <c r="BD870" s="10"/>
      <c r="BE870" s="10"/>
      <c r="BF870" s="10"/>
    </row>
    <row r="871" spans="1:58" ht="15.6">
      <c r="A871" s="10"/>
      <c r="B871" s="10"/>
      <c r="C871" s="10"/>
      <c r="D871" s="10"/>
      <c r="E871" s="10"/>
      <c r="F871" s="10"/>
      <c r="G871" s="10"/>
      <c r="H871" s="10"/>
      <c r="I871" s="10"/>
      <c r="J871" s="10"/>
      <c r="K871" s="10"/>
      <c r="L871" s="10"/>
      <c r="M871" s="10"/>
      <c r="N871" s="10"/>
      <c r="O871" s="10"/>
      <c r="P871" s="19"/>
      <c r="Q871" s="19"/>
      <c r="R871" s="19"/>
      <c r="S871" s="19"/>
      <c r="T871" s="19"/>
      <c r="U871" s="19"/>
      <c r="V871" s="19"/>
      <c r="W871" s="19"/>
      <c r="X871" s="10"/>
      <c r="Y871" s="10"/>
      <c r="Z871" s="10"/>
      <c r="AA871" s="10"/>
      <c r="AB871" s="19"/>
      <c r="AC871" s="10"/>
      <c r="AD871" s="10"/>
      <c r="AE871" s="10"/>
      <c r="AF871" s="10"/>
      <c r="AG871" s="10"/>
      <c r="AH871" s="10"/>
      <c r="AI871" s="10"/>
      <c r="AJ871" s="10"/>
      <c r="AK871" s="10"/>
      <c r="AL871" s="10"/>
      <c r="AM871" s="10"/>
      <c r="AN871" s="10"/>
      <c r="AO871" s="10"/>
      <c r="AP871" s="10"/>
      <c r="AQ871" s="10"/>
      <c r="AR871" s="10"/>
      <c r="AS871" s="10"/>
      <c r="AT871" s="10"/>
      <c r="AU871" s="10"/>
      <c r="AV871" s="10"/>
      <c r="AW871" s="10"/>
      <c r="AX871" s="10"/>
      <c r="AY871" s="10"/>
      <c r="AZ871" s="10"/>
      <c r="BA871" s="10"/>
      <c r="BB871" s="10"/>
      <c r="BC871" s="10"/>
      <c r="BD871" s="10"/>
      <c r="BE871" s="10"/>
      <c r="BF871" s="10"/>
    </row>
    <row r="872" spans="1:58" ht="15.6">
      <c r="A872" s="10"/>
      <c r="B872" s="10"/>
      <c r="C872" s="10"/>
      <c r="D872" s="10"/>
      <c r="E872" s="10"/>
      <c r="F872" s="10"/>
      <c r="G872" s="10"/>
      <c r="H872" s="10"/>
      <c r="I872" s="10"/>
      <c r="J872" s="10"/>
      <c r="K872" s="10"/>
      <c r="L872" s="10"/>
      <c r="M872" s="10"/>
      <c r="N872" s="10"/>
      <c r="O872" s="10"/>
      <c r="P872" s="19"/>
      <c r="Q872" s="19"/>
      <c r="R872" s="19"/>
      <c r="S872" s="19"/>
      <c r="T872" s="19"/>
      <c r="U872" s="19"/>
      <c r="V872" s="19"/>
      <c r="W872" s="19"/>
      <c r="X872" s="10"/>
      <c r="Y872" s="10"/>
      <c r="Z872" s="10"/>
      <c r="AA872" s="10"/>
      <c r="AB872" s="19"/>
      <c r="AC872" s="10"/>
      <c r="AD872" s="10"/>
      <c r="AE872" s="10"/>
      <c r="AF872" s="10"/>
      <c r="AG872" s="10"/>
      <c r="AH872" s="10"/>
      <c r="AI872" s="10"/>
      <c r="AJ872" s="10"/>
      <c r="AK872" s="10"/>
      <c r="AL872" s="10"/>
      <c r="AM872" s="10"/>
      <c r="AN872" s="10"/>
      <c r="AO872" s="10"/>
      <c r="AP872" s="10"/>
      <c r="AQ872" s="10"/>
      <c r="AR872" s="10"/>
      <c r="AS872" s="10"/>
      <c r="AT872" s="10"/>
      <c r="AU872" s="10"/>
      <c r="AV872" s="10"/>
      <c r="AW872" s="10"/>
      <c r="AX872" s="10"/>
      <c r="AY872" s="10"/>
      <c r="AZ872" s="10"/>
      <c r="BA872" s="10"/>
      <c r="BB872" s="10"/>
      <c r="BC872" s="10"/>
      <c r="BD872" s="10"/>
      <c r="BE872" s="10"/>
      <c r="BF872" s="10"/>
    </row>
    <row r="873" spans="1:58" ht="15.6">
      <c r="A873" s="10"/>
      <c r="B873" s="10"/>
      <c r="C873" s="10"/>
      <c r="D873" s="10"/>
      <c r="E873" s="10"/>
      <c r="F873" s="10"/>
      <c r="G873" s="10"/>
      <c r="H873" s="10"/>
      <c r="I873" s="10"/>
      <c r="J873" s="10"/>
      <c r="K873" s="10"/>
      <c r="L873" s="10"/>
      <c r="M873" s="10"/>
      <c r="N873" s="10"/>
      <c r="O873" s="10"/>
      <c r="P873" s="19"/>
      <c r="Q873" s="19"/>
      <c r="R873" s="19"/>
      <c r="S873" s="19"/>
      <c r="T873" s="19"/>
      <c r="U873" s="19"/>
      <c r="V873" s="19"/>
      <c r="W873" s="19"/>
      <c r="X873" s="10"/>
      <c r="Y873" s="10"/>
      <c r="Z873" s="10"/>
      <c r="AA873" s="10"/>
      <c r="AB873" s="19"/>
      <c r="AC873" s="10"/>
      <c r="AD873" s="10"/>
      <c r="AE873" s="10"/>
      <c r="AF873" s="10"/>
      <c r="AG873" s="10"/>
      <c r="AH873" s="10"/>
      <c r="AI873" s="10"/>
      <c r="AJ873" s="10"/>
      <c r="AK873" s="10"/>
      <c r="AL873" s="10"/>
      <c r="AM873" s="10"/>
      <c r="AN873" s="10"/>
      <c r="AO873" s="10"/>
      <c r="AP873" s="10"/>
      <c r="AQ873" s="10"/>
      <c r="AR873" s="10"/>
      <c r="AS873" s="10"/>
      <c r="AT873" s="10"/>
      <c r="AU873" s="10"/>
      <c r="AV873" s="10"/>
      <c r="AW873" s="10"/>
      <c r="AX873" s="10"/>
      <c r="AY873" s="10"/>
      <c r="AZ873" s="10"/>
      <c r="BA873" s="10"/>
      <c r="BB873" s="10"/>
      <c r="BC873" s="10"/>
      <c r="BD873" s="10"/>
      <c r="BE873" s="10"/>
      <c r="BF873" s="10"/>
    </row>
    <row r="874" spans="1:58" ht="15.6">
      <c r="A874" s="10"/>
      <c r="B874" s="10"/>
      <c r="C874" s="10"/>
      <c r="D874" s="10"/>
      <c r="E874" s="10"/>
      <c r="F874" s="10"/>
      <c r="G874" s="10"/>
      <c r="H874" s="10"/>
      <c r="I874" s="10"/>
      <c r="J874" s="10"/>
      <c r="K874" s="10"/>
      <c r="L874" s="10"/>
      <c r="M874" s="10"/>
      <c r="N874" s="10"/>
      <c r="O874" s="10"/>
      <c r="P874" s="19"/>
      <c r="Q874" s="19"/>
      <c r="R874" s="19"/>
      <c r="S874" s="19"/>
      <c r="T874" s="19"/>
      <c r="U874" s="19"/>
      <c r="V874" s="19"/>
      <c r="W874" s="19"/>
      <c r="X874" s="10"/>
      <c r="Y874" s="10"/>
      <c r="Z874" s="10"/>
      <c r="AA874" s="10"/>
      <c r="AB874" s="19"/>
      <c r="AC874" s="10"/>
      <c r="AD874" s="10"/>
      <c r="AE874" s="10"/>
      <c r="AF874" s="10"/>
      <c r="AG874" s="10"/>
      <c r="AH874" s="10"/>
      <c r="AI874" s="10"/>
      <c r="AJ874" s="10"/>
      <c r="AK874" s="10"/>
      <c r="AL874" s="10"/>
      <c r="AM874" s="10"/>
      <c r="AN874" s="10"/>
      <c r="AO874" s="10"/>
      <c r="AP874" s="10"/>
      <c r="AQ874" s="10"/>
      <c r="AR874" s="10"/>
      <c r="AS874" s="10"/>
      <c r="AT874" s="10"/>
      <c r="AU874" s="10"/>
      <c r="AV874" s="10"/>
      <c r="AW874" s="10"/>
      <c r="AX874" s="10"/>
      <c r="AY874" s="10"/>
      <c r="AZ874" s="10"/>
      <c r="BA874" s="10"/>
      <c r="BB874" s="10"/>
      <c r="BC874" s="10"/>
      <c r="BD874" s="10"/>
      <c r="BE874" s="10"/>
      <c r="BF874" s="10"/>
    </row>
    <row r="875" spans="1:58" ht="15.6">
      <c r="A875" s="10"/>
      <c r="B875" s="10"/>
      <c r="C875" s="10"/>
      <c r="D875" s="10"/>
      <c r="E875" s="10"/>
      <c r="F875" s="10"/>
      <c r="G875" s="10"/>
      <c r="H875" s="10"/>
      <c r="I875" s="10"/>
      <c r="J875" s="10"/>
      <c r="K875" s="10"/>
      <c r="L875" s="10"/>
      <c r="M875" s="10"/>
      <c r="N875" s="10"/>
      <c r="O875" s="10"/>
      <c r="P875" s="19"/>
      <c r="Q875" s="19"/>
      <c r="R875" s="19"/>
      <c r="S875" s="19"/>
      <c r="T875" s="19"/>
      <c r="U875" s="19"/>
      <c r="V875" s="19"/>
      <c r="W875" s="19"/>
      <c r="X875" s="10"/>
      <c r="Y875" s="10"/>
      <c r="Z875" s="10"/>
      <c r="AA875" s="10"/>
      <c r="AB875" s="19"/>
      <c r="AC875" s="10"/>
      <c r="AD875" s="10"/>
      <c r="AE875" s="10"/>
      <c r="AF875" s="10"/>
      <c r="AG875" s="10"/>
      <c r="AH875" s="10"/>
      <c r="AI875" s="10"/>
      <c r="AJ875" s="10"/>
      <c r="AK875" s="10"/>
      <c r="AL875" s="10"/>
      <c r="AM875" s="10"/>
      <c r="AN875" s="10"/>
      <c r="AO875" s="10"/>
      <c r="AP875" s="10"/>
      <c r="AQ875" s="10"/>
      <c r="AR875" s="10"/>
      <c r="AS875" s="10"/>
      <c r="AT875" s="10"/>
      <c r="AU875" s="10"/>
      <c r="AV875" s="10"/>
      <c r="AW875" s="10"/>
      <c r="AX875" s="10"/>
      <c r="AY875" s="10"/>
      <c r="AZ875" s="10"/>
      <c r="BA875" s="10"/>
      <c r="BB875" s="10"/>
      <c r="BC875" s="10"/>
      <c r="BD875" s="10"/>
      <c r="BE875" s="10"/>
      <c r="BF875" s="10"/>
    </row>
    <row r="876" spans="1:58" ht="15.6">
      <c r="A876" s="10"/>
      <c r="B876" s="10"/>
      <c r="C876" s="10"/>
      <c r="D876" s="10"/>
      <c r="E876" s="10"/>
      <c r="F876" s="10"/>
      <c r="G876" s="10"/>
      <c r="H876" s="10"/>
      <c r="I876" s="10"/>
      <c r="J876" s="10"/>
      <c r="K876" s="10"/>
      <c r="L876" s="10"/>
      <c r="M876" s="10"/>
      <c r="N876" s="10"/>
      <c r="O876" s="10"/>
      <c r="P876" s="19"/>
      <c r="Q876" s="19"/>
      <c r="R876" s="19"/>
      <c r="S876" s="19"/>
      <c r="T876" s="19"/>
      <c r="U876" s="19"/>
      <c r="V876" s="19"/>
      <c r="W876" s="19"/>
      <c r="X876" s="10"/>
      <c r="Y876" s="10"/>
      <c r="Z876" s="10"/>
      <c r="AA876" s="10"/>
      <c r="AB876" s="19"/>
      <c r="AC876" s="10"/>
      <c r="AD876" s="10"/>
      <c r="AE876" s="10"/>
      <c r="AF876" s="10"/>
      <c r="AG876" s="10"/>
      <c r="AH876" s="10"/>
      <c r="AI876" s="10"/>
      <c r="AJ876" s="10"/>
      <c r="AK876" s="10"/>
      <c r="AL876" s="10"/>
      <c r="AM876" s="10"/>
      <c r="AN876" s="10"/>
      <c r="AO876" s="10"/>
      <c r="AP876" s="10"/>
      <c r="AQ876" s="10"/>
      <c r="AR876" s="10"/>
      <c r="AS876" s="10"/>
      <c r="AT876" s="10"/>
      <c r="AU876" s="10"/>
      <c r="AV876" s="10"/>
      <c r="AW876" s="10"/>
      <c r="AX876" s="10"/>
      <c r="AY876" s="10"/>
      <c r="AZ876" s="10"/>
      <c r="BA876" s="10"/>
      <c r="BB876" s="10"/>
      <c r="BC876" s="10"/>
      <c r="BD876" s="10"/>
      <c r="BE876" s="10"/>
      <c r="BF876" s="10"/>
    </row>
    <row r="877" spans="1:58" ht="15.6">
      <c r="A877" s="10"/>
      <c r="B877" s="10"/>
      <c r="C877" s="10"/>
      <c r="D877" s="10"/>
      <c r="E877" s="10"/>
      <c r="F877" s="10"/>
      <c r="G877" s="10"/>
      <c r="H877" s="10"/>
      <c r="I877" s="10"/>
      <c r="J877" s="10"/>
      <c r="K877" s="10"/>
      <c r="L877" s="10"/>
      <c r="M877" s="10"/>
      <c r="N877" s="10"/>
      <c r="O877" s="10"/>
      <c r="P877" s="19"/>
      <c r="Q877" s="19"/>
      <c r="R877" s="19"/>
      <c r="S877" s="19"/>
      <c r="T877" s="19"/>
      <c r="U877" s="19"/>
      <c r="V877" s="19"/>
      <c r="W877" s="19"/>
      <c r="X877" s="10"/>
      <c r="Y877" s="10"/>
      <c r="Z877" s="10"/>
      <c r="AA877" s="10"/>
      <c r="AB877" s="19"/>
      <c r="AC877" s="10"/>
      <c r="AD877" s="10"/>
      <c r="AE877" s="10"/>
      <c r="AF877" s="10"/>
      <c r="AG877" s="10"/>
      <c r="AH877" s="10"/>
      <c r="AI877" s="10"/>
      <c r="AJ877" s="10"/>
      <c r="AK877" s="10"/>
      <c r="AL877" s="10"/>
      <c r="AM877" s="10"/>
      <c r="AN877" s="10"/>
      <c r="AO877" s="10"/>
      <c r="AP877" s="10"/>
      <c r="AQ877" s="10"/>
      <c r="AR877" s="10"/>
      <c r="AS877" s="10"/>
      <c r="AT877" s="10"/>
      <c r="AU877" s="10"/>
      <c r="AV877" s="10"/>
      <c r="AW877" s="10"/>
      <c r="AX877" s="10"/>
      <c r="AY877" s="10"/>
      <c r="AZ877" s="10"/>
      <c r="BA877" s="10"/>
      <c r="BB877" s="10"/>
      <c r="BC877" s="10"/>
      <c r="BD877" s="10"/>
      <c r="BE877" s="10"/>
      <c r="BF877" s="10"/>
    </row>
    <row r="878" spans="1:58" ht="15.6">
      <c r="A878" s="10"/>
      <c r="B878" s="10"/>
      <c r="C878" s="10"/>
      <c r="D878" s="10"/>
      <c r="E878" s="10"/>
      <c r="F878" s="10"/>
      <c r="G878" s="10"/>
      <c r="H878" s="10"/>
      <c r="I878" s="10"/>
      <c r="J878" s="10"/>
      <c r="K878" s="10"/>
      <c r="L878" s="10"/>
      <c r="M878" s="10"/>
      <c r="N878" s="10"/>
      <c r="O878" s="10"/>
      <c r="P878" s="19"/>
      <c r="Q878" s="19"/>
      <c r="R878" s="19"/>
      <c r="S878" s="19"/>
      <c r="T878" s="19"/>
      <c r="U878" s="19"/>
      <c r="V878" s="19"/>
      <c r="W878" s="19"/>
      <c r="X878" s="10"/>
      <c r="Y878" s="10"/>
      <c r="Z878" s="10"/>
      <c r="AA878" s="10"/>
      <c r="AB878" s="19"/>
      <c r="AC878" s="10"/>
      <c r="AD878" s="10"/>
      <c r="AE878" s="10"/>
      <c r="AF878" s="10"/>
      <c r="AG878" s="10"/>
      <c r="AH878" s="10"/>
      <c r="AI878" s="10"/>
      <c r="AJ878" s="10"/>
      <c r="AK878" s="10"/>
      <c r="AL878" s="10"/>
      <c r="AM878" s="10"/>
      <c r="AN878" s="10"/>
      <c r="AO878" s="10"/>
      <c r="AP878" s="10"/>
      <c r="AQ878" s="10"/>
      <c r="AR878" s="10"/>
      <c r="AS878" s="10"/>
      <c r="AT878" s="10"/>
      <c r="AU878" s="10"/>
      <c r="AV878" s="10"/>
      <c r="AW878" s="10"/>
      <c r="AX878" s="10"/>
      <c r="AY878" s="10"/>
      <c r="AZ878" s="10"/>
      <c r="BA878" s="10"/>
      <c r="BB878" s="10"/>
      <c r="BC878" s="10"/>
      <c r="BD878" s="10"/>
      <c r="BE878" s="10"/>
      <c r="BF878" s="10"/>
    </row>
    <row r="879" spans="1:58" ht="15.6">
      <c r="A879" s="10"/>
      <c r="B879" s="10"/>
      <c r="C879" s="10"/>
      <c r="D879" s="10"/>
      <c r="E879" s="10"/>
      <c r="F879" s="10"/>
      <c r="G879" s="10"/>
      <c r="H879" s="10"/>
      <c r="I879" s="10"/>
      <c r="J879" s="10"/>
      <c r="K879" s="10"/>
      <c r="L879" s="10"/>
      <c r="M879" s="10"/>
      <c r="N879" s="10"/>
      <c r="O879" s="10"/>
      <c r="P879" s="19"/>
      <c r="Q879" s="19"/>
      <c r="R879" s="19"/>
      <c r="S879" s="19"/>
      <c r="T879" s="19"/>
      <c r="U879" s="19"/>
      <c r="V879" s="19"/>
      <c r="W879" s="19"/>
      <c r="X879" s="10"/>
      <c r="Y879" s="10"/>
      <c r="Z879" s="10"/>
      <c r="AA879" s="10"/>
      <c r="AB879" s="19"/>
      <c r="AC879" s="10"/>
      <c r="AD879" s="10"/>
      <c r="AE879" s="10"/>
      <c r="AF879" s="10"/>
      <c r="AG879" s="10"/>
      <c r="AH879" s="10"/>
      <c r="AI879" s="10"/>
      <c r="AJ879" s="10"/>
      <c r="AK879" s="10"/>
      <c r="AL879" s="10"/>
      <c r="AM879" s="10"/>
      <c r="AN879" s="10"/>
      <c r="AO879" s="10"/>
      <c r="AP879" s="10"/>
      <c r="AQ879" s="10"/>
      <c r="AR879" s="10"/>
      <c r="AS879" s="10"/>
      <c r="AT879" s="10"/>
      <c r="AU879" s="10"/>
      <c r="AV879" s="10"/>
      <c r="AW879" s="10"/>
      <c r="AX879" s="10"/>
      <c r="AY879" s="10"/>
      <c r="AZ879" s="10"/>
      <c r="BA879" s="10"/>
      <c r="BB879" s="10"/>
      <c r="BC879" s="10"/>
      <c r="BD879" s="10"/>
      <c r="BE879" s="10"/>
      <c r="BF879" s="10"/>
    </row>
    <row r="880" spans="1:58" ht="15.6">
      <c r="A880" s="10"/>
      <c r="B880" s="10"/>
      <c r="C880" s="10"/>
      <c r="D880" s="10"/>
      <c r="E880" s="10"/>
      <c r="F880" s="10"/>
      <c r="G880" s="10"/>
      <c r="H880" s="10"/>
      <c r="I880" s="10"/>
      <c r="J880" s="10"/>
      <c r="K880" s="10"/>
      <c r="L880" s="10"/>
      <c r="M880" s="10"/>
      <c r="N880" s="10"/>
      <c r="O880" s="10"/>
      <c r="P880" s="19"/>
      <c r="Q880" s="19"/>
      <c r="R880" s="19"/>
      <c r="S880" s="19"/>
      <c r="T880" s="19"/>
      <c r="U880" s="19"/>
      <c r="V880" s="19"/>
      <c r="W880" s="19"/>
      <c r="X880" s="10"/>
      <c r="Y880" s="10"/>
      <c r="Z880" s="10"/>
      <c r="AA880" s="10"/>
      <c r="AB880" s="19"/>
      <c r="AC880" s="10"/>
      <c r="AD880" s="10"/>
      <c r="AE880" s="10"/>
      <c r="AF880" s="10"/>
      <c r="AG880" s="10"/>
      <c r="AH880" s="10"/>
      <c r="AI880" s="10"/>
      <c r="AJ880" s="10"/>
      <c r="AK880" s="10"/>
      <c r="AL880" s="10"/>
      <c r="AM880" s="10"/>
      <c r="AN880" s="10"/>
      <c r="AO880" s="10"/>
      <c r="AP880" s="10"/>
      <c r="AQ880" s="10"/>
      <c r="AR880" s="10"/>
      <c r="AS880" s="10"/>
      <c r="AT880" s="10"/>
      <c r="AU880" s="10"/>
      <c r="AV880" s="10"/>
      <c r="AW880" s="10"/>
      <c r="AX880" s="10"/>
      <c r="AY880" s="10"/>
      <c r="AZ880" s="10"/>
      <c r="BA880" s="10"/>
      <c r="BB880" s="10"/>
      <c r="BC880" s="10"/>
      <c r="BD880" s="10"/>
      <c r="BE880" s="10"/>
      <c r="BF880" s="10"/>
    </row>
    <row r="881" spans="1:58" ht="15.6">
      <c r="A881" s="10"/>
      <c r="B881" s="10"/>
      <c r="C881" s="10"/>
      <c r="D881" s="10"/>
      <c r="E881" s="10"/>
      <c r="F881" s="10"/>
      <c r="G881" s="10"/>
      <c r="H881" s="10"/>
      <c r="I881" s="10"/>
      <c r="J881" s="10"/>
      <c r="K881" s="10"/>
      <c r="L881" s="10"/>
      <c r="M881" s="10"/>
      <c r="N881" s="10"/>
      <c r="O881" s="10"/>
      <c r="P881" s="19"/>
      <c r="Q881" s="19"/>
      <c r="R881" s="19"/>
      <c r="S881" s="19"/>
      <c r="T881" s="19"/>
      <c r="U881" s="19"/>
      <c r="V881" s="19"/>
      <c r="W881" s="19"/>
      <c r="X881" s="10"/>
      <c r="Y881" s="10"/>
      <c r="Z881" s="10"/>
      <c r="AA881" s="10"/>
      <c r="AB881" s="19"/>
      <c r="AC881" s="10"/>
      <c r="AD881" s="10"/>
      <c r="AE881" s="10"/>
      <c r="AF881" s="10"/>
      <c r="AG881" s="10"/>
      <c r="AH881" s="10"/>
      <c r="AI881" s="10"/>
      <c r="AJ881" s="10"/>
      <c r="AK881" s="10"/>
      <c r="AL881" s="10"/>
      <c r="AM881" s="10"/>
      <c r="AN881" s="10"/>
      <c r="AO881" s="10"/>
      <c r="AP881" s="10"/>
      <c r="AQ881" s="10"/>
      <c r="AR881" s="10"/>
      <c r="AS881" s="10"/>
      <c r="AT881" s="10"/>
      <c r="AU881" s="10"/>
      <c r="AV881" s="10"/>
      <c r="AW881" s="10"/>
      <c r="AX881" s="10"/>
      <c r="AY881" s="10"/>
      <c r="AZ881" s="10"/>
      <c r="BA881" s="10"/>
      <c r="BB881" s="10"/>
      <c r="BC881" s="10"/>
      <c r="BD881" s="10"/>
      <c r="BE881" s="10"/>
      <c r="BF881" s="10"/>
    </row>
    <row r="882" spans="1:58" ht="15.6">
      <c r="A882" s="10"/>
      <c r="B882" s="10"/>
      <c r="C882" s="10"/>
      <c r="D882" s="10"/>
      <c r="E882" s="10"/>
      <c r="F882" s="10"/>
      <c r="G882" s="10"/>
      <c r="H882" s="10"/>
      <c r="I882" s="10"/>
      <c r="J882" s="10"/>
      <c r="K882" s="10"/>
      <c r="L882" s="10"/>
      <c r="M882" s="10"/>
      <c r="N882" s="10"/>
      <c r="O882" s="10"/>
      <c r="P882" s="19"/>
      <c r="Q882" s="19"/>
      <c r="R882" s="19"/>
      <c r="S882" s="19"/>
      <c r="T882" s="19"/>
      <c r="U882" s="19"/>
      <c r="V882" s="19"/>
      <c r="W882" s="19"/>
      <c r="X882" s="10"/>
      <c r="Y882" s="10"/>
      <c r="Z882" s="10"/>
      <c r="AA882" s="10"/>
      <c r="AB882" s="19"/>
      <c r="AC882" s="10"/>
      <c r="AD882" s="10"/>
      <c r="AE882" s="10"/>
      <c r="AF882" s="10"/>
      <c r="AG882" s="10"/>
      <c r="AH882" s="10"/>
      <c r="AI882" s="10"/>
      <c r="AJ882" s="10"/>
      <c r="AK882" s="10"/>
      <c r="AL882" s="10"/>
      <c r="AM882" s="10"/>
      <c r="AN882" s="10"/>
      <c r="AO882" s="10"/>
      <c r="AP882" s="10"/>
      <c r="AQ882" s="10"/>
      <c r="AR882" s="10"/>
      <c r="AS882" s="10"/>
      <c r="AT882" s="10"/>
      <c r="AU882" s="10"/>
      <c r="AV882" s="10"/>
      <c r="AW882" s="10"/>
      <c r="AX882" s="10"/>
      <c r="AY882" s="10"/>
      <c r="AZ882" s="10"/>
      <c r="BA882" s="10"/>
      <c r="BB882" s="10"/>
      <c r="BC882" s="10"/>
      <c r="BD882" s="10"/>
      <c r="BE882" s="10"/>
      <c r="BF882" s="10"/>
    </row>
    <row r="883" spans="1:58" ht="15.6">
      <c r="A883" s="10"/>
      <c r="B883" s="10"/>
      <c r="C883" s="10"/>
      <c r="D883" s="10"/>
      <c r="E883" s="10"/>
      <c r="F883" s="10"/>
      <c r="G883" s="10"/>
      <c r="H883" s="10"/>
      <c r="I883" s="10"/>
      <c r="J883" s="10"/>
      <c r="K883" s="10"/>
      <c r="L883" s="10"/>
      <c r="M883" s="10"/>
      <c r="N883" s="10"/>
      <c r="O883" s="10"/>
      <c r="P883" s="19"/>
      <c r="Q883" s="19"/>
      <c r="R883" s="19"/>
      <c r="S883" s="19"/>
      <c r="T883" s="19"/>
      <c r="U883" s="19"/>
      <c r="V883" s="19"/>
      <c r="W883" s="19"/>
      <c r="X883" s="10"/>
      <c r="Y883" s="10"/>
      <c r="Z883" s="10"/>
      <c r="AA883" s="10"/>
      <c r="AB883" s="19"/>
      <c r="AC883" s="10"/>
      <c r="AD883" s="10"/>
      <c r="AE883" s="10"/>
      <c r="AF883" s="10"/>
      <c r="AG883" s="10"/>
      <c r="AH883" s="10"/>
      <c r="AI883" s="10"/>
      <c r="AJ883" s="10"/>
      <c r="AK883" s="10"/>
      <c r="AL883" s="10"/>
      <c r="AM883" s="10"/>
      <c r="AN883" s="10"/>
      <c r="AO883" s="10"/>
      <c r="AP883" s="10"/>
      <c r="AQ883" s="10"/>
      <c r="AR883" s="10"/>
      <c r="AS883" s="10"/>
      <c r="AT883" s="10"/>
      <c r="AU883" s="10"/>
      <c r="AV883" s="10"/>
      <c r="AW883" s="10"/>
      <c r="AX883" s="10"/>
      <c r="AY883" s="10"/>
      <c r="AZ883" s="10"/>
      <c r="BA883" s="10"/>
      <c r="BB883" s="10"/>
      <c r="BC883" s="10"/>
      <c r="BD883" s="10"/>
      <c r="BE883" s="10"/>
      <c r="BF883" s="10"/>
    </row>
    <row r="884" spans="1:58" ht="15.6">
      <c r="A884" s="10"/>
      <c r="B884" s="10"/>
      <c r="C884" s="10"/>
      <c r="D884" s="10"/>
      <c r="E884" s="10"/>
      <c r="F884" s="10"/>
      <c r="G884" s="10"/>
      <c r="H884" s="10"/>
      <c r="I884" s="10"/>
      <c r="J884" s="10"/>
      <c r="K884" s="10"/>
      <c r="L884" s="10"/>
      <c r="M884" s="10"/>
      <c r="N884" s="10"/>
      <c r="O884" s="10"/>
      <c r="P884" s="19"/>
      <c r="Q884" s="19"/>
      <c r="R884" s="19"/>
      <c r="S884" s="19"/>
      <c r="T884" s="19"/>
      <c r="U884" s="19"/>
      <c r="V884" s="19"/>
      <c r="W884" s="19"/>
      <c r="X884" s="10"/>
      <c r="Y884" s="10"/>
      <c r="Z884" s="10"/>
      <c r="AA884" s="10"/>
      <c r="AB884" s="19"/>
      <c r="AC884" s="10"/>
      <c r="AD884" s="10"/>
      <c r="AE884" s="10"/>
      <c r="AF884" s="10"/>
      <c r="AG884" s="10"/>
      <c r="AH884" s="10"/>
      <c r="AI884" s="10"/>
      <c r="AJ884" s="10"/>
      <c r="AK884" s="10"/>
      <c r="AL884" s="10"/>
      <c r="AM884" s="10"/>
      <c r="AN884" s="10"/>
      <c r="AO884" s="10"/>
      <c r="AP884" s="10"/>
      <c r="AQ884" s="10"/>
      <c r="AR884" s="10"/>
      <c r="AS884" s="10"/>
      <c r="AT884" s="10"/>
      <c r="AU884" s="10"/>
      <c r="AV884" s="10"/>
      <c r="AW884" s="10"/>
      <c r="AX884" s="10"/>
      <c r="AY884" s="10"/>
      <c r="AZ884" s="10"/>
      <c r="BA884" s="10"/>
      <c r="BB884" s="10"/>
      <c r="BC884" s="10"/>
      <c r="BD884" s="10"/>
      <c r="BE884" s="10"/>
      <c r="BF884" s="10"/>
    </row>
    <row r="885" spans="1:58" ht="15.6">
      <c r="A885" s="10"/>
      <c r="B885" s="10"/>
      <c r="C885" s="10"/>
      <c r="D885" s="10"/>
      <c r="E885" s="10"/>
      <c r="F885" s="10"/>
      <c r="G885" s="10"/>
      <c r="H885" s="10"/>
      <c r="I885" s="10"/>
      <c r="J885" s="10"/>
      <c r="K885" s="10"/>
      <c r="L885" s="10"/>
      <c r="M885" s="10"/>
      <c r="N885" s="10"/>
      <c r="O885" s="10"/>
      <c r="P885" s="19"/>
      <c r="Q885" s="19"/>
      <c r="R885" s="19"/>
      <c r="S885" s="19"/>
      <c r="T885" s="19"/>
      <c r="U885" s="19"/>
      <c r="V885" s="19"/>
      <c r="W885" s="19"/>
      <c r="X885" s="10"/>
      <c r="Y885" s="10"/>
      <c r="Z885" s="10"/>
      <c r="AA885" s="10"/>
      <c r="AB885" s="19"/>
      <c r="AC885" s="10"/>
      <c r="AD885" s="10"/>
      <c r="AE885" s="10"/>
      <c r="AF885" s="10"/>
      <c r="AG885" s="10"/>
      <c r="AH885" s="10"/>
      <c r="AI885" s="10"/>
      <c r="AJ885" s="10"/>
      <c r="AK885" s="10"/>
      <c r="AL885" s="10"/>
      <c r="AM885" s="10"/>
      <c r="AN885" s="10"/>
      <c r="AO885" s="10"/>
      <c r="AP885" s="10"/>
      <c r="AQ885" s="10"/>
      <c r="AR885" s="10"/>
      <c r="AS885" s="10"/>
      <c r="AT885" s="10"/>
      <c r="AU885" s="10"/>
      <c r="AV885" s="10"/>
      <c r="AW885" s="10"/>
      <c r="AX885" s="10"/>
      <c r="AY885" s="10"/>
      <c r="AZ885" s="10"/>
      <c r="BA885" s="10"/>
      <c r="BB885" s="10"/>
      <c r="BC885" s="10"/>
      <c r="BD885" s="10"/>
      <c r="BE885" s="10"/>
      <c r="BF885" s="10"/>
    </row>
    <row r="886" spans="1:58" ht="15.6">
      <c r="A886" s="10"/>
      <c r="B886" s="10"/>
      <c r="C886" s="10"/>
      <c r="D886" s="10"/>
      <c r="E886" s="10"/>
      <c r="F886" s="10"/>
      <c r="G886" s="10"/>
      <c r="H886" s="10"/>
      <c r="I886" s="10"/>
      <c r="J886" s="10"/>
      <c r="K886" s="10"/>
      <c r="L886" s="10"/>
      <c r="M886" s="10"/>
      <c r="N886" s="10"/>
      <c r="O886" s="10"/>
      <c r="P886" s="19"/>
      <c r="Q886" s="19"/>
      <c r="R886" s="19"/>
      <c r="S886" s="19"/>
      <c r="T886" s="19"/>
      <c r="U886" s="19"/>
      <c r="V886" s="19"/>
      <c r="W886" s="19"/>
      <c r="X886" s="10"/>
      <c r="Y886" s="10"/>
      <c r="Z886" s="10"/>
      <c r="AA886" s="10"/>
      <c r="AB886" s="19"/>
      <c r="AC886" s="10"/>
      <c r="AD886" s="10"/>
      <c r="AE886" s="10"/>
      <c r="AF886" s="10"/>
      <c r="AG886" s="10"/>
      <c r="AH886" s="10"/>
      <c r="AI886" s="10"/>
      <c r="AJ886" s="10"/>
      <c r="AK886" s="10"/>
      <c r="AL886" s="10"/>
      <c r="AM886" s="10"/>
      <c r="AN886" s="10"/>
      <c r="AO886" s="10"/>
      <c r="AP886" s="10"/>
      <c r="AQ886" s="10"/>
      <c r="AR886" s="10"/>
      <c r="AS886" s="10"/>
      <c r="AT886" s="10"/>
      <c r="AU886" s="10"/>
      <c r="AV886" s="10"/>
      <c r="AW886" s="10"/>
      <c r="AX886" s="10"/>
      <c r="AY886" s="10"/>
      <c r="AZ886" s="10"/>
      <c r="BA886" s="10"/>
      <c r="BB886" s="10"/>
      <c r="BC886" s="10"/>
      <c r="BD886" s="10"/>
      <c r="BE886" s="10"/>
      <c r="BF886" s="10"/>
    </row>
    <row r="887" spans="1:58" ht="15.6">
      <c r="A887" s="10"/>
      <c r="B887" s="10"/>
      <c r="C887" s="10"/>
      <c r="D887" s="10"/>
      <c r="E887" s="10"/>
      <c r="F887" s="10"/>
      <c r="G887" s="10"/>
      <c r="H887" s="10"/>
      <c r="I887" s="10"/>
      <c r="J887" s="10"/>
      <c r="K887" s="10"/>
      <c r="L887" s="10"/>
      <c r="M887" s="10"/>
      <c r="N887" s="10"/>
      <c r="O887" s="10"/>
      <c r="P887" s="19"/>
      <c r="Q887" s="19"/>
      <c r="R887" s="19"/>
      <c r="S887" s="19"/>
      <c r="T887" s="19"/>
      <c r="U887" s="19"/>
      <c r="V887" s="19"/>
      <c r="W887" s="19"/>
      <c r="X887" s="10"/>
      <c r="Y887" s="10"/>
      <c r="Z887" s="10"/>
      <c r="AA887" s="10"/>
      <c r="AB887" s="19"/>
      <c r="AC887" s="10"/>
      <c r="AD887" s="10"/>
      <c r="AE887" s="10"/>
      <c r="AF887" s="10"/>
      <c r="AG887" s="10"/>
      <c r="AH887" s="10"/>
      <c r="AI887" s="10"/>
      <c r="AJ887" s="10"/>
      <c r="AK887" s="10"/>
      <c r="AL887" s="10"/>
      <c r="AM887" s="10"/>
      <c r="AN887" s="10"/>
      <c r="AO887" s="10"/>
      <c r="AP887" s="10"/>
      <c r="AQ887" s="10"/>
      <c r="AR887" s="10"/>
      <c r="AS887" s="10"/>
      <c r="AT887" s="10"/>
      <c r="AU887" s="10"/>
      <c r="AV887" s="10"/>
      <c r="AW887" s="10"/>
      <c r="AX887" s="10"/>
      <c r="AY887" s="10"/>
      <c r="AZ887" s="10"/>
      <c r="BA887" s="10"/>
      <c r="BB887" s="10"/>
      <c r="BC887" s="10"/>
      <c r="BD887" s="10"/>
      <c r="BE887" s="10"/>
      <c r="BF887" s="10"/>
    </row>
    <row r="888" spans="1:58" ht="15.6">
      <c r="A888" s="10"/>
      <c r="B888" s="10"/>
      <c r="C888" s="10"/>
      <c r="D888" s="10"/>
      <c r="E888" s="10"/>
      <c r="F888" s="10"/>
      <c r="G888" s="10"/>
      <c r="H888" s="10"/>
      <c r="I888" s="10"/>
      <c r="J888" s="10"/>
      <c r="K888" s="10"/>
      <c r="L888" s="10"/>
      <c r="M888" s="10"/>
      <c r="N888" s="10"/>
      <c r="O888" s="10"/>
      <c r="P888" s="19"/>
      <c r="Q888" s="19"/>
      <c r="R888" s="19"/>
      <c r="S888" s="19"/>
      <c r="T888" s="19"/>
      <c r="U888" s="19"/>
      <c r="V888" s="19"/>
      <c r="W888" s="19"/>
      <c r="X888" s="10"/>
      <c r="Y888" s="10"/>
      <c r="Z888" s="10"/>
      <c r="AA888" s="10"/>
      <c r="AB888" s="19"/>
      <c r="AC888" s="10"/>
      <c r="AD888" s="10"/>
      <c r="AE888" s="10"/>
      <c r="AF888" s="10"/>
      <c r="AG888" s="10"/>
      <c r="AH888" s="10"/>
      <c r="AI888" s="10"/>
      <c r="AJ888" s="10"/>
      <c r="AK888" s="10"/>
      <c r="AL888" s="10"/>
      <c r="AM888" s="10"/>
      <c r="AN888" s="10"/>
      <c r="AO888" s="10"/>
      <c r="AP888" s="10"/>
      <c r="AQ888" s="10"/>
      <c r="AR888" s="10"/>
      <c r="AS888" s="10"/>
      <c r="AT888" s="10"/>
      <c r="AU888" s="10"/>
      <c r="AV888" s="10"/>
      <c r="AW888" s="10"/>
      <c r="AX888" s="10"/>
      <c r="AY888" s="10"/>
      <c r="AZ888" s="10"/>
      <c r="BA888" s="10"/>
      <c r="BB888" s="10"/>
      <c r="BC888" s="10"/>
      <c r="BD888" s="10"/>
      <c r="BE888" s="10"/>
      <c r="BF888" s="10"/>
    </row>
    <row r="889" spans="1:58" ht="15.6">
      <c r="A889" s="10"/>
      <c r="B889" s="10"/>
      <c r="C889" s="10"/>
      <c r="D889" s="10"/>
      <c r="E889" s="10"/>
      <c r="F889" s="10"/>
      <c r="G889" s="10"/>
      <c r="H889" s="10"/>
      <c r="I889" s="10"/>
      <c r="J889" s="10"/>
      <c r="K889" s="10"/>
      <c r="L889" s="10"/>
      <c r="M889" s="10"/>
      <c r="N889" s="10"/>
      <c r="O889" s="10"/>
      <c r="P889" s="19"/>
      <c r="Q889" s="19"/>
      <c r="R889" s="19"/>
      <c r="S889" s="19"/>
      <c r="T889" s="19"/>
      <c r="U889" s="19"/>
      <c r="V889" s="19"/>
      <c r="W889" s="19"/>
      <c r="X889" s="10"/>
      <c r="Y889" s="10"/>
      <c r="Z889" s="10"/>
      <c r="AA889" s="10"/>
      <c r="AB889" s="19"/>
      <c r="AC889" s="10"/>
      <c r="AD889" s="10"/>
      <c r="AE889" s="10"/>
      <c r="AF889" s="10"/>
      <c r="AG889" s="10"/>
      <c r="AH889" s="10"/>
      <c r="AI889" s="10"/>
      <c r="AJ889" s="10"/>
      <c r="AK889" s="10"/>
      <c r="AL889" s="10"/>
      <c r="AM889" s="10"/>
      <c r="AN889" s="10"/>
      <c r="AO889" s="10"/>
      <c r="AP889" s="10"/>
      <c r="AQ889" s="10"/>
      <c r="AR889" s="10"/>
      <c r="AS889" s="10"/>
      <c r="AT889" s="10"/>
      <c r="AU889" s="10"/>
      <c r="AV889" s="10"/>
      <c r="AW889" s="10"/>
      <c r="AX889" s="10"/>
      <c r="AY889" s="10"/>
      <c r="AZ889" s="10"/>
      <c r="BA889" s="10"/>
      <c r="BB889" s="10"/>
      <c r="BC889" s="10"/>
      <c r="BD889" s="10"/>
      <c r="BE889" s="10"/>
      <c r="BF889" s="10"/>
    </row>
    <row r="890" spans="1:58" ht="15.6">
      <c r="A890" s="10"/>
      <c r="B890" s="10"/>
      <c r="C890" s="10"/>
      <c r="D890" s="10"/>
      <c r="E890" s="10"/>
      <c r="F890" s="10"/>
      <c r="G890" s="10"/>
      <c r="H890" s="10"/>
      <c r="I890" s="10"/>
      <c r="J890" s="10"/>
      <c r="K890" s="10"/>
      <c r="L890" s="10"/>
      <c r="M890" s="10"/>
      <c r="N890" s="10"/>
      <c r="O890" s="10"/>
      <c r="P890" s="19"/>
      <c r="Q890" s="19"/>
      <c r="R890" s="19"/>
      <c r="S890" s="19"/>
      <c r="T890" s="19"/>
      <c r="U890" s="19"/>
      <c r="V890" s="19"/>
      <c r="W890" s="19"/>
      <c r="X890" s="10"/>
      <c r="Y890" s="10"/>
      <c r="Z890" s="10"/>
      <c r="AA890" s="10"/>
      <c r="AB890" s="19"/>
      <c r="AC890" s="10"/>
      <c r="AD890" s="10"/>
      <c r="AE890" s="10"/>
      <c r="AF890" s="10"/>
      <c r="AG890" s="10"/>
      <c r="AH890" s="10"/>
      <c r="AI890" s="10"/>
      <c r="AJ890" s="10"/>
      <c r="AK890" s="10"/>
      <c r="AL890" s="10"/>
      <c r="AM890" s="10"/>
      <c r="AN890" s="10"/>
      <c r="AO890" s="10"/>
      <c r="AP890" s="10"/>
      <c r="AQ890" s="10"/>
      <c r="AR890" s="10"/>
      <c r="AS890" s="10"/>
      <c r="AT890" s="10"/>
      <c r="AU890" s="10"/>
      <c r="AV890" s="10"/>
      <c r="AW890" s="10"/>
      <c r="AX890" s="10"/>
      <c r="AY890" s="10"/>
      <c r="AZ890" s="10"/>
      <c r="BA890" s="10"/>
      <c r="BB890" s="10"/>
      <c r="BC890" s="10"/>
      <c r="BD890" s="10"/>
      <c r="BE890" s="10"/>
      <c r="BF890" s="10"/>
    </row>
    <row r="891" spans="1:58" ht="15.6">
      <c r="A891" s="10"/>
      <c r="B891" s="10"/>
      <c r="C891" s="10"/>
      <c r="D891" s="10"/>
      <c r="E891" s="10"/>
      <c r="F891" s="10"/>
      <c r="G891" s="10"/>
      <c r="H891" s="10"/>
      <c r="I891" s="10"/>
      <c r="J891" s="10"/>
      <c r="K891" s="10"/>
      <c r="L891" s="10"/>
      <c r="M891" s="10"/>
      <c r="N891" s="10"/>
      <c r="O891" s="10"/>
      <c r="P891" s="19"/>
      <c r="Q891" s="19"/>
      <c r="R891" s="19"/>
      <c r="S891" s="19"/>
      <c r="T891" s="19"/>
      <c r="U891" s="19"/>
      <c r="V891" s="19"/>
      <c r="W891" s="19"/>
      <c r="X891" s="10"/>
      <c r="Y891" s="10"/>
      <c r="Z891" s="10"/>
      <c r="AA891" s="10"/>
      <c r="AB891" s="19"/>
      <c r="AC891" s="10"/>
      <c r="AD891" s="10"/>
      <c r="AE891" s="10"/>
      <c r="AF891" s="10"/>
      <c r="AG891" s="10"/>
      <c r="AH891" s="10"/>
      <c r="AI891" s="10"/>
      <c r="AJ891" s="10"/>
      <c r="AK891" s="10"/>
      <c r="AL891" s="10"/>
      <c r="AM891" s="10"/>
      <c r="AN891" s="10"/>
      <c r="AO891" s="10"/>
      <c r="AP891" s="10"/>
      <c r="AQ891" s="10"/>
      <c r="AR891" s="10"/>
      <c r="AS891" s="10"/>
      <c r="AT891" s="10"/>
      <c r="AU891" s="10"/>
      <c r="AV891" s="10"/>
      <c r="AW891" s="10"/>
      <c r="AX891" s="10"/>
      <c r="AY891" s="10"/>
      <c r="AZ891" s="10"/>
      <c r="BA891" s="10"/>
      <c r="BB891" s="10"/>
      <c r="BC891" s="10"/>
      <c r="BD891" s="10"/>
      <c r="BE891" s="10"/>
      <c r="BF891" s="10"/>
    </row>
    <row r="892" spans="1:58" ht="15.6">
      <c r="A892" s="10"/>
      <c r="B892" s="10"/>
      <c r="C892" s="10"/>
      <c r="D892" s="10"/>
      <c r="E892" s="10"/>
      <c r="F892" s="10"/>
      <c r="G892" s="10"/>
      <c r="H892" s="10"/>
      <c r="I892" s="10"/>
      <c r="J892" s="10"/>
      <c r="K892" s="10"/>
      <c r="L892" s="10"/>
      <c r="M892" s="10"/>
      <c r="N892" s="10"/>
      <c r="O892" s="10"/>
      <c r="P892" s="19"/>
      <c r="Q892" s="19"/>
      <c r="R892" s="19"/>
      <c r="S892" s="19"/>
      <c r="T892" s="19"/>
      <c r="U892" s="19"/>
      <c r="V892" s="19"/>
      <c r="W892" s="19"/>
      <c r="X892" s="10"/>
      <c r="Y892" s="10"/>
      <c r="Z892" s="10"/>
      <c r="AA892" s="10"/>
      <c r="AB892" s="19"/>
      <c r="AC892" s="10"/>
      <c r="AD892" s="10"/>
      <c r="AE892" s="10"/>
      <c r="AF892" s="10"/>
      <c r="AG892" s="10"/>
      <c r="AH892" s="10"/>
      <c r="AI892" s="10"/>
      <c r="AJ892" s="10"/>
      <c r="AK892" s="10"/>
      <c r="AL892" s="10"/>
      <c r="AM892" s="10"/>
      <c r="AN892" s="10"/>
      <c r="AO892" s="10"/>
      <c r="AP892" s="10"/>
      <c r="AQ892" s="10"/>
      <c r="AR892" s="10"/>
      <c r="AS892" s="10"/>
      <c r="AT892" s="10"/>
      <c r="AU892" s="10"/>
      <c r="AV892" s="10"/>
      <c r="AW892" s="10"/>
      <c r="AX892" s="10"/>
      <c r="AY892" s="10"/>
      <c r="AZ892" s="10"/>
      <c r="BA892" s="10"/>
      <c r="BB892" s="10"/>
      <c r="BC892" s="10"/>
      <c r="BD892" s="10"/>
      <c r="BE892" s="10"/>
      <c r="BF892" s="10"/>
    </row>
    <row r="893" spans="1:58" ht="15.6">
      <c r="A893" s="10"/>
      <c r="B893" s="10"/>
      <c r="C893" s="10"/>
      <c r="D893" s="10"/>
      <c r="E893" s="10"/>
      <c r="F893" s="10"/>
      <c r="G893" s="10"/>
      <c r="H893" s="10"/>
      <c r="I893" s="10"/>
      <c r="J893" s="10"/>
      <c r="K893" s="10"/>
      <c r="L893" s="10"/>
      <c r="M893" s="10"/>
      <c r="N893" s="10"/>
      <c r="O893" s="10"/>
      <c r="P893" s="19"/>
      <c r="Q893" s="19"/>
      <c r="R893" s="19"/>
      <c r="S893" s="19"/>
      <c r="T893" s="19"/>
      <c r="U893" s="19"/>
      <c r="V893" s="19"/>
      <c r="W893" s="19"/>
      <c r="X893" s="10"/>
      <c r="Y893" s="10"/>
      <c r="Z893" s="10"/>
      <c r="AA893" s="10"/>
      <c r="AB893" s="19"/>
      <c r="AC893" s="10"/>
      <c r="AD893" s="10"/>
      <c r="AE893" s="10"/>
      <c r="AF893" s="10"/>
      <c r="AG893" s="10"/>
      <c r="AH893" s="10"/>
      <c r="AI893" s="10"/>
      <c r="AJ893" s="10"/>
      <c r="AK893" s="10"/>
      <c r="AL893" s="10"/>
      <c r="AM893" s="10"/>
      <c r="AN893" s="10"/>
      <c r="AO893" s="10"/>
      <c r="AP893" s="10"/>
      <c r="AQ893" s="10"/>
      <c r="AR893" s="10"/>
      <c r="AS893" s="10"/>
      <c r="AT893" s="10"/>
      <c r="AU893" s="10"/>
      <c r="AV893" s="10"/>
      <c r="AW893" s="10"/>
      <c r="AX893" s="10"/>
      <c r="AY893" s="10"/>
      <c r="AZ893" s="10"/>
      <c r="BA893" s="10"/>
      <c r="BB893" s="10"/>
      <c r="BC893" s="10"/>
      <c r="BD893" s="10"/>
      <c r="BE893" s="10"/>
      <c r="BF893" s="10"/>
    </row>
    <row r="894" spans="1:58" ht="15.6">
      <c r="A894" s="10"/>
      <c r="B894" s="10"/>
      <c r="C894" s="10"/>
      <c r="D894" s="10"/>
      <c r="E894" s="10"/>
      <c r="F894" s="10"/>
      <c r="G894" s="10"/>
      <c r="H894" s="10"/>
      <c r="I894" s="10"/>
      <c r="J894" s="10"/>
      <c r="K894" s="10"/>
      <c r="L894" s="10"/>
      <c r="M894" s="10"/>
      <c r="N894" s="10"/>
      <c r="O894" s="10"/>
      <c r="P894" s="19"/>
      <c r="Q894" s="19"/>
      <c r="R894" s="19"/>
      <c r="S894" s="19"/>
      <c r="T894" s="19"/>
      <c r="U894" s="19"/>
      <c r="V894" s="19"/>
      <c r="W894" s="19"/>
      <c r="X894" s="10"/>
      <c r="Y894" s="10"/>
      <c r="Z894" s="10"/>
      <c r="AA894" s="10"/>
      <c r="AB894" s="19"/>
      <c r="AC894" s="10"/>
      <c r="AD894" s="10"/>
      <c r="AE894" s="10"/>
      <c r="AF894" s="10"/>
      <c r="AG894" s="10"/>
      <c r="AH894" s="10"/>
      <c r="AI894" s="10"/>
      <c r="AJ894" s="10"/>
      <c r="AK894" s="10"/>
      <c r="AL894" s="10"/>
      <c r="AM894" s="10"/>
      <c r="AN894" s="10"/>
      <c r="AO894" s="10"/>
      <c r="AP894" s="10"/>
      <c r="AQ894" s="10"/>
      <c r="AR894" s="10"/>
      <c r="AS894" s="10"/>
      <c r="AT894" s="10"/>
      <c r="AU894" s="10"/>
      <c r="AV894" s="10"/>
      <c r="AW894" s="10"/>
      <c r="AX894" s="10"/>
      <c r="AY894" s="10"/>
      <c r="AZ894" s="10"/>
      <c r="BA894" s="10"/>
      <c r="BB894" s="10"/>
      <c r="BC894" s="10"/>
      <c r="BD894" s="10"/>
      <c r="BE894" s="10"/>
      <c r="BF894" s="10"/>
    </row>
    <row r="895" spans="1:58" ht="15.6">
      <c r="A895" s="10"/>
      <c r="B895" s="10"/>
      <c r="C895" s="10"/>
      <c r="D895" s="10"/>
      <c r="E895" s="10"/>
      <c r="F895" s="10"/>
      <c r="G895" s="10"/>
      <c r="H895" s="10"/>
      <c r="I895" s="10"/>
      <c r="J895" s="10"/>
      <c r="K895" s="10"/>
      <c r="L895" s="10"/>
      <c r="M895" s="10"/>
      <c r="N895" s="10"/>
      <c r="O895" s="10"/>
      <c r="P895" s="19"/>
      <c r="Q895" s="19"/>
      <c r="R895" s="19"/>
      <c r="S895" s="19"/>
      <c r="T895" s="19"/>
      <c r="U895" s="19"/>
      <c r="V895" s="19"/>
      <c r="W895" s="19"/>
      <c r="X895" s="10"/>
      <c r="Y895" s="10"/>
      <c r="Z895" s="10"/>
      <c r="AA895" s="10"/>
      <c r="AB895" s="19"/>
      <c r="AC895" s="10"/>
      <c r="AD895" s="10"/>
      <c r="AE895" s="10"/>
      <c r="AF895" s="10"/>
      <c r="AG895" s="10"/>
      <c r="AH895" s="10"/>
      <c r="AI895" s="10"/>
      <c r="AJ895" s="10"/>
      <c r="AK895" s="10"/>
      <c r="AL895" s="10"/>
      <c r="AM895" s="10"/>
      <c r="AN895" s="10"/>
      <c r="AO895" s="10"/>
      <c r="AP895" s="10"/>
      <c r="AQ895" s="10"/>
      <c r="AR895" s="10"/>
      <c r="AS895" s="10"/>
      <c r="AT895" s="10"/>
      <c r="AU895" s="10"/>
      <c r="AV895" s="10"/>
      <c r="AW895" s="10"/>
      <c r="AX895" s="10"/>
      <c r="AY895" s="10"/>
      <c r="AZ895" s="10"/>
      <c r="BA895" s="10"/>
      <c r="BB895" s="10"/>
      <c r="BC895" s="10"/>
      <c r="BD895" s="10"/>
      <c r="BE895" s="10"/>
      <c r="BF895" s="10"/>
    </row>
    <row r="896" spans="1:58" ht="15.6">
      <c r="A896" s="10"/>
      <c r="B896" s="10"/>
      <c r="C896" s="10"/>
      <c r="D896" s="10"/>
      <c r="E896" s="10"/>
      <c r="F896" s="10"/>
      <c r="G896" s="10"/>
      <c r="H896" s="10"/>
      <c r="I896" s="10"/>
      <c r="J896" s="10"/>
      <c r="K896" s="10"/>
      <c r="L896" s="10"/>
      <c r="M896" s="10"/>
      <c r="N896" s="10"/>
      <c r="O896" s="10"/>
      <c r="P896" s="19"/>
      <c r="Q896" s="19"/>
      <c r="R896" s="19"/>
      <c r="S896" s="19"/>
      <c r="T896" s="19"/>
      <c r="U896" s="19"/>
      <c r="V896" s="19"/>
      <c r="W896" s="19"/>
      <c r="X896" s="10"/>
      <c r="Y896" s="10"/>
      <c r="Z896" s="10"/>
      <c r="AA896" s="10"/>
      <c r="AB896" s="19"/>
      <c r="AC896" s="10"/>
      <c r="AD896" s="10"/>
      <c r="AE896" s="10"/>
      <c r="AF896" s="10"/>
      <c r="AG896" s="10"/>
      <c r="AH896" s="10"/>
      <c r="AI896" s="10"/>
      <c r="AJ896" s="10"/>
      <c r="AK896" s="10"/>
      <c r="AL896" s="10"/>
      <c r="AM896" s="10"/>
      <c r="AN896" s="10"/>
      <c r="AO896" s="10"/>
      <c r="AP896" s="10"/>
      <c r="AQ896" s="10"/>
      <c r="AR896" s="10"/>
      <c r="AS896" s="10"/>
      <c r="AT896" s="10"/>
      <c r="AU896" s="10"/>
      <c r="AV896" s="10"/>
      <c r="AW896" s="10"/>
      <c r="AX896" s="10"/>
      <c r="AY896" s="10"/>
      <c r="AZ896" s="10"/>
      <c r="BA896" s="10"/>
      <c r="BB896" s="10"/>
      <c r="BC896" s="10"/>
      <c r="BD896" s="10"/>
      <c r="BE896" s="10"/>
      <c r="BF896" s="10"/>
    </row>
    <row r="897" spans="1:58" ht="15.6">
      <c r="A897" s="10"/>
      <c r="B897" s="10"/>
      <c r="C897" s="10"/>
      <c r="D897" s="10"/>
      <c r="E897" s="10"/>
      <c r="F897" s="10"/>
      <c r="G897" s="10"/>
      <c r="H897" s="10"/>
      <c r="I897" s="10"/>
      <c r="J897" s="10"/>
      <c r="K897" s="10"/>
      <c r="L897" s="10"/>
      <c r="M897" s="10"/>
      <c r="N897" s="10"/>
      <c r="O897" s="10"/>
      <c r="P897" s="19"/>
      <c r="Q897" s="19"/>
      <c r="R897" s="19"/>
      <c r="S897" s="19"/>
      <c r="T897" s="19"/>
      <c r="U897" s="19"/>
      <c r="V897" s="19"/>
      <c r="W897" s="19"/>
      <c r="X897" s="10"/>
      <c r="Y897" s="10"/>
      <c r="Z897" s="10"/>
      <c r="AA897" s="10"/>
      <c r="AB897" s="19"/>
      <c r="AC897" s="10"/>
      <c r="AD897" s="10"/>
      <c r="AE897" s="10"/>
      <c r="AF897" s="10"/>
      <c r="AG897" s="10"/>
      <c r="AH897" s="10"/>
      <c r="AI897" s="10"/>
      <c r="AJ897" s="10"/>
      <c r="AK897" s="10"/>
      <c r="AL897" s="10"/>
      <c r="AM897" s="10"/>
      <c r="AN897" s="10"/>
      <c r="AO897" s="10"/>
      <c r="AP897" s="10"/>
      <c r="AQ897" s="10"/>
      <c r="AR897" s="10"/>
      <c r="AS897" s="10"/>
      <c r="AT897" s="10"/>
      <c r="AU897" s="10"/>
      <c r="AV897" s="10"/>
      <c r="AW897" s="10"/>
      <c r="AX897" s="10"/>
      <c r="AY897" s="10"/>
      <c r="AZ897" s="10"/>
      <c r="BA897" s="10"/>
      <c r="BB897" s="10"/>
      <c r="BC897" s="10"/>
      <c r="BD897" s="10"/>
      <c r="BE897" s="10"/>
      <c r="BF897" s="10"/>
    </row>
    <row r="898" spans="1:58" ht="15.6">
      <c r="A898" s="10"/>
      <c r="B898" s="10"/>
      <c r="C898" s="10"/>
      <c r="D898" s="10"/>
      <c r="E898" s="10"/>
      <c r="F898" s="10"/>
      <c r="G898" s="10"/>
      <c r="H898" s="10"/>
      <c r="I898" s="10"/>
      <c r="J898" s="10"/>
      <c r="K898" s="10"/>
      <c r="L898" s="10"/>
      <c r="M898" s="10"/>
      <c r="N898" s="10"/>
      <c r="O898" s="10"/>
      <c r="P898" s="19"/>
      <c r="Q898" s="19"/>
      <c r="R898" s="19"/>
      <c r="S898" s="19"/>
      <c r="T898" s="19"/>
      <c r="U898" s="19"/>
      <c r="V898" s="19"/>
      <c r="W898" s="19"/>
      <c r="X898" s="10"/>
      <c r="Y898" s="10"/>
      <c r="Z898" s="10"/>
      <c r="AA898" s="10"/>
      <c r="AB898" s="19"/>
      <c r="AC898" s="10"/>
      <c r="AD898" s="10"/>
      <c r="AE898" s="10"/>
      <c r="AF898" s="10"/>
      <c r="AG898" s="10"/>
      <c r="AH898" s="10"/>
      <c r="AI898" s="10"/>
      <c r="AJ898" s="10"/>
      <c r="AK898" s="10"/>
      <c r="AL898" s="10"/>
      <c r="AM898" s="10"/>
      <c r="AN898" s="10"/>
      <c r="AO898" s="10"/>
      <c r="AP898" s="10"/>
      <c r="AQ898" s="10"/>
      <c r="AR898" s="10"/>
      <c r="AS898" s="10"/>
      <c r="AT898" s="10"/>
      <c r="AU898" s="10"/>
      <c r="AV898" s="10"/>
      <c r="AW898" s="10"/>
      <c r="AX898" s="10"/>
      <c r="AY898" s="10"/>
      <c r="AZ898" s="10"/>
      <c r="BA898" s="10"/>
      <c r="BB898" s="10"/>
      <c r="BC898" s="10"/>
      <c r="BD898" s="10"/>
      <c r="BE898" s="10"/>
      <c r="BF898" s="10"/>
    </row>
    <row r="899" spans="1:58" ht="15.6">
      <c r="A899" s="10"/>
      <c r="B899" s="10"/>
      <c r="C899" s="10"/>
      <c r="D899" s="10"/>
      <c r="E899" s="10"/>
      <c r="F899" s="10"/>
      <c r="G899" s="10"/>
      <c r="H899" s="10"/>
      <c r="I899" s="10"/>
      <c r="J899" s="10"/>
      <c r="K899" s="10"/>
      <c r="L899" s="10"/>
      <c r="M899" s="10"/>
      <c r="N899" s="10"/>
      <c r="O899" s="10"/>
      <c r="P899" s="19"/>
      <c r="Q899" s="19"/>
      <c r="R899" s="19"/>
      <c r="S899" s="19"/>
      <c r="T899" s="19"/>
      <c r="U899" s="19"/>
      <c r="V899" s="19"/>
      <c r="W899" s="19"/>
      <c r="X899" s="10"/>
      <c r="Y899" s="10"/>
      <c r="Z899" s="10"/>
      <c r="AA899" s="10"/>
      <c r="AB899" s="19"/>
      <c r="AC899" s="10"/>
      <c r="AD899" s="10"/>
      <c r="AE899" s="10"/>
      <c r="AF899" s="10"/>
      <c r="AG899" s="10"/>
      <c r="AH899" s="10"/>
      <c r="AI899" s="10"/>
      <c r="AJ899" s="10"/>
      <c r="AK899" s="10"/>
      <c r="AL899" s="10"/>
      <c r="AM899" s="10"/>
      <c r="AN899" s="10"/>
      <c r="AO899" s="10"/>
      <c r="AP899" s="10"/>
      <c r="AQ899" s="10"/>
      <c r="AR899" s="10"/>
      <c r="AS899" s="10"/>
      <c r="AT899" s="10"/>
      <c r="AU899" s="10"/>
      <c r="AV899" s="10"/>
      <c r="AW899" s="10"/>
      <c r="AX899" s="10"/>
      <c r="AY899" s="10"/>
      <c r="AZ899" s="10"/>
      <c r="BA899" s="10"/>
      <c r="BB899" s="10"/>
      <c r="BC899" s="10"/>
      <c r="BD899" s="10"/>
      <c r="BE899" s="10"/>
      <c r="BF899" s="10"/>
    </row>
    <row r="900" spans="1:58" ht="15.6">
      <c r="A900" s="10"/>
      <c r="B900" s="10"/>
      <c r="C900" s="10"/>
      <c r="D900" s="10"/>
      <c r="E900" s="10"/>
      <c r="F900" s="10"/>
      <c r="G900" s="10"/>
      <c r="H900" s="10"/>
      <c r="I900" s="10"/>
      <c r="J900" s="10"/>
      <c r="K900" s="10"/>
      <c r="L900" s="10"/>
      <c r="M900" s="10"/>
      <c r="N900" s="10"/>
      <c r="O900" s="10"/>
      <c r="P900" s="19"/>
      <c r="Q900" s="19"/>
      <c r="R900" s="19"/>
      <c r="S900" s="19"/>
      <c r="T900" s="19"/>
      <c r="U900" s="19"/>
      <c r="V900" s="19"/>
      <c r="W900" s="19"/>
      <c r="X900" s="10"/>
      <c r="Y900" s="10"/>
      <c r="Z900" s="10"/>
      <c r="AA900" s="10"/>
      <c r="AB900" s="19"/>
      <c r="AC900" s="10"/>
      <c r="AD900" s="10"/>
      <c r="AE900" s="10"/>
      <c r="AF900" s="10"/>
      <c r="AG900" s="10"/>
      <c r="AH900" s="10"/>
      <c r="AI900" s="10"/>
      <c r="AJ900" s="10"/>
      <c r="AK900" s="10"/>
      <c r="AL900" s="10"/>
      <c r="AM900" s="10"/>
      <c r="AN900" s="10"/>
      <c r="AO900" s="10"/>
      <c r="AP900" s="10"/>
      <c r="AQ900" s="10"/>
      <c r="AR900" s="10"/>
      <c r="AS900" s="10"/>
      <c r="AT900" s="10"/>
      <c r="AU900" s="10"/>
      <c r="AV900" s="10"/>
      <c r="AW900" s="10"/>
      <c r="AX900" s="10"/>
      <c r="AY900" s="10"/>
      <c r="AZ900" s="10"/>
      <c r="BA900" s="10"/>
      <c r="BB900" s="10"/>
      <c r="BC900" s="10"/>
      <c r="BD900" s="10"/>
      <c r="BE900" s="10"/>
      <c r="BF900" s="10"/>
    </row>
    <row r="901" spans="1:58" ht="15.6">
      <c r="A901" s="10"/>
      <c r="B901" s="10"/>
      <c r="C901" s="10"/>
      <c r="D901" s="10"/>
      <c r="E901" s="10"/>
      <c r="F901" s="10"/>
      <c r="G901" s="10"/>
      <c r="H901" s="10"/>
      <c r="I901" s="10"/>
      <c r="J901" s="10"/>
      <c r="K901" s="10"/>
      <c r="L901" s="10"/>
      <c r="M901" s="10"/>
      <c r="N901" s="10"/>
      <c r="O901" s="10"/>
      <c r="P901" s="19"/>
      <c r="Q901" s="19"/>
      <c r="R901" s="19"/>
      <c r="S901" s="19"/>
      <c r="T901" s="19"/>
      <c r="U901" s="19"/>
      <c r="V901" s="19"/>
      <c r="W901" s="19"/>
      <c r="X901" s="10"/>
      <c r="Y901" s="10"/>
      <c r="Z901" s="10"/>
      <c r="AA901" s="10"/>
      <c r="AB901" s="19"/>
      <c r="AC901" s="10"/>
      <c r="AD901" s="10"/>
      <c r="AE901" s="10"/>
      <c r="AF901" s="10"/>
      <c r="AG901" s="10"/>
      <c r="AH901" s="10"/>
      <c r="AI901" s="10"/>
      <c r="AJ901" s="10"/>
      <c r="AK901" s="10"/>
      <c r="AL901" s="10"/>
      <c r="AM901" s="10"/>
      <c r="AN901" s="10"/>
      <c r="AO901" s="10"/>
      <c r="AP901" s="10"/>
      <c r="AQ901" s="10"/>
      <c r="AR901" s="10"/>
      <c r="AS901" s="10"/>
      <c r="AT901" s="10"/>
      <c r="AU901" s="10"/>
      <c r="AV901" s="10"/>
      <c r="AW901" s="10"/>
      <c r="AX901" s="10"/>
      <c r="AY901" s="10"/>
      <c r="AZ901" s="10"/>
      <c r="BA901" s="10"/>
      <c r="BB901" s="10"/>
      <c r="BC901" s="10"/>
      <c r="BD901" s="10"/>
      <c r="BE901" s="10"/>
      <c r="BF901" s="10"/>
    </row>
    <row r="902" spans="1:58" ht="15.6">
      <c r="A902" s="10"/>
      <c r="B902" s="10"/>
      <c r="C902" s="10"/>
      <c r="D902" s="10"/>
      <c r="E902" s="10"/>
      <c r="F902" s="10"/>
      <c r="G902" s="10"/>
      <c r="H902" s="10"/>
      <c r="I902" s="10"/>
      <c r="J902" s="10"/>
      <c r="K902" s="10"/>
      <c r="L902" s="10"/>
      <c r="M902" s="10"/>
      <c r="N902" s="10"/>
      <c r="O902" s="10"/>
      <c r="P902" s="19"/>
      <c r="Q902" s="19"/>
      <c r="R902" s="19"/>
      <c r="S902" s="19"/>
      <c r="T902" s="19"/>
      <c r="U902" s="19"/>
      <c r="V902" s="19"/>
      <c r="W902" s="19"/>
      <c r="X902" s="10"/>
      <c r="Y902" s="10"/>
      <c r="Z902" s="10"/>
      <c r="AA902" s="10"/>
      <c r="AB902" s="19"/>
      <c r="AC902" s="10"/>
      <c r="AD902" s="10"/>
      <c r="AE902" s="10"/>
      <c r="AF902" s="10"/>
      <c r="AG902" s="10"/>
      <c r="AH902" s="10"/>
      <c r="AI902" s="10"/>
      <c r="AJ902" s="10"/>
      <c r="AK902" s="10"/>
      <c r="AL902" s="10"/>
      <c r="AM902" s="10"/>
      <c r="AN902" s="10"/>
      <c r="AO902" s="10"/>
      <c r="AP902" s="10"/>
      <c r="AQ902" s="10"/>
      <c r="AR902" s="10"/>
      <c r="AS902" s="10"/>
      <c r="AT902" s="10"/>
      <c r="AU902" s="10"/>
      <c r="AV902" s="10"/>
      <c r="AW902" s="10"/>
      <c r="AX902" s="10"/>
      <c r="AY902" s="10"/>
      <c r="AZ902" s="10"/>
      <c r="BA902" s="10"/>
      <c r="BB902" s="10"/>
      <c r="BC902" s="10"/>
      <c r="BD902" s="10"/>
      <c r="BE902" s="10"/>
      <c r="BF902" s="10"/>
    </row>
    <row r="903" spans="1:58" ht="15.6">
      <c r="A903" s="10"/>
      <c r="B903" s="10"/>
      <c r="C903" s="10"/>
      <c r="D903" s="10"/>
      <c r="E903" s="10"/>
      <c r="F903" s="10"/>
      <c r="G903" s="10"/>
      <c r="H903" s="10"/>
      <c r="I903" s="10"/>
      <c r="J903" s="10"/>
      <c r="K903" s="10"/>
      <c r="L903" s="10"/>
      <c r="M903" s="10"/>
      <c r="N903" s="10"/>
      <c r="O903" s="10"/>
      <c r="P903" s="19"/>
      <c r="Q903" s="19"/>
      <c r="R903" s="19"/>
      <c r="S903" s="19"/>
      <c r="T903" s="19"/>
      <c r="U903" s="19"/>
      <c r="V903" s="19"/>
      <c r="W903" s="19"/>
      <c r="X903" s="10"/>
      <c r="Y903" s="10"/>
      <c r="Z903" s="10"/>
      <c r="AA903" s="10"/>
      <c r="AB903" s="19"/>
      <c r="AC903" s="10"/>
      <c r="AD903" s="10"/>
      <c r="AE903" s="10"/>
      <c r="AF903" s="10"/>
      <c r="AG903" s="10"/>
      <c r="AH903" s="10"/>
      <c r="AI903" s="10"/>
      <c r="AJ903" s="10"/>
      <c r="AK903" s="10"/>
      <c r="AL903" s="10"/>
      <c r="AM903" s="10"/>
      <c r="AN903" s="10"/>
      <c r="AO903" s="10"/>
      <c r="AP903" s="10"/>
      <c r="AQ903" s="10"/>
      <c r="AR903" s="10"/>
      <c r="AS903" s="10"/>
      <c r="AT903" s="10"/>
      <c r="AU903" s="10"/>
      <c r="AV903" s="10"/>
      <c r="AW903" s="10"/>
      <c r="AX903" s="10"/>
      <c r="AY903" s="10"/>
      <c r="AZ903" s="10"/>
      <c r="BA903" s="10"/>
      <c r="BB903" s="10"/>
      <c r="BC903" s="10"/>
      <c r="BD903" s="10"/>
      <c r="BE903" s="10"/>
      <c r="BF903" s="10"/>
    </row>
    <row r="904" spans="1:58" ht="15.6">
      <c r="A904" s="10"/>
      <c r="B904" s="10"/>
      <c r="C904" s="10"/>
      <c r="D904" s="10"/>
      <c r="E904" s="10"/>
      <c r="F904" s="10"/>
      <c r="G904" s="10"/>
      <c r="H904" s="10"/>
      <c r="I904" s="10"/>
      <c r="J904" s="10"/>
      <c r="K904" s="10"/>
      <c r="L904" s="10"/>
      <c r="M904" s="10"/>
      <c r="N904" s="10"/>
      <c r="O904" s="10"/>
      <c r="P904" s="19"/>
      <c r="Q904" s="19"/>
      <c r="R904" s="19"/>
      <c r="S904" s="19"/>
      <c r="T904" s="19"/>
      <c r="U904" s="19"/>
      <c r="V904" s="19"/>
      <c r="W904" s="19"/>
      <c r="X904" s="10"/>
      <c r="Y904" s="10"/>
      <c r="Z904" s="10"/>
      <c r="AA904" s="10"/>
      <c r="AB904" s="19"/>
      <c r="AC904" s="10"/>
      <c r="AD904" s="10"/>
      <c r="AE904" s="10"/>
      <c r="AF904" s="10"/>
      <c r="AG904" s="10"/>
      <c r="AH904" s="10"/>
      <c r="AI904" s="10"/>
      <c r="AJ904" s="10"/>
      <c r="AK904" s="10"/>
      <c r="AL904" s="10"/>
      <c r="AM904" s="10"/>
      <c r="AN904" s="10"/>
      <c r="AO904" s="10"/>
      <c r="AP904" s="10"/>
      <c r="AQ904" s="10"/>
      <c r="AR904" s="10"/>
      <c r="AS904" s="10"/>
      <c r="AT904" s="10"/>
      <c r="AU904" s="10"/>
      <c r="AV904" s="10"/>
      <c r="AW904" s="10"/>
      <c r="AX904" s="10"/>
      <c r="AY904" s="10"/>
      <c r="AZ904" s="10"/>
      <c r="BA904" s="10"/>
      <c r="BB904" s="10"/>
      <c r="BC904" s="10"/>
      <c r="BD904" s="10"/>
      <c r="BE904" s="10"/>
      <c r="BF904" s="10"/>
    </row>
    <row r="905" spans="1:58" ht="15.6">
      <c r="A905" s="10"/>
      <c r="B905" s="10"/>
      <c r="C905" s="10"/>
      <c r="D905" s="10"/>
      <c r="E905" s="10"/>
      <c r="F905" s="10"/>
      <c r="G905" s="10"/>
      <c r="H905" s="10"/>
      <c r="I905" s="10"/>
      <c r="J905" s="10"/>
      <c r="K905" s="10"/>
      <c r="L905" s="10"/>
      <c r="M905" s="10"/>
      <c r="N905" s="10"/>
      <c r="O905" s="10"/>
      <c r="P905" s="19"/>
      <c r="Q905" s="19"/>
      <c r="R905" s="19"/>
      <c r="S905" s="19"/>
      <c r="T905" s="19"/>
      <c r="U905" s="19"/>
      <c r="V905" s="19"/>
      <c r="W905" s="19"/>
      <c r="X905" s="10"/>
      <c r="Y905" s="10"/>
      <c r="Z905" s="10"/>
      <c r="AA905" s="10"/>
      <c r="AB905" s="19"/>
      <c r="AC905" s="10"/>
      <c r="AD905" s="10"/>
      <c r="AE905" s="10"/>
      <c r="AF905" s="10"/>
      <c r="AG905" s="10"/>
      <c r="AH905" s="10"/>
      <c r="AI905" s="10"/>
      <c r="AJ905" s="10"/>
      <c r="AK905" s="10"/>
      <c r="AL905" s="10"/>
      <c r="AM905" s="10"/>
      <c r="AN905" s="10"/>
      <c r="AO905" s="10"/>
      <c r="AP905" s="10"/>
      <c r="AQ905" s="10"/>
      <c r="AR905" s="10"/>
      <c r="AS905" s="10"/>
      <c r="AT905" s="10"/>
      <c r="AU905" s="10"/>
      <c r="AV905" s="10"/>
      <c r="AW905" s="10"/>
      <c r="AX905" s="10"/>
      <c r="AY905" s="10"/>
      <c r="AZ905" s="10"/>
      <c r="BA905" s="10"/>
      <c r="BB905" s="10"/>
      <c r="BC905" s="10"/>
      <c r="BD905" s="10"/>
      <c r="BE905" s="10"/>
      <c r="BF905" s="10"/>
    </row>
    <row r="906" spans="1:58" ht="15.6">
      <c r="A906" s="10"/>
      <c r="B906" s="10"/>
      <c r="C906" s="10"/>
      <c r="D906" s="10"/>
      <c r="E906" s="10"/>
      <c r="F906" s="10"/>
      <c r="G906" s="10"/>
      <c r="H906" s="10"/>
      <c r="I906" s="10"/>
      <c r="J906" s="10"/>
      <c r="K906" s="10"/>
      <c r="L906" s="10"/>
      <c r="M906" s="10"/>
      <c r="N906" s="10"/>
      <c r="O906" s="10"/>
      <c r="P906" s="19"/>
      <c r="Q906" s="19"/>
      <c r="R906" s="19"/>
      <c r="S906" s="19"/>
      <c r="T906" s="19"/>
      <c r="U906" s="19"/>
      <c r="V906" s="19"/>
      <c r="W906" s="19"/>
      <c r="X906" s="10"/>
      <c r="Y906" s="10"/>
      <c r="Z906" s="10"/>
      <c r="AA906" s="10"/>
      <c r="AB906" s="19"/>
      <c r="AC906" s="10"/>
      <c r="AD906" s="10"/>
      <c r="AE906" s="10"/>
      <c r="AF906" s="10"/>
      <c r="AG906" s="10"/>
      <c r="AH906" s="10"/>
      <c r="AI906" s="10"/>
      <c r="AJ906" s="10"/>
      <c r="AK906" s="10"/>
      <c r="AL906" s="10"/>
      <c r="AM906" s="10"/>
      <c r="AN906" s="10"/>
      <c r="AO906" s="10"/>
      <c r="AP906" s="10"/>
      <c r="AQ906" s="10"/>
      <c r="AR906" s="10"/>
      <c r="AS906" s="10"/>
      <c r="AT906" s="10"/>
      <c r="AU906" s="10"/>
      <c r="AV906" s="10"/>
      <c r="AW906" s="10"/>
      <c r="AX906" s="10"/>
      <c r="AY906" s="10"/>
      <c r="AZ906" s="10"/>
      <c r="BA906" s="10"/>
      <c r="BB906" s="10"/>
      <c r="BC906" s="10"/>
      <c r="BD906" s="10"/>
      <c r="BE906" s="10"/>
      <c r="BF906" s="10"/>
    </row>
    <row r="907" spans="1:58" ht="15.6">
      <c r="A907" s="10"/>
      <c r="B907" s="10"/>
      <c r="C907" s="10"/>
      <c r="D907" s="10"/>
      <c r="E907" s="10"/>
      <c r="F907" s="10"/>
      <c r="G907" s="10"/>
      <c r="H907" s="10"/>
      <c r="I907" s="10"/>
      <c r="J907" s="10"/>
      <c r="K907" s="10"/>
      <c r="L907" s="10"/>
      <c r="M907" s="10"/>
      <c r="N907" s="10"/>
      <c r="O907" s="10"/>
      <c r="P907" s="19"/>
      <c r="Q907" s="19"/>
      <c r="R907" s="19"/>
      <c r="S907" s="19"/>
      <c r="T907" s="19"/>
      <c r="U907" s="19"/>
      <c r="V907" s="19"/>
      <c r="W907" s="19"/>
      <c r="X907" s="10"/>
      <c r="Y907" s="10"/>
      <c r="Z907" s="10"/>
      <c r="AA907" s="10"/>
      <c r="AB907" s="19"/>
      <c r="AC907" s="10"/>
      <c r="AD907" s="10"/>
      <c r="AE907" s="10"/>
      <c r="AF907" s="10"/>
      <c r="AG907" s="10"/>
      <c r="AH907" s="10"/>
      <c r="AI907" s="10"/>
      <c r="AJ907" s="10"/>
      <c r="AK907" s="10"/>
      <c r="AL907" s="10"/>
      <c r="AM907" s="10"/>
      <c r="AN907" s="10"/>
      <c r="AO907" s="10"/>
      <c r="AP907" s="10"/>
      <c r="AQ907" s="10"/>
      <c r="AR907" s="10"/>
      <c r="AS907" s="10"/>
      <c r="AT907" s="10"/>
      <c r="AU907" s="10"/>
      <c r="AV907" s="10"/>
      <c r="AW907" s="10"/>
      <c r="AX907" s="10"/>
      <c r="AY907" s="10"/>
      <c r="AZ907" s="10"/>
      <c r="BA907" s="10"/>
      <c r="BB907" s="10"/>
      <c r="BC907" s="10"/>
      <c r="BD907" s="10"/>
      <c r="BE907" s="10"/>
      <c r="BF907" s="10"/>
    </row>
    <row r="908" spans="1:58" ht="15.6">
      <c r="A908" s="10"/>
      <c r="B908" s="10"/>
      <c r="C908" s="10"/>
      <c r="D908" s="10"/>
      <c r="E908" s="10"/>
      <c r="F908" s="10"/>
      <c r="G908" s="10"/>
      <c r="H908" s="10"/>
      <c r="I908" s="10"/>
      <c r="J908" s="10"/>
      <c r="K908" s="10"/>
      <c r="L908" s="10"/>
      <c r="M908" s="10"/>
      <c r="N908" s="10"/>
      <c r="O908" s="10"/>
      <c r="P908" s="19"/>
      <c r="Q908" s="19"/>
      <c r="R908" s="19"/>
      <c r="S908" s="19"/>
      <c r="T908" s="19"/>
      <c r="U908" s="19"/>
      <c r="V908" s="19"/>
      <c r="W908" s="19"/>
      <c r="X908" s="10"/>
      <c r="Y908" s="10"/>
      <c r="Z908" s="10"/>
      <c r="AA908" s="10"/>
      <c r="AB908" s="19"/>
      <c r="AC908" s="10"/>
      <c r="AD908" s="10"/>
      <c r="AE908" s="10"/>
      <c r="AF908" s="10"/>
      <c r="AG908" s="10"/>
      <c r="AH908" s="10"/>
      <c r="AI908" s="10"/>
      <c r="AJ908" s="10"/>
      <c r="AK908" s="10"/>
      <c r="AL908" s="10"/>
      <c r="AM908" s="10"/>
      <c r="AN908" s="10"/>
      <c r="AO908" s="10"/>
      <c r="AP908" s="10"/>
      <c r="AQ908" s="10"/>
      <c r="AR908" s="10"/>
      <c r="AS908" s="10"/>
      <c r="AT908" s="10"/>
      <c r="AU908" s="10"/>
      <c r="AV908" s="10"/>
      <c r="AW908" s="10"/>
      <c r="AX908" s="10"/>
      <c r="AY908" s="10"/>
      <c r="AZ908" s="10"/>
      <c r="BA908" s="10"/>
      <c r="BB908" s="10"/>
      <c r="BC908" s="10"/>
      <c r="BD908" s="10"/>
      <c r="BE908" s="10"/>
      <c r="BF908" s="10"/>
    </row>
    <row r="909" spans="1:58" ht="15.75" customHeight="1">
      <c r="A909" s="10"/>
      <c r="B909" s="10"/>
      <c r="C909" s="10"/>
      <c r="D909" s="10"/>
      <c r="E909" s="10"/>
      <c r="F909" s="10"/>
      <c r="G909" s="10"/>
      <c r="H909" s="10"/>
      <c r="I909" s="10"/>
      <c r="J909" s="10"/>
      <c r="K909" s="10"/>
      <c r="L909" s="10"/>
      <c r="M909" s="10"/>
      <c r="N909" s="10"/>
      <c r="O909" s="10"/>
      <c r="P909" s="19"/>
      <c r="Q909" s="19"/>
      <c r="R909" s="19"/>
      <c r="S909" s="19"/>
      <c r="T909" s="19"/>
      <c r="U909" s="19"/>
      <c r="V909" s="19"/>
      <c r="W909" s="19"/>
      <c r="X909" s="10"/>
      <c r="Y909" s="10"/>
      <c r="Z909" s="10"/>
      <c r="AA909" s="10"/>
      <c r="AB909" s="19"/>
      <c r="AC909" s="10"/>
      <c r="AD909" s="10"/>
      <c r="AE909" s="10"/>
      <c r="AF909" s="10"/>
      <c r="AG909" s="10"/>
      <c r="AH909" s="10"/>
      <c r="AI909" s="10"/>
      <c r="AJ909" s="10"/>
      <c r="AK909" s="10"/>
      <c r="AL909" s="10"/>
      <c r="AM909" s="10"/>
      <c r="AN909" s="10"/>
      <c r="AO909" s="10"/>
      <c r="AP909" s="10"/>
      <c r="AQ909" s="10"/>
      <c r="AR909" s="10"/>
      <c r="AS909" s="10"/>
      <c r="AT909" s="10"/>
      <c r="AU909" s="10"/>
      <c r="AV909" s="10"/>
      <c r="AW909" s="10"/>
      <c r="AX909" s="10"/>
      <c r="AY909" s="10"/>
      <c r="AZ909" s="10"/>
      <c r="BA909" s="10"/>
      <c r="BB909" s="10"/>
      <c r="BC909" s="10"/>
      <c r="BD909" s="10"/>
      <c r="BE909" s="10"/>
      <c r="BF909" s="10"/>
    </row>
    <row r="910" spans="1:58" ht="15.75" customHeight="1">
      <c r="A910" s="10"/>
      <c r="B910" s="10"/>
      <c r="C910" s="10"/>
      <c r="D910" s="10"/>
      <c r="E910" s="10"/>
      <c r="F910" s="10"/>
      <c r="G910" s="10"/>
      <c r="H910" s="10"/>
      <c r="I910" s="10"/>
      <c r="J910" s="10"/>
      <c r="K910" s="10"/>
      <c r="L910" s="10"/>
      <c r="M910" s="10"/>
      <c r="N910" s="10"/>
      <c r="O910" s="10"/>
      <c r="P910" s="19"/>
      <c r="Q910" s="19"/>
      <c r="R910" s="19"/>
      <c r="S910" s="19"/>
      <c r="T910" s="19"/>
      <c r="U910" s="19"/>
      <c r="V910" s="19"/>
      <c r="W910" s="19"/>
      <c r="X910" s="10"/>
      <c r="Y910" s="10"/>
      <c r="Z910" s="10"/>
      <c r="AA910" s="10"/>
      <c r="AB910" s="19"/>
      <c r="AC910" s="10"/>
      <c r="AD910" s="10"/>
      <c r="AE910" s="10"/>
      <c r="AF910" s="10"/>
      <c r="AG910" s="10"/>
      <c r="AH910" s="10"/>
      <c r="AI910" s="10"/>
      <c r="AJ910" s="10"/>
      <c r="AK910" s="10"/>
      <c r="AL910" s="10"/>
      <c r="AM910" s="10"/>
      <c r="AN910" s="10"/>
      <c r="AO910" s="10"/>
      <c r="AP910" s="10"/>
      <c r="AQ910" s="10"/>
      <c r="AR910" s="10"/>
      <c r="AS910" s="10"/>
      <c r="AT910" s="10"/>
      <c r="AU910" s="10"/>
      <c r="AV910" s="10"/>
      <c r="AW910" s="10"/>
      <c r="AX910" s="10"/>
      <c r="AY910" s="10"/>
      <c r="AZ910" s="10"/>
      <c r="BA910" s="10"/>
      <c r="BB910" s="10"/>
      <c r="BC910" s="10"/>
      <c r="BD910" s="10"/>
      <c r="BE910" s="10"/>
      <c r="BF910" s="10"/>
    </row>
    <row r="911" spans="1:58" ht="15.75" customHeight="1">
      <c r="A911" s="10"/>
      <c r="B911" s="10"/>
      <c r="C911" s="10"/>
      <c r="D911" s="10"/>
      <c r="E911" s="10"/>
      <c r="F911" s="10"/>
      <c r="G911" s="10"/>
      <c r="H911" s="10"/>
      <c r="I911" s="10"/>
      <c r="J911" s="10"/>
      <c r="K911" s="10"/>
      <c r="L911" s="10"/>
      <c r="M911" s="10"/>
      <c r="N911" s="10"/>
      <c r="O911" s="10"/>
      <c r="P911" s="19"/>
      <c r="Q911" s="19"/>
      <c r="R911" s="19"/>
      <c r="S911" s="19"/>
      <c r="T911" s="19"/>
      <c r="U911" s="19"/>
      <c r="V911" s="19"/>
      <c r="W911" s="19"/>
      <c r="X911" s="10"/>
      <c r="Y911" s="10"/>
      <c r="Z911" s="10"/>
      <c r="AA911" s="10"/>
      <c r="AB911" s="19"/>
      <c r="AC911" s="10"/>
      <c r="AD911" s="10"/>
      <c r="AE911" s="10"/>
      <c r="AF911" s="10"/>
      <c r="AG911" s="10"/>
      <c r="AH911" s="10"/>
      <c r="AI911" s="10"/>
      <c r="AJ911" s="10"/>
      <c r="AK911" s="10"/>
      <c r="AL911" s="10"/>
      <c r="AM911" s="10"/>
      <c r="AN911" s="10"/>
      <c r="AO911" s="10"/>
      <c r="AP911" s="10"/>
      <c r="AQ911" s="10"/>
      <c r="AR911" s="10"/>
      <c r="AS911" s="10"/>
      <c r="AT911" s="10"/>
      <c r="AU911" s="10"/>
      <c r="AV911" s="10"/>
      <c r="AW911" s="10"/>
      <c r="AX911" s="10"/>
      <c r="AY911" s="10"/>
      <c r="AZ911" s="10"/>
      <c r="BA911" s="10"/>
      <c r="BB911" s="10"/>
      <c r="BC911" s="10"/>
      <c r="BD911" s="10"/>
      <c r="BE911" s="10"/>
      <c r="BF911" s="10"/>
    </row>
    <row r="912" spans="1:58" ht="15.75" customHeight="1">
      <c r="A912" s="10"/>
      <c r="B912" s="10"/>
      <c r="C912" s="10"/>
      <c r="D912" s="10"/>
      <c r="E912" s="10"/>
      <c r="F912" s="10"/>
      <c r="G912" s="10"/>
      <c r="H912" s="10"/>
      <c r="I912" s="10"/>
      <c r="J912" s="10"/>
      <c r="K912" s="10"/>
      <c r="L912" s="10"/>
      <c r="M912" s="10"/>
      <c r="N912" s="10"/>
      <c r="O912" s="10"/>
      <c r="P912" s="19"/>
      <c r="Q912" s="19"/>
      <c r="R912" s="19"/>
      <c r="S912" s="19"/>
      <c r="T912" s="19"/>
      <c r="U912" s="19"/>
      <c r="V912" s="19"/>
      <c r="W912" s="19"/>
      <c r="X912" s="10"/>
      <c r="Y912" s="10"/>
      <c r="Z912" s="10"/>
      <c r="AA912" s="10"/>
      <c r="AB912" s="19"/>
      <c r="AC912" s="10"/>
      <c r="AD912" s="10"/>
      <c r="AE912" s="10"/>
      <c r="AF912" s="10"/>
      <c r="AG912" s="10"/>
      <c r="AH912" s="10"/>
      <c r="AI912" s="10"/>
      <c r="AJ912" s="10"/>
      <c r="AK912" s="10"/>
      <c r="AL912" s="10"/>
      <c r="AM912" s="10"/>
      <c r="AN912" s="10"/>
      <c r="AO912" s="10"/>
      <c r="AP912" s="10"/>
      <c r="AQ912" s="10"/>
      <c r="AR912" s="10"/>
      <c r="AS912" s="10"/>
      <c r="AT912" s="10"/>
      <c r="AU912" s="10"/>
      <c r="AV912" s="10"/>
      <c r="AW912" s="10"/>
      <c r="AX912" s="10"/>
      <c r="AY912" s="10"/>
      <c r="AZ912" s="10"/>
      <c r="BA912" s="10"/>
      <c r="BB912" s="10"/>
      <c r="BC912" s="10"/>
      <c r="BD912" s="10"/>
      <c r="BE912" s="10"/>
      <c r="BF912" s="10"/>
    </row>
    <row r="913" spans="1:58" ht="15.75" customHeight="1">
      <c r="A913" s="10"/>
      <c r="B913" s="10"/>
      <c r="C913" s="10"/>
      <c r="D913" s="10"/>
      <c r="E913" s="10"/>
      <c r="F913" s="10"/>
      <c r="G913" s="10"/>
      <c r="H913" s="10"/>
      <c r="I913" s="10"/>
      <c r="J913" s="10"/>
      <c r="K913" s="10"/>
      <c r="L913" s="10"/>
      <c r="M913" s="10"/>
      <c r="N913" s="10"/>
      <c r="O913" s="10"/>
      <c r="P913" s="19"/>
      <c r="Q913" s="19"/>
      <c r="R913" s="19"/>
      <c r="S913" s="19"/>
      <c r="T913" s="19"/>
      <c r="U913" s="19"/>
      <c r="V913" s="19"/>
      <c r="W913" s="19"/>
      <c r="X913" s="10"/>
      <c r="Y913" s="10"/>
      <c r="Z913" s="10"/>
      <c r="AA913" s="10"/>
      <c r="AB913" s="19"/>
      <c r="AC913" s="10"/>
      <c r="AD913" s="10"/>
      <c r="AE913" s="10"/>
      <c r="AF913" s="10"/>
      <c r="AG913" s="10"/>
      <c r="AH913" s="10"/>
      <c r="AI913" s="10"/>
      <c r="AJ913" s="10"/>
      <c r="AK913" s="10"/>
      <c r="AL913" s="10"/>
      <c r="AM913" s="10"/>
      <c r="AN913" s="10"/>
      <c r="AO913" s="10"/>
      <c r="AP913" s="10"/>
      <c r="AQ913" s="10"/>
      <c r="AR913" s="10"/>
      <c r="AS913" s="10"/>
      <c r="AT913" s="10"/>
      <c r="AU913" s="10"/>
      <c r="AV913" s="10"/>
      <c r="AW913" s="10"/>
      <c r="AX913" s="10"/>
      <c r="AY913" s="10"/>
      <c r="AZ913" s="10"/>
      <c r="BA913" s="10"/>
      <c r="BB913" s="10"/>
      <c r="BC913" s="10"/>
      <c r="BD913" s="10"/>
      <c r="BE913" s="10"/>
      <c r="BF913" s="10"/>
    </row>
    <row r="914" spans="1:58" ht="15.75" customHeight="1">
      <c r="A914" s="10"/>
      <c r="B914" s="10"/>
      <c r="C914" s="10"/>
      <c r="D914" s="10"/>
      <c r="E914" s="10"/>
      <c r="F914" s="10"/>
      <c r="G914" s="10"/>
      <c r="H914" s="10"/>
      <c r="I914" s="10"/>
      <c r="J914" s="10"/>
      <c r="K914" s="10"/>
      <c r="L914" s="10"/>
      <c r="M914" s="10"/>
      <c r="N914" s="10"/>
      <c r="O914" s="10"/>
      <c r="P914" s="19"/>
      <c r="Q914" s="19"/>
      <c r="R914" s="19"/>
      <c r="S914" s="19"/>
      <c r="T914" s="19"/>
      <c r="U914" s="19"/>
      <c r="V914" s="19"/>
      <c r="W914" s="19"/>
      <c r="X914" s="10"/>
      <c r="Y914" s="10"/>
      <c r="Z914" s="10"/>
      <c r="AA914" s="10"/>
      <c r="AB914" s="19"/>
      <c r="AC914" s="10"/>
      <c r="AD914" s="10"/>
      <c r="AE914" s="10"/>
      <c r="AF914" s="10"/>
      <c r="AG914" s="10"/>
      <c r="AH914" s="10"/>
      <c r="AI914" s="10"/>
      <c r="AJ914" s="10"/>
      <c r="AK914" s="10"/>
      <c r="AL914" s="10"/>
      <c r="AM914" s="10"/>
      <c r="AN914" s="10"/>
      <c r="AO914" s="10"/>
      <c r="AP914" s="10"/>
      <c r="AQ914" s="10"/>
      <c r="AR914" s="10"/>
      <c r="AS914" s="10"/>
      <c r="AT914" s="10"/>
      <c r="AU914" s="10"/>
      <c r="AV914" s="10"/>
      <c r="AW914" s="10"/>
      <c r="AX914" s="10"/>
      <c r="AY914" s="10"/>
      <c r="AZ914" s="10"/>
      <c r="BA914" s="10"/>
      <c r="BB914" s="10"/>
      <c r="BC914" s="10"/>
      <c r="BD914" s="10"/>
      <c r="BE914" s="10"/>
      <c r="BF914" s="10"/>
    </row>
    <row r="915" spans="1:58" ht="15.75" customHeight="1">
      <c r="A915" s="10"/>
      <c r="B915" s="10"/>
      <c r="C915" s="10"/>
      <c r="D915" s="10"/>
      <c r="E915" s="10"/>
      <c r="F915" s="10"/>
      <c r="G915" s="10"/>
      <c r="H915" s="10"/>
      <c r="I915" s="10"/>
      <c r="J915" s="10"/>
      <c r="K915" s="10"/>
      <c r="L915" s="10"/>
      <c r="M915" s="10"/>
      <c r="N915" s="10"/>
      <c r="O915" s="10"/>
      <c r="P915" s="19"/>
      <c r="Q915" s="19"/>
      <c r="R915" s="19"/>
      <c r="S915" s="19"/>
      <c r="T915" s="19"/>
      <c r="U915" s="19"/>
      <c r="V915" s="19"/>
      <c r="W915" s="19"/>
      <c r="X915" s="10"/>
      <c r="Y915" s="10"/>
      <c r="Z915" s="10"/>
      <c r="AA915" s="10"/>
      <c r="AB915" s="19"/>
      <c r="AC915" s="10"/>
      <c r="AD915" s="10"/>
      <c r="AE915" s="10"/>
      <c r="AF915" s="10"/>
      <c r="AG915" s="10"/>
      <c r="AH915" s="10"/>
      <c r="AI915" s="10"/>
      <c r="AJ915" s="10"/>
      <c r="AK915" s="10"/>
      <c r="AL915" s="10"/>
      <c r="AM915" s="10"/>
      <c r="AN915" s="10"/>
      <c r="AO915" s="10"/>
      <c r="AP915" s="10"/>
      <c r="AQ915" s="10"/>
      <c r="AR915" s="10"/>
      <c r="AS915" s="10"/>
      <c r="AT915" s="10"/>
      <c r="AU915" s="10"/>
      <c r="AV915" s="10"/>
      <c r="AW915" s="10"/>
      <c r="AX915" s="10"/>
      <c r="AY915" s="10"/>
      <c r="AZ915" s="10"/>
      <c r="BA915" s="10"/>
      <c r="BB915" s="10"/>
      <c r="BC915" s="10"/>
      <c r="BD915" s="10"/>
      <c r="BE915" s="10"/>
      <c r="BF915" s="10"/>
    </row>
    <row r="916" spans="1:58" ht="15.75" customHeight="1">
      <c r="A916" s="10"/>
      <c r="B916" s="10"/>
      <c r="C916" s="10"/>
      <c r="D916" s="10"/>
      <c r="E916" s="10"/>
      <c r="F916" s="10"/>
      <c r="G916" s="10"/>
      <c r="H916" s="10"/>
      <c r="I916" s="10"/>
      <c r="J916" s="10"/>
      <c r="K916" s="10"/>
      <c r="L916" s="10"/>
      <c r="M916" s="10"/>
      <c r="N916" s="10"/>
      <c r="O916" s="10"/>
      <c r="P916" s="19"/>
      <c r="Q916" s="19"/>
      <c r="R916" s="19"/>
      <c r="S916" s="19"/>
      <c r="T916" s="19"/>
      <c r="U916" s="19"/>
      <c r="V916" s="19"/>
      <c r="W916" s="19"/>
      <c r="X916" s="10"/>
      <c r="Y916" s="10"/>
      <c r="Z916" s="10"/>
      <c r="AA916" s="10"/>
      <c r="AB916" s="19"/>
      <c r="AC916" s="10"/>
      <c r="AD916" s="10"/>
      <c r="AE916" s="10"/>
      <c r="AF916" s="10"/>
      <c r="AG916" s="10"/>
      <c r="AH916" s="10"/>
      <c r="AI916" s="10"/>
      <c r="AJ916" s="10"/>
      <c r="AK916" s="10"/>
      <c r="AL916" s="10"/>
      <c r="AM916" s="10"/>
      <c r="AN916" s="10"/>
      <c r="AO916" s="10"/>
      <c r="AP916" s="10"/>
      <c r="AQ916" s="10"/>
      <c r="AR916" s="10"/>
      <c r="AS916" s="10"/>
      <c r="AT916" s="10"/>
      <c r="AU916" s="10"/>
      <c r="AV916" s="10"/>
      <c r="AW916" s="10"/>
      <c r="AX916" s="10"/>
      <c r="AY916" s="10"/>
      <c r="AZ916" s="10"/>
      <c r="BA916" s="10"/>
      <c r="BB916" s="10"/>
      <c r="BC916" s="10"/>
      <c r="BD916" s="10"/>
      <c r="BE916" s="10"/>
      <c r="BF916" s="10"/>
    </row>
    <row r="917" spans="1:58" ht="15.75" customHeight="1">
      <c r="A917" s="10"/>
      <c r="B917" s="10"/>
      <c r="C917" s="10"/>
      <c r="D917" s="10"/>
      <c r="E917" s="10"/>
      <c r="F917" s="10"/>
      <c r="G917" s="10"/>
      <c r="H917" s="10"/>
      <c r="I917" s="10"/>
      <c r="J917" s="10"/>
      <c r="K917" s="10"/>
      <c r="L917" s="10"/>
      <c r="M917" s="10"/>
      <c r="N917" s="10"/>
      <c r="O917" s="10"/>
      <c r="P917" s="19"/>
      <c r="Q917" s="19"/>
      <c r="R917" s="19"/>
      <c r="S917" s="19"/>
      <c r="T917" s="19"/>
      <c r="U917" s="19"/>
      <c r="V917" s="19"/>
      <c r="W917" s="19"/>
      <c r="X917" s="10"/>
      <c r="Y917" s="10"/>
      <c r="Z917" s="10"/>
      <c r="AA917" s="10"/>
      <c r="AB917" s="19"/>
      <c r="AC917" s="10"/>
      <c r="AD917" s="10"/>
      <c r="AE917" s="10"/>
      <c r="AF917" s="10"/>
      <c r="AG917" s="10"/>
      <c r="AH917" s="10"/>
      <c r="AI917" s="10"/>
      <c r="AJ917" s="10"/>
      <c r="AK917" s="10"/>
      <c r="AL917" s="10"/>
      <c r="AM917" s="10"/>
      <c r="AN917" s="10"/>
      <c r="AO917" s="10"/>
      <c r="AP917" s="10"/>
      <c r="AQ917" s="10"/>
      <c r="AR917" s="10"/>
      <c r="AS917" s="10"/>
      <c r="AT917" s="10"/>
      <c r="AU917" s="10"/>
      <c r="AV917" s="10"/>
      <c r="AW917" s="10"/>
      <c r="AX917" s="10"/>
      <c r="AY917" s="10"/>
      <c r="AZ917" s="10"/>
      <c r="BA917" s="10"/>
      <c r="BB917" s="10"/>
      <c r="BC917" s="10"/>
      <c r="BD917" s="10"/>
      <c r="BE917" s="10"/>
      <c r="BF917" s="10"/>
    </row>
    <row r="918" spans="1:58" ht="15.75" customHeight="1">
      <c r="A918" s="10"/>
      <c r="B918" s="10"/>
      <c r="C918" s="10"/>
      <c r="D918" s="10"/>
      <c r="E918" s="10"/>
      <c r="F918" s="10"/>
      <c r="G918" s="10"/>
      <c r="H918" s="10"/>
      <c r="I918" s="10"/>
      <c r="J918" s="10"/>
      <c r="K918" s="10"/>
      <c r="L918" s="10"/>
      <c r="M918" s="10"/>
      <c r="N918" s="10"/>
      <c r="O918" s="10"/>
      <c r="P918" s="19"/>
      <c r="Q918" s="19"/>
      <c r="R918" s="19"/>
      <c r="S918" s="19"/>
      <c r="T918" s="19"/>
      <c r="U918" s="19"/>
      <c r="V918" s="19"/>
      <c r="W918" s="19"/>
      <c r="X918" s="10"/>
      <c r="Y918" s="10"/>
      <c r="Z918" s="10"/>
      <c r="AA918" s="10"/>
      <c r="AB918" s="19"/>
      <c r="AC918" s="10"/>
      <c r="AD918" s="10"/>
      <c r="AE918" s="10"/>
      <c r="AF918" s="10"/>
      <c r="AG918" s="10"/>
      <c r="AH918" s="10"/>
      <c r="AI918" s="10"/>
      <c r="AJ918" s="10"/>
      <c r="AK918" s="10"/>
      <c r="AL918" s="10"/>
      <c r="AM918" s="10"/>
      <c r="AN918" s="10"/>
      <c r="AO918" s="10"/>
      <c r="AP918" s="10"/>
      <c r="AQ918" s="10"/>
      <c r="AR918" s="10"/>
      <c r="AS918" s="10"/>
      <c r="AT918" s="10"/>
      <c r="AU918" s="10"/>
      <c r="AV918" s="10"/>
      <c r="AW918" s="10"/>
      <c r="AX918" s="10"/>
      <c r="AY918" s="10"/>
      <c r="AZ918" s="10"/>
      <c r="BA918" s="10"/>
      <c r="BB918" s="10"/>
      <c r="BC918" s="10"/>
      <c r="BD918" s="10"/>
      <c r="BE918" s="10"/>
      <c r="BF918" s="10"/>
    </row>
    <row r="919" spans="1:58" ht="15.75" customHeight="1">
      <c r="A919" s="10"/>
      <c r="B919" s="10"/>
      <c r="C919" s="10"/>
      <c r="D919" s="10"/>
      <c r="E919" s="10"/>
      <c r="F919" s="10"/>
      <c r="G919" s="10"/>
      <c r="H919" s="10"/>
      <c r="I919" s="10"/>
      <c r="J919" s="10"/>
      <c r="K919" s="10"/>
      <c r="L919" s="10"/>
      <c r="M919" s="10"/>
      <c r="N919" s="10"/>
      <c r="O919" s="10"/>
      <c r="P919" s="19"/>
      <c r="Q919" s="19"/>
      <c r="R919" s="19"/>
      <c r="S919" s="19"/>
      <c r="T919" s="19"/>
      <c r="U919" s="19"/>
      <c r="V919" s="19"/>
      <c r="W919" s="19"/>
      <c r="X919" s="10"/>
      <c r="Y919" s="10"/>
      <c r="Z919" s="10"/>
      <c r="AA919" s="10"/>
      <c r="AB919" s="19"/>
      <c r="AC919" s="10"/>
      <c r="AD919" s="10"/>
      <c r="AE919" s="10"/>
      <c r="AF919" s="10"/>
      <c r="AG919" s="10"/>
      <c r="AH919" s="10"/>
      <c r="AI919" s="10"/>
      <c r="AJ919" s="10"/>
      <c r="AK919" s="10"/>
      <c r="AL919" s="10"/>
      <c r="AM919" s="10"/>
      <c r="AN919" s="10"/>
      <c r="AO919" s="10"/>
      <c r="AP919" s="10"/>
      <c r="AQ919" s="10"/>
      <c r="AR919" s="10"/>
      <c r="AS919" s="10"/>
      <c r="AT919" s="10"/>
      <c r="AU919" s="10"/>
      <c r="AV919" s="10"/>
      <c r="AW919" s="10"/>
      <c r="AX919" s="10"/>
      <c r="AY919" s="10"/>
      <c r="AZ919" s="10"/>
      <c r="BA919" s="10"/>
      <c r="BB919" s="10"/>
      <c r="BC919" s="10"/>
      <c r="BD919" s="10"/>
      <c r="BE919" s="10"/>
      <c r="BF919" s="10"/>
    </row>
    <row r="920" spans="1:58" ht="15" customHeight="1">
      <c r="A920" s="10"/>
      <c r="B920" s="10"/>
      <c r="C920" s="10"/>
      <c r="D920" s="10"/>
      <c r="E920" s="10"/>
      <c r="F920" s="10"/>
      <c r="G920" s="10"/>
      <c r="H920" s="10"/>
      <c r="I920" s="10"/>
      <c r="J920" s="10"/>
      <c r="K920" s="10"/>
      <c r="L920" s="10"/>
      <c r="M920" s="10"/>
      <c r="N920" s="10"/>
      <c r="O920" s="10"/>
      <c r="P920" s="19"/>
      <c r="Q920" s="19"/>
      <c r="R920" s="19"/>
      <c r="S920" s="19"/>
      <c r="T920" s="19"/>
      <c r="U920" s="19"/>
      <c r="V920" s="19"/>
      <c r="W920" s="19"/>
      <c r="X920" s="10"/>
      <c r="Y920" s="10"/>
      <c r="Z920" s="10"/>
      <c r="AA920" s="10"/>
      <c r="AB920" s="19"/>
      <c r="AC920" s="10"/>
      <c r="AD920" s="10"/>
      <c r="AE920" s="10"/>
      <c r="AF920" s="10"/>
      <c r="AG920" s="10"/>
      <c r="AH920" s="10"/>
      <c r="AI920" s="10"/>
      <c r="AJ920" s="10"/>
      <c r="AK920" s="10"/>
      <c r="AL920" s="10"/>
      <c r="AM920" s="10"/>
      <c r="AN920" s="10"/>
      <c r="AO920" s="10"/>
      <c r="AP920" s="10"/>
      <c r="AQ920" s="10"/>
      <c r="AR920" s="10"/>
      <c r="AS920" s="10"/>
      <c r="AT920" s="10"/>
      <c r="AU920" s="10"/>
      <c r="AV920" s="10"/>
      <c r="AW920" s="10"/>
      <c r="AX920" s="10"/>
      <c r="AY920" s="10"/>
      <c r="AZ920" s="10"/>
      <c r="BA920" s="10"/>
      <c r="BB920" s="10"/>
      <c r="BC920" s="10"/>
      <c r="BD920" s="10"/>
      <c r="BE920" s="10"/>
    </row>
    <row r="921" spans="1:58" ht="15" customHeight="1">
      <c r="A921" s="10"/>
      <c r="B921" s="10"/>
      <c r="C921" s="10"/>
      <c r="D921" s="10"/>
      <c r="E921" s="10"/>
      <c r="F921" s="10"/>
      <c r="G921" s="10"/>
      <c r="H921" s="10"/>
      <c r="I921" s="10"/>
      <c r="J921" s="10"/>
      <c r="K921" s="10"/>
      <c r="L921" s="10"/>
      <c r="M921" s="10"/>
      <c r="N921" s="10"/>
      <c r="O921" s="10"/>
      <c r="P921" s="19"/>
      <c r="Q921" s="19"/>
      <c r="R921" s="19"/>
      <c r="S921" s="19"/>
      <c r="T921" s="19"/>
      <c r="U921" s="19"/>
      <c r="V921" s="19"/>
      <c r="W921" s="19"/>
      <c r="X921" s="10"/>
      <c r="Y921" s="10"/>
      <c r="Z921" s="10"/>
      <c r="AA921" s="10"/>
      <c r="AB921" s="19"/>
      <c r="AC921" s="10"/>
      <c r="AD921" s="10"/>
      <c r="AE921" s="10"/>
      <c r="AF921" s="10"/>
      <c r="AG921" s="10"/>
      <c r="AH921" s="10"/>
      <c r="AI921" s="10"/>
      <c r="AJ921" s="10"/>
      <c r="AK921" s="10"/>
      <c r="AL921" s="10"/>
      <c r="AM921" s="10"/>
      <c r="AN921" s="10"/>
      <c r="AO921" s="10"/>
      <c r="AP921" s="10"/>
      <c r="AQ921" s="10"/>
      <c r="AR921" s="10"/>
      <c r="AS921" s="10"/>
      <c r="AT921" s="10"/>
      <c r="AU921" s="10"/>
      <c r="AV921" s="10"/>
      <c r="AW921" s="10"/>
      <c r="AX921" s="10"/>
      <c r="AY921" s="10"/>
      <c r="AZ921" s="10"/>
      <c r="BA921" s="10"/>
      <c r="BB921" s="10"/>
      <c r="BC921" s="10"/>
      <c r="BD921" s="10"/>
      <c r="BE921" s="10"/>
    </row>
    <row r="922" spans="1:58" ht="15" customHeight="1">
      <c r="A922" s="10"/>
      <c r="B922" s="10"/>
      <c r="C922" s="10"/>
      <c r="D922" s="10"/>
      <c r="E922" s="10"/>
      <c r="F922" s="10"/>
      <c r="G922" s="10"/>
      <c r="H922" s="10"/>
      <c r="I922" s="10"/>
      <c r="J922" s="10"/>
      <c r="K922" s="10"/>
      <c r="L922" s="10"/>
      <c r="M922" s="10"/>
      <c r="N922" s="10"/>
      <c r="O922" s="10"/>
      <c r="P922" s="19"/>
      <c r="Q922" s="19"/>
      <c r="R922" s="19"/>
      <c r="S922" s="19"/>
      <c r="T922" s="19"/>
      <c r="U922" s="19"/>
      <c r="V922" s="19"/>
      <c r="W922" s="19"/>
      <c r="X922" s="10"/>
      <c r="Y922" s="10"/>
      <c r="Z922" s="10"/>
      <c r="AA922" s="10"/>
      <c r="AB922" s="19"/>
      <c r="AC922" s="10"/>
      <c r="AD922" s="10"/>
      <c r="AE922" s="10"/>
      <c r="AF922" s="10"/>
      <c r="AG922" s="10"/>
      <c r="AH922" s="10"/>
      <c r="AI922" s="10"/>
      <c r="AJ922" s="10"/>
      <c r="AK922" s="10"/>
      <c r="AL922" s="10"/>
      <c r="AM922" s="10"/>
      <c r="AN922" s="10"/>
      <c r="AO922" s="10"/>
      <c r="AP922" s="10"/>
      <c r="AQ922" s="10"/>
      <c r="AR922" s="10"/>
      <c r="AS922" s="10"/>
      <c r="AT922" s="10"/>
      <c r="AU922" s="10"/>
      <c r="AV922" s="10"/>
      <c r="AW922" s="10"/>
      <c r="AX922" s="10"/>
      <c r="AY922" s="10"/>
      <c r="AZ922" s="10"/>
      <c r="BA922" s="10"/>
      <c r="BB922" s="10"/>
      <c r="BC922" s="10"/>
      <c r="BD922" s="10"/>
      <c r="BE922" s="10"/>
    </row>
  </sheetData>
  <phoneticPr fontId="16" type="noConversion"/>
  <hyperlinks>
    <hyperlink ref="B5" r:id="rId1" xr:uid="{148A69F7-4E13-482C-BE47-7A7B3802BE8D}"/>
    <hyperlink ref="B81" r:id="rId2" xr:uid="{235FB4D6-E2F5-477D-BD61-65EAE945F0FB}"/>
    <hyperlink ref="B92" r:id="rId3" xr:uid="{A95E191D-9D4A-4498-B20D-A58E0EA47622}"/>
    <hyperlink ref="B101" r:id="rId4" xr:uid="{A4672146-5A8F-4C68-829E-45D1FB640F0B}"/>
    <hyperlink ref="B117" r:id="rId5" xr:uid="{4A38F49B-1BD8-439E-ADB8-E50CF55E9553}"/>
    <hyperlink ref="B42" r:id="rId6" xr:uid="{29590EE9-EB28-464B-AFE4-B5BF35A16A3C}"/>
    <hyperlink ref="B124" r:id="rId7" xr:uid="{33136FEB-0108-4194-B303-B7093F179668}"/>
    <hyperlink ref="B128" r:id="rId8" xr:uid="{0E7EE181-153C-45D1-8566-01BAD2D7B25F}"/>
    <hyperlink ref="B127" r:id="rId9" xr:uid="{1E2AAE30-467C-408F-B279-51F97FFF27AD}"/>
    <hyperlink ref="B145" r:id="rId10" xr:uid="{396CAEFB-C330-4B40-A466-BB3486019B9D}"/>
    <hyperlink ref="B192" r:id="rId11" xr:uid="{5D763198-991A-466C-9630-7268A9797671}"/>
    <hyperlink ref="B143" r:id="rId12" xr:uid="{4CA4166E-AC4B-4C2E-B469-D4899C6251CC}"/>
    <hyperlink ref="B161" r:id="rId13" xr:uid="{D9DDD135-351D-4FA7-AA36-71D096AC855F}"/>
    <hyperlink ref="B160" r:id="rId14" xr:uid="{51E6F50E-658C-41F7-9119-C26C9840A979}"/>
    <hyperlink ref="B159" r:id="rId15" xr:uid="{7F653854-C5FD-4816-972A-6397288F1286}"/>
    <hyperlink ref="B179" r:id="rId16" xr:uid="{2B8F0656-EFBF-4189-B2FE-DB669AF22A60}"/>
    <hyperlink ref="B178" r:id="rId17" xr:uid="{6CFDF8E9-133F-4A6E-B21A-6AF40BD3ACE9}"/>
    <hyperlink ref="B177" r:id="rId18" xr:uid="{45FD4BFA-5A72-4F5B-80F4-0FCF68EE7242}"/>
    <hyperlink ref="B176" r:id="rId19" xr:uid="{A7ACBBDA-E5D7-4022-B752-494066433870}"/>
    <hyperlink ref="B175" r:id="rId20" xr:uid="{25A86F1D-3150-401A-BC12-1E2019602A09}"/>
    <hyperlink ref="B174" r:id="rId21" xr:uid="{D532CAF9-E729-45CB-9AA9-2B5E9155946B}"/>
    <hyperlink ref="B173" r:id="rId22" xr:uid="{671BB610-E61C-475D-84B2-87193FD19D55}"/>
    <hyperlink ref="B172" r:id="rId23" xr:uid="{631DF9B6-62E9-4AB6-87F2-A437E5E222B0}"/>
    <hyperlink ref="B171" r:id="rId24" xr:uid="{10F44054-AC0E-4ED9-854F-B45C9D51B0B8}"/>
    <hyperlink ref="B144" r:id="rId25" xr:uid="{52BD1519-8320-4B5C-9C31-E4750D0DE7D9}"/>
    <hyperlink ref="B129" r:id="rId26" xr:uid="{913E3AE2-10C2-4D04-A4C8-F4AB549711BB}"/>
    <hyperlink ref="B191" r:id="rId27" xr:uid="{31CB39F8-A5ED-4FC7-91D0-D2C4C0FC9CF3}"/>
    <hyperlink ref="B190" r:id="rId28" xr:uid="{0C3E81FC-6135-4DF9-B340-ABCCBABB38FD}"/>
    <hyperlink ref="B189" r:id="rId29" xr:uid="{C5D98FA8-8E60-432B-9B11-D2BCEC91DD76}"/>
    <hyperlink ref="B188" r:id="rId30" xr:uid="{B08FC999-AFDA-4CEC-A62F-E408D055C354}"/>
    <hyperlink ref="B187" r:id="rId31" xr:uid="{C370A266-E421-4DA7-BF27-8B5F81ED4E03}"/>
    <hyperlink ref="B186" r:id="rId32" xr:uid="{5F7BE0CE-9980-413E-8C04-0F88714DC2C3}"/>
    <hyperlink ref="B185" r:id="rId33" xr:uid="{B35DF179-BFA9-43EA-96AC-B04AB0128CCD}"/>
    <hyperlink ref="B193" r:id="rId34" xr:uid="{A1298778-7D04-4DE0-A819-E7D91F376D4D}"/>
    <hyperlink ref="B204" r:id="rId35" xr:uid="{14102D4E-F888-415C-AE08-AE0472D4C0DB}"/>
    <hyperlink ref="B203" r:id="rId36" xr:uid="{E7315212-EE63-407C-9320-A34B941C31E0}"/>
    <hyperlink ref="B216" r:id="rId37" xr:uid="{0B410885-A740-46C6-89A2-737B6C0F6EFE}"/>
    <hyperlink ref="B215" r:id="rId38" xr:uid="{CE0EC3F0-9F4B-4FE2-9338-0A058E20518D}"/>
    <hyperlink ref="B226" r:id="rId39" xr:uid="{8F36EDD9-E222-4CFF-B344-26F367E4760D}"/>
    <hyperlink ref="B225" r:id="rId40" xr:uid="{74EBD922-9809-4610-B7F1-F95BBB8E07E4}"/>
    <hyperlink ref="B243" r:id="rId41" xr:uid="{3C1EC7D0-F752-4815-AA94-CC3FAB5C6F4D}"/>
    <hyperlink ref="B242" r:id="rId42" xr:uid="{9A36E36A-1721-4DDD-80AA-939CD5343B21}"/>
    <hyperlink ref="B116" r:id="rId43" xr:uid="{48C1C166-C96C-4CA0-AD29-535EFD4A69E8}"/>
    <hyperlink ref="B259" r:id="rId44" xr:uid="{04B35118-258F-4AF1-A445-61139A128A67}"/>
    <hyperlink ref="B258" r:id="rId45" xr:uid="{9E1A9189-6A2A-42F1-BD3E-D0C740755273}"/>
    <hyperlink ref="B282" r:id="rId46" xr:uid="{D6D93C86-394C-49AC-88F3-C388BE1C4F31}"/>
    <hyperlink ref="B281" r:id="rId47" xr:uid="{8E419243-9A7D-4142-9FA2-852363BC795D}"/>
    <hyperlink ref="B280" r:id="rId48" xr:uid="{2E33ABF8-D6FA-457F-B8CB-F1C5FD89C26D}"/>
    <hyperlink ref="B305" r:id="rId49" xr:uid="{F0EB818F-1B49-43F3-B182-59E4DC61DE5B}"/>
    <hyperlink ref="B304" r:id="rId50" xr:uid="{6815B61A-042B-4C03-8589-29A3165754E3}"/>
    <hyperlink ref="B303" r:id="rId51" xr:uid="{751BAFF1-477D-4560-A15A-EDCA3668E706}"/>
    <hyperlink ref="B302" r:id="rId52" xr:uid="{10C32214-F7E1-4CF5-9B6B-A1BEEB29BB03}"/>
    <hyperlink ref="B301" r:id="rId53" xr:uid="{935F2BA8-EA80-4FFC-9263-DB8B9B72DFA7}"/>
    <hyperlink ref="B331" r:id="rId54" xr:uid="{25F46359-474D-41B1-ACA4-65BD52C596CA}"/>
    <hyperlink ref="B330" r:id="rId55" xr:uid="{B54C42AE-BB5D-4B56-8B5D-54FAD9A33D60}"/>
    <hyperlink ref="B361" r:id="rId56" xr:uid="{AFD2CF42-CF54-4F0E-9102-FA545AD1E8DB}"/>
    <hyperlink ref="B360" r:id="rId57" xr:uid="{1DD86FC6-5379-45FD-85E0-00183623BEE8}"/>
    <hyperlink ref="B370" r:id="rId58" xr:uid="{992971BD-1C3D-4F63-8A6B-69F7BF8E3D48}"/>
    <hyperlink ref="B369" r:id="rId59" xr:uid="{6187D49F-0EE3-4B4B-BDDF-E19C39C2A526}"/>
    <hyperlink ref="B368" r:id="rId60" xr:uid="{D8EAF319-F1F2-454A-BBB3-45C17FBAF1A6}"/>
    <hyperlink ref="B16" r:id="rId61" xr:uid="{D302809E-1428-4667-8CB4-ACD91F421F62}"/>
    <hyperlink ref="B158" r:id="rId62" xr:uid="{59D80EE5-565B-4BE2-9C01-0E7BBC801994}"/>
    <hyperlink ref="B240" r:id="rId63" xr:uid="{9B44A37A-FBE1-40E8-BB1A-F26A62325D61}"/>
    <hyperlink ref="B279" r:id="rId64" xr:uid="{9BA4C1A7-B90B-4E4D-84C5-2F5C9A4A1F16}"/>
    <hyperlink ref="B300" r:id="rId65" xr:uid="{B2DBADFD-D320-42D5-B247-335AA31C1E11}"/>
    <hyperlink ref="B30" r:id="rId66" xr:uid="{8ECC8188-8CC3-4EBA-9E9B-47BAFCAE9266}"/>
    <hyperlink ref="B15" r:id="rId67" xr:uid="{3C313D60-2C56-4A2F-99FE-E70CF7EF4E42}"/>
    <hyperlink ref="B66" r:id="rId68" xr:uid="{73149C70-1BE4-49F9-AA09-7535380C381F}"/>
    <hyperlink ref="B65" r:id="rId69" xr:uid="{1CD50D8D-1CEF-46A5-97E7-68A315239D58}"/>
    <hyperlink ref="B100" r:id="rId70" xr:uid="{26CB1E66-A290-4285-B8D6-85BDD245794C}"/>
    <hyperlink ref="B115" r:id="rId71" xr:uid="{EE2F67BE-F819-40E5-88F8-FB13266C3FE3}"/>
    <hyperlink ref="B157" r:id="rId72" xr:uid="{286642E8-C48C-4055-AB6A-DC059F4C90F6}"/>
    <hyperlink ref="B156" r:id="rId73" xr:uid="{DF2711D8-ECCB-4326-A107-3D3550F2C052}"/>
    <hyperlink ref="B170" r:id="rId74" xr:uid="{A79FEC21-46F0-44E7-882B-624DB7768DE8}"/>
    <hyperlink ref="B169" r:id="rId75" xr:uid="{A4A792AD-2FCE-48A5-BD7B-28661293BCC9}"/>
    <hyperlink ref="B168" r:id="rId76" xr:uid="{78943D2F-E2CB-45AE-A963-63F101F509EB}"/>
    <hyperlink ref="B167" r:id="rId77" xr:uid="{B6A2CE12-4DA2-46F9-8ADC-DCBABA54B245}"/>
    <hyperlink ref="B184" r:id="rId78" xr:uid="{4D64657E-5D00-40FA-BC36-681862D68428}"/>
    <hyperlink ref="B183" r:id="rId79" xr:uid="{A96F817B-8AF5-4A53-B0EA-FB7FAFFD48B7}"/>
    <hyperlink ref="B202" r:id="rId80" xr:uid="{9BEF2E88-92C1-4C22-A719-C941544E897F}"/>
    <hyperlink ref="B214" r:id="rId81" xr:uid="{5254F90E-73BB-49A6-8392-D92052CD9002}"/>
    <hyperlink ref="B239" r:id="rId82" xr:uid="{C1A5F93D-B770-4B4E-B121-0E57BA14E23A}"/>
    <hyperlink ref="B238" r:id="rId83" xr:uid="{D8B8058F-E46D-4623-96E6-CAFE1C9D81C7}"/>
    <hyperlink ref="B257" r:id="rId84" xr:uid="{45DD81C7-DE1D-484E-8DD6-086883DE562F}"/>
    <hyperlink ref="B256" r:id="rId85" xr:uid="{C39066F5-5AC7-4DA8-9959-FACA5C2EB651}"/>
    <hyperlink ref="B278" r:id="rId86" xr:uid="{C99E1EE0-D5A6-4CA4-9564-8AB2BC0B7D45}"/>
    <hyperlink ref="B277" r:id="rId87" xr:uid="{9E8867FA-1244-462D-AB9F-CEFBF01D257D}"/>
    <hyperlink ref="B276" r:id="rId88" xr:uid="{D1E7AAD5-9BA2-449B-8CB0-9EFF00CBECA6}"/>
    <hyperlink ref="B275" r:id="rId89" xr:uid="{037EFC20-8938-4558-AC4D-F52F717F7CB1}"/>
    <hyperlink ref="B299" r:id="rId90" xr:uid="{19D550C2-2AD8-4305-80D8-07C9F208E5D4}"/>
    <hyperlink ref="B298" r:id="rId91" xr:uid="{193559B4-1883-43E9-BA85-E81C387ED755}"/>
    <hyperlink ref="B297" r:id="rId92" xr:uid="{4DB382F0-B7AE-4BA4-8865-F3B1C8A7B9B8}"/>
    <hyperlink ref="B296" r:id="rId93" xr:uid="{F6308541-234F-491D-B6A7-DC903365B29F}"/>
    <hyperlink ref="B329" r:id="rId94" xr:uid="{76E66366-F839-48D6-9C34-38640D1998B7}"/>
    <hyperlink ref="B328" r:id="rId95" xr:uid="{433D9D7D-A891-4E90-B6F7-D388A8A32B7E}"/>
    <hyperlink ref="B327" r:id="rId96" xr:uid="{79889DEA-1302-4C0C-B03B-F048DD159B61}"/>
    <hyperlink ref="B326" r:id="rId97" xr:uid="{133A7251-A3DA-4BD4-BD55-632CD1D04B2C}"/>
    <hyperlink ref="B325" r:id="rId98" xr:uid="{5BCEE7FC-651F-4E23-BC42-542CC14543BE}"/>
    <hyperlink ref="B324" r:id="rId99" xr:uid="{939A9C62-12C5-45D6-AA4A-F50FEB1D87B7}"/>
    <hyperlink ref="B323" r:id="rId100" xr:uid="{7DAEA4F9-1A98-4B8B-8D20-9F1268B81970}"/>
    <hyperlink ref="B359" r:id="rId101" xr:uid="{AACE61CA-918C-41E6-8563-ACAD1A9A3465}"/>
    <hyperlink ref="B358" r:id="rId102" xr:uid="{EF87C394-F17A-466C-A448-E8D57AEB8530}"/>
    <hyperlink ref="B357" r:id="rId103" xr:uid="{603CBF61-43D4-4BD8-9E72-203AF630F210}"/>
    <hyperlink ref="B356" r:id="rId104" xr:uid="{6ED34BB2-327C-419F-8512-C880994C0F23}"/>
    <hyperlink ref="B355" r:id="rId105" xr:uid="{890FBF8A-6CF9-4232-A597-373AE40EE1D5}"/>
    <hyperlink ref="B354" r:id="rId106" xr:uid="{9F51E056-A933-428E-9DC0-87B0D59FEAC8}"/>
    <hyperlink ref="B353" r:id="rId107" xr:uid="{63509E27-2C6C-4535-B831-200CC62572D1}"/>
    <hyperlink ref="B352" r:id="rId108" xr:uid="{E09F9D32-14AF-47C0-8D7A-310793F125A2}"/>
    <hyperlink ref="B351" r:id="rId109" xr:uid="{A50B6CB9-67C9-466A-982D-E3DDA540A72D}"/>
    <hyperlink ref="B350" r:id="rId110" xr:uid="{A34AA8AE-1DB3-48C0-A943-2A9C9212E55F}"/>
    <hyperlink ref="B14" r:id="rId111" xr:uid="{A66E721D-7DE3-4B9C-BE58-55689F5BC755}"/>
    <hyperlink ref="B114" r:id="rId112" xr:uid="{3AF0D1CC-9E82-490E-AEB8-79D04FF0D637}"/>
    <hyperlink ref="B113" r:id="rId113" xr:uid="{FF0EDA10-835B-425C-9760-DB76E92A4118}"/>
    <hyperlink ref="B99" r:id="rId114" xr:uid="{4B55DDCD-5994-4359-827D-AF9475980990}"/>
    <hyperlink ref="B201" r:id="rId115" xr:uid="{662BC0DF-ABD1-4FD6-9836-9B9C1A15B071}"/>
    <hyperlink ref="B224" r:id="rId116" xr:uid="{7C741AD7-852D-4B7A-9495-9E98FF0C6E6B}"/>
    <hyperlink ref="B223" r:id="rId117" xr:uid="{7FE9391C-053A-49E1-B638-A53207DB9ADF}"/>
    <hyperlink ref="B237" r:id="rId118" xr:uid="{60ACFDFD-3A2C-495A-8BF9-C6EF76896DB0}"/>
    <hyperlink ref="B236" r:id="rId119" xr:uid="{BAA99C39-B952-4F2E-BC28-4BC772D5D539}"/>
    <hyperlink ref="B255" r:id="rId120" xr:uid="{9B1A0709-8E55-4D90-81D5-54FE42547B9E}"/>
    <hyperlink ref="B254" r:id="rId121" xr:uid="{B5321F4F-FE49-4BA4-A915-FC52964288EC}"/>
    <hyperlink ref="B295" r:id="rId122" xr:uid="{C21BE7C3-F1FF-42C6-8F4B-67EA5196ACEA}"/>
    <hyperlink ref="B294" r:id="rId123" xr:uid="{0CD03EE1-C4B8-40B6-851C-CEBF2A635CEF}"/>
    <hyperlink ref="B293" r:id="rId124" xr:uid="{EF0DDBC1-94D0-4DB9-93A7-58894ACBB1D3}"/>
    <hyperlink ref="B322" r:id="rId125" xr:uid="{258112DA-E1A1-4019-8125-E34EC274C4F1}"/>
    <hyperlink ref="B321" r:id="rId126" xr:uid="{E539B2F9-4172-4BFF-AB12-D12077D12CE4}"/>
    <hyperlink ref="B320" r:id="rId127" xr:uid="{B504DFBC-35C1-4B46-AD7B-678D69B18CDB}"/>
    <hyperlink ref="B349" r:id="rId128" xr:uid="{FAB756E9-10AD-4806-A9F6-83AAE84928D7}"/>
    <hyperlink ref="B367" r:id="rId129" xr:uid="{A66DA70B-DEC3-4067-B3C9-AD79329C27B7}"/>
    <hyperlink ref="B98" r:id="rId130" xr:uid="{C0B9ED3E-491E-49C5-B588-4AA484577A12}"/>
    <hyperlink ref="B253" r:id="rId131" xr:uid="{5925938A-D349-4A98-A097-1BF02DA4C05D}"/>
    <hyperlink ref="B348" r:id="rId132" xr:uid="{E6FA1FC1-97E4-4E52-AEF0-81C96E08F3A8}"/>
    <hyperlink ref="B11" r:id="rId133" xr:uid="{3C2391CD-EBA9-4246-93A8-9C87AEBC1878}"/>
    <hyperlink ref="B10" r:id="rId134" xr:uid="{5A5E7D5B-32F2-4C0B-BD0B-ED05922E611E}"/>
    <hyperlink ref="B13" r:id="rId135" xr:uid="{B8B19BC3-5A6D-4020-AF89-79A711E9D021}"/>
    <hyperlink ref="B20" r:id="rId136" xr:uid="{8ABAD103-E032-4F87-9C17-13DA1D71103D}"/>
    <hyperlink ref="B22" r:id="rId137" xr:uid="{2B86FBAD-9EFF-44FD-B9E2-14278E9D951D}"/>
    <hyperlink ref="B21" r:id="rId138" xr:uid="{D92FAF6C-4ABC-45D1-9ECB-B87986CE2B0E}"/>
    <hyperlink ref="B347" r:id="rId139" xr:uid="{1DC7DA05-7009-4EFB-993E-82586F0422EE}"/>
    <hyperlink ref="B29" r:id="rId140" xr:uid="{62BB2DC4-06DB-4ADC-9509-7EF753BA432A}"/>
    <hyperlink ref="B41" r:id="rId141" xr:uid="{2CF9C005-536D-4CD9-BA0B-D1E15771B97F}"/>
    <hyperlink ref="B40" r:id="rId142" xr:uid="{6F44FD77-FD89-42FB-8574-E81A44E1D423}"/>
    <hyperlink ref="B38" r:id="rId143" xr:uid="{4B69A42E-538F-4DF6-98C7-36C9410FB1EA}"/>
    <hyperlink ref="B80" r:id="rId144" xr:uid="{BCDCE991-1596-4479-920E-BAFC73231310}"/>
    <hyperlink ref="B79" r:id="rId145" xr:uid="{3D3AE702-9C83-485D-9AD4-93A6C6F3399A}"/>
    <hyperlink ref="B78" r:id="rId146" xr:uid="{ABF22E04-5634-4BAE-AE32-6FCBED842973}"/>
    <hyperlink ref="B77" r:id="rId147" xr:uid="{ADB644EE-F467-4EE8-BAA2-0B5C60E4DBD5}"/>
    <hyperlink ref="B91" r:id="rId148" xr:uid="{5C1F015B-F5D2-446A-A229-774636B74B34}"/>
    <hyperlink ref="B90" r:id="rId149" xr:uid="{23BD2EC5-3CDC-4327-BD17-DA62D64A5868}"/>
    <hyperlink ref="B142" r:id="rId150" xr:uid="{46C174DA-F631-4640-97EE-60990EB97912}"/>
    <hyperlink ref="B182" r:id="rId151" xr:uid="{406227A8-5905-4BDD-9DFB-E9B0D69EEEDD}"/>
    <hyperlink ref="B200" r:id="rId152" xr:uid="{B83486A4-B48C-4DE0-8133-58700E08CD3C}"/>
    <hyperlink ref="B199" r:id="rId153" xr:uid="{1D5C4C07-B53A-4962-A142-3E4CD5E1D1DD}"/>
    <hyperlink ref="B222" r:id="rId154" xr:uid="{557360AA-7E72-4544-BD5A-A93299B96893}"/>
    <hyperlink ref="B221" r:id="rId155" xr:uid="{96E46C24-1F1C-4ACC-A768-BD51F0BD08F3}"/>
    <hyperlink ref="B235" r:id="rId156" xr:uid="{663139BB-2296-4AE7-923A-D71D2C817531}"/>
    <hyperlink ref="B234" r:id="rId157" xr:uid="{FD94D568-0A3C-40E5-85B2-521447332151}"/>
    <hyperlink ref="B252" r:id="rId158" xr:uid="{42679FCD-9CB7-4C4D-8B43-CD2F3FD143F5}"/>
    <hyperlink ref="B251" r:id="rId159" xr:uid="{EFCBB280-F9E0-4C0B-8F6C-088ADE70F7F9}"/>
    <hyperlink ref="B274" r:id="rId160" xr:uid="{77374761-57E1-4912-B527-3D0EE18FED3A}"/>
    <hyperlink ref="B273" r:id="rId161" xr:uid="{74D9E399-6FC3-4E79-B559-F7E69D063B34}"/>
    <hyperlink ref="B292" r:id="rId162" xr:uid="{6E9181A6-3C88-4AF6-BF11-6AA7BF3D5E1D}"/>
    <hyperlink ref="B291" r:id="rId163" xr:uid="{07584B21-AC36-4B53-8378-689182E19813}"/>
    <hyperlink ref="B290" r:id="rId164" xr:uid="{B57F7B12-B35D-4FD8-9BEA-EA61A8990FAB}"/>
    <hyperlink ref="B319" r:id="rId165" xr:uid="{B760BDA4-85BC-4133-B391-481BDE91B733}"/>
    <hyperlink ref="B318" r:id="rId166" xr:uid="{58BB2502-C37F-429B-B09B-98EED36B5DC2}"/>
    <hyperlink ref="B317" r:id="rId167" xr:uid="{DD4B9670-440C-4734-9D37-BB72DB2AF5D1}"/>
    <hyperlink ref="B346" r:id="rId168" xr:uid="{EEE23E19-1434-42A5-A0F7-227B8A72DE87}"/>
    <hyperlink ref="B345" r:id="rId169" xr:uid="{72CCE90D-A3B6-47BC-9A75-40D4011CFAF9}"/>
    <hyperlink ref="B366" r:id="rId170" xr:uid="{57D23B78-F4AC-4AC4-B310-2BAAEEE65F94}"/>
    <hyperlink ref="B19" r:id="rId171" xr:uid="{57E548AE-FEC6-4FB9-A683-6D2D976B5BD3}"/>
    <hyperlink ref="B112" r:id="rId172" xr:uid="{95AFD85A-2578-4BEF-B59A-D068F51BA2DB}"/>
    <hyperlink ref="B198" r:id="rId173" xr:uid="{0C27B7F9-8425-4C48-90F3-48FF042F390E}"/>
    <hyperlink ref="B250" r:id="rId174" xr:uid="{8C50A626-7263-463B-9BF1-BB4716363D3B}"/>
    <hyperlink ref="B272" r:id="rId175" xr:uid="{4634527F-2533-41BE-A8D0-FC53916EE951}"/>
    <hyperlink ref="B28" r:id="rId176" xr:uid="{A9516290-8ADA-4BE2-A589-44B5834BABD4}"/>
    <hyperlink ref="B344" r:id="rId177" xr:uid="{28CC07DE-FD48-4232-A6EA-81E680850976}"/>
    <hyperlink ref="B111" r:id="rId178" xr:uid="{A9DF9293-19D7-436B-8E36-926758CA8773}"/>
    <hyperlink ref="B141" r:id="rId179" xr:uid="{C2E8A454-00A2-4063-A7BC-B4FE5905F748}"/>
    <hyperlink ref="B155" r:id="rId180" xr:uid="{82EA7EA7-FB3D-40A4-B576-A2228B764A4B}"/>
    <hyperlink ref="B249" r:id="rId181" xr:uid="{0BAB8C0D-1FB6-43DD-8F39-D822B042AFA2}"/>
    <hyperlink ref="B271" r:id="rId182" xr:uid="{BF8C5C2E-43B3-4532-95C8-F81AA556EDA3}"/>
    <hyperlink ref="B270" r:id="rId183" xr:uid="{D491F1D5-3BF5-4418-AF28-9C133FD146BD}"/>
    <hyperlink ref="B316" r:id="rId184" xr:uid="{61718B12-934B-49A8-811E-7988A228D9FD}"/>
    <hyperlink ref="B343" r:id="rId185" xr:uid="{630AE1A2-9F5C-44F2-9CFB-C5556EA4BA8B}"/>
    <hyperlink ref="B342" r:id="rId186" xr:uid="{79CD2FF5-94F5-4393-A7A1-59CC9CEE1F83}"/>
    <hyperlink ref="B9" r:id="rId187" xr:uid="{9E16684A-6A07-419C-A10E-5F0BFBF88D1C}"/>
    <hyperlink ref="B89" r:id="rId188" xr:uid="{F7CFB576-1A73-4544-83F4-9208178C7086}"/>
    <hyperlink ref="B154" r:id="rId189" xr:uid="{508260CB-3F67-4D4F-B9A2-68FD861CC90D}"/>
    <hyperlink ref="B248" r:id="rId190" xr:uid="{AF2688A1-9914-423E-B3B8-0F0BCC3EEFAD}"/>
    <hyperlink ref="B341" r:id="rId191" xr:uid="{D3D19B53-C7CB-4C47-9BDB-23E6EECFA353}"/>
    <hyperlink ref="B64" r:id="rId192" xr:uid="{A1C05886-B9A7-4B3F-80E1-D6E5DEFAA368}"/>
    <hyperlink ref="B140" r:id="rId193" xr:uid="{90A9F97B-6D96-412A-9B69-229D3A350300}"/>
    <hyperlink ref="B139" r:id="rId194" xr:uid="{6056F91A-3D29-4E7D-95FF-8423270A6923}"/>
    <hyperlink ref="B197" r:id="rId195" xr:uid="{AA26CA8E-A74C-4CB4-8EF9-71A08D91751B}"/>
    <hyperlink ref="B340" r:id="rId196" xr:uid="{E97F72C4-2686-4226-A715-4598C465056C}"/>
    <hyperlink ref="B27" r:id="rId197" xr:uid="{557A5CF5-CC54-410A-BA9A-E71EAF23DC9A}"/>
    <hyperlink ref="B37" r:id="rId198" xr:uid="{2922DCF1-6273-4B77-811D-04752C91461B}"/>
    <hyperlink ref="B36" r:id="rId199" xr:uid="{028328B5-3388-4877-ABC9-04F2826F5D7E}"/>
    <hyperlink ref="B63" r:id="rId200" xr:uid="{C305C054-62FE-4D00-9078-9C4D8F850D41}"/>
    <hyperlink ref="B62" r:id="rId201" xr:uid="{DA7A8958-32B9-4DF3-827A-B5D9FD4E3850}"/>
    <hyperlink ref="B76" r:id="rId202" xr:uid="{75180456-1C39-4DA5-BF82-2B112180240C}"/>
    <hyperlink ref="B88" r:id="rId203" xr:uid="{E78778C2-E6F8-4588-B7D0-9D379A2D6AA7}"/>
    <hyperlink ref="B87" r:id="rId204" xr:uid="{6DB530AF-4297-45B1-9CFD-933F330C1322}"/>
    <hyperlink ref="B97" r:id="rId205" xr:uid="{BA40D8A8-99CE-40DE-AF4E-1F165D43BF38}"/>
    <hyperlink ref="B96" r:id="rId206" xr:uid="{5015EF00-7153-40B0-8029-59F4444A73D6}"/>
    <hyperlink ref="B95" r:id="rId207" xr:uid="{636E23A7-9263-45A7-8920-C95984951C69}"/>
    <hyperlink ref="B94" r:id="rId208" xr:uid="{51E8A69F-E146-4812-958D-9DD703E3253D}"/>
    <hyperlink ref="B126" r:id="rId209" xr:uid="{4A35336B-E71D-4DCE-9307-88F8F6283253}"/>
    <hyperlink ref="B125" r:id="rId210" xr:uid="{114C45D7-DC74-4059-91D5-0A265BB96D5E}"/>
    <hyperlink ref="B205" r:id="rId211" xr:uid="{62DF6CA6-8009-47DB-AA10-E28BAE4E656D}"/>
    <hyperlink ref="B123" r:id="rId212" xr:uid="{6D0D63AA-0D74-41D7-945F-6FC8F959AAD0}"/>
    <hyperlink ref="B138" r:id="rId213" xr:uid="{CAD6B91D-A02E-46C3-9F6D-E7D7E5B3361C}"/>
    <hyperlink ref="B137" r:id="rId214" xr:uid="{BD9ADC3F-9704-4CE7-B9F5-C31CE1600370}"/>
    <hyperlink ref="B136" r:id="rId215" xr:uid="{C5BA9B5E-7509-49F7-B025-639718568B39}"/>
    <hyperlink ref="B135" r:id="rId216" xr:uid="{B3F53CFC-CEE8-41DE-B673-59C182C6D1B6}"/>
    <hyperlink ref="B153" r:id="rId217" xr:uid="{1913DC67-B42E-4D5A-8B32-39D8C63D984F}"/>
    <hyperlink ref="B166" r:id="rId218" xr:uid="{C190453E-3E21-4197-BF5D-B35A355CB5C7}"/>
    <hyperlink ref="B165" r:id="rId219" xr:uid="{850B4770-35A1-4349-9E8C-991FEE9F0DE9}"/>
    <hyperlink ref="B164" r:id="rId220" xr:uid="{E90049B4-F708-4355-B069-5A772FA857C8}"/>
    <hyperlink ref="B163" r:id="rId221" xr:uid="{507F0AAE-8F80-49CC-A260-BB22BCE4AD6C}"/>
    <hyperlink ref="B220" r:id="rId222" xr:uid="{6D2EEF6F-87DF-42A3-85E9-E961457BDD72}"/>
    <hyperlink ref="B233" r:id="rId223" xr:uid="{539032AC-F115-48E9-A7F5-589822A3E92E}"/>
    <hyperlink ref="B289" r:id="rId224" xr:uid="{AE712506-6BC5-443D-89A6-885155D6141B}"/>
    <hyperlink ref="B315" r:id="rId225" xr:uid="{77D634A3-D19B-42BA-BE60-B8D2467EF26B}"/>
    <hyperlink ref="B339" r:id="rId226" xr:uid="{2EF0022A-FFE2-40AB-90ED-45ED70948066}"/>
    <hyperlink ref="B338" r:id="rId227" xr:uid="{F9FF4703-1F19-40A6-9ABC-8B55AF7E5818}"/>
    <hyperlink ref="B365" r:id="rId228" xr:uid="{42C4341D-ABA2-464E-83EC-F35063555EB3}"/>
    <hyperlink ref="B110" r:id="rId229" xr:uid="{263111A9-9296-4E15-BECF-27D7E34B2C38}"/>
    <hyperlink ref="B109" r:id="rId230" xr:uid="{BF7965AC-B953-4BF3-919B-E934AAC6A322}"/>
    <hyperlink ref="B213" r:id="rId231" xr:uid="{C48964ED-4E54-4B9E-B2A0-3E4581AA57E3}"/>
    <hyperlink ref="B212" r:id="rId232" xr:uid="{5C73D4A5-4AE6-42A2-93A5-DA58B47E55B2}"/>
    <hyperlink ref="B232" r:id="rId233" xr:uid="{DD3B9616-62C5-4C60-AE96-973C0EAB8039}"/>
    <hyperlink ref="B269" r:id="rId234" display="https://icsid.worldbank.org/cases/case-database/case-detail?CaseNo=UNCT/18/3" xr:uid="{4C3BD5E3-B312-4F0B-AE70-5B8E0208F2E3}"/>
    <hyperlink ref="B268" r:id="rId235" xr:uid="{B28E36A0-19D4-46F1-B046-148AA2149502}"/>
    <hyperlink ref="B314" r:id="rId236" xr:uid="{023C2C93-D926-42E5-9194-7953E347A95E}"/>
    <hyperlink ref="B313" r:id="rId237" xr:uid="{6644113D-0710-4462-B478-98D3620B48F6}"/>
    <hyperlink ref="B312" r:id="rId238" xr:uid="{900554B2-A7D4-4635-BB24-3C879D7B0FBE}"/>
    <hyperlink ref="B337" r:id="rId239" xr:uid="{A12891E4-6954-4017-8D6D-C53064138652}"/>
    <hyperlink ref="B364" r:id="rId240" xr:uid="{BD564770-AC25-40F4-9105-003D2B261E1D}"/>
    <hyperlink ref="B4" r:id="rId241" xr:uid="{70A36947-5A02-4359-9F75-C2EC9C99C025}"/>
    <hyperlink ref="B108" r:id="rId242" xr:uid="{BA29B1E2-44D2-48F8-B884-FADA801E5059}"/>
    <hyperlink ref="B122" r:id="rId243" xr:uid="{41D9B39D-B9C2-48A9-8B92-FA2F39EE116C}"/>
    <hyperlink ref="B121" r:id="rId244" xr:uid="{57DE7F3A-2D42-4E1E-88B9-50143F2520FC}"/>
    <hyperlink ref="B134" r:id="rId245" xr:uid="{570153CE-5A37-48F3-A4E2-29B73BB638FA}"/>
    <hyperlink ref="B181" r:id="rId246" xr:uid="{754AE60E-20D5-4AEF-BF6A-4C215916FBA3}"/>
    <hyperlink ref="B196" r:id="rId247" xr:uid="{0D7373AD-A3CC-4A0A-9D9C-10D29A246437}"/>
    <hyperlink ref="B195" r:id="rId248" xr:uid="{C5837E49-19BC-415A-A8A6-5680735AD993}"/>
    <hyperlink ref="B211" r:id="rId249" xr:uid="{AA60A1FE-E80F-4915-905E-698ABDA78679}"/>
    <hyperlink ref="B210" r:id="rId250" xr:uid="{A930BE0B-E1A4-4370-9816-7D10FA4D14A3}"/>
    <hyperlink ref="B288" r:id="rId251" xr:uid="{215C147D-9390-46E8-B8A2-59B8E7D93FFE}"/>
    <hyperlink ref="B311" r:id="rId252" xr:uid="{C87E6D28-8118-4A4C-AE85-8FF1AC8C6DBC}"/>
    <hyperlink ref="B363" r:id="rId253" xr:uid="{71C10E57-7297-41AD-9A54-DAA089B660AA}"/>
    <hyperlink ref="B336" r:id="rId254" xr:uid="{E878D845-71D8-4311-B778-DA455E9C7505}"/>
    <hyperlink ref="B231" r:id="rId255" xr:uid="{9D2DFBE9-EDD5-49F4-97DF-78A2BA637BCC}"/>
    <hyperlink ref="B230" r:id="rId256" xr:uid="{3D7C95C7-E01D-4489-9EEB-15233BB599B1}"/>
    <hyperlink ref="B229" r:id="rId257" xr:uid="{9621B430-47D7-48F1-BBA1-CFA36D89BDA9}"/>
    <hyperlink ref="B228" r:id="rId258" xr:uid="{A906459F-390E-40E4-AA13-EB9039C03D58}"/>
    <hyperlink ref="B247" r:id="rId259" xr:uid="{CF2B8BBC-DA09-488E-8CCC-70116B0D33E5}"/>
    <hyperlink ref="B267" r:id="rId260" xr:uid="{E56EF6D9-DB6F-47B9-BA35-CFBDCBA78777}"/>
    <hyperlink ref="B266" r:id="rId261" xr:uid="{AB78515E-D2FE-44D8-BD34-B382E620B977}"/>
    <hyperlink ref="B265" r:id="rId262" xr:uid="{4C1485E7-E1BB-43A3-AF49-552C5E23E168}"/>
    <hyperlink ref="B264" r:id="rId263" xr:uid="{42A829F4-8383-4DBE-889C-DBF1ADA03471}"/>
    <hyperlink ref="B263" r:id="rId264" xr:uid="{CB0CB42B-D5BF-47A8-AEC3-FAAE25A8CFBE}"/>
    <hyperlink ref="B262" r:id="rId265" display="Galway Gold v. Colombia_x000a_Galway Gold Inc. v. Republic of Colombia_x000a_(ICSID Case No. ARB/18/13)" xr:uid="{181F132A-7E94-41A8-805F-9AC5B2D9EB7D}"/>
    <hyperlink ref="B287" r:id="rId266" xr:uid="{24733A91-A504-4997-B286-44B7A00983B7}"/>
    <hyperlink ref="B286" r:id="rId267" xr:uid="{3A2ED23D-C51E-413F-A409-8C45E4EA9C89}"/>
    <hyperlink ref="B285" r:id="rId268" xr:uid="{22B5599D-F159-4D05-B42F-65EA4E0B895C}"/>
    <hyperlink ref="B310" r:id="rId269" xr:uid="{D608EA85-74F4-4C62-9E72-D70C0D79548E}"/>
    <hyperlink ref="B309" r:id="rId270" xr:uid="{31732E97-8EB5-4AF9-B9EA-AF9DF024CE59}"/>
    <hyperlink ref="B308" r:id="rId271" xr:uid="{F882289F-FCD6-42EE-ACBE-D8FD58E6F938}"/>
    <hyperlink ref="B335" r:id="rId272" xr:uid="{1040F8A6-C27E-49DC-A55B-CD72D2F200D9}"/>
    <hyperlink ref="B334" r:id="rId273" xr:uid="{D6FAEA84-89A5-4D7D-BEE9-7D439B2676BA}"/>
    <hyperlink ref="B362" r:id="rId274" xr:uid="{292E1746-15C3-4C83-BBEC-A3601FCA5CD9}"/>
    <hyperlink ref="B8" r:id="rId275" xr:uid="{155BAC6B-1DB1-4D82-BD28-4B0E24691DD1}"/>
    <hyperlink ref="B26" r:id="rId276" xr:uid="{26EEACB8-DC1B-41B2-84DB-1020ACF1857C}"/>
    <hyperlink ref="B75" r:id="rId277" xr:uid="{BBE3ED05-D5D8-423C-BA16-D29A665BE9DB}"/>
    <hyperlink ref="B246" r:id="rId278" xr:uid="{AB9EA5F8-92F0-44F1-A386-4BA812556697}"/>
    <hyperlink ref="B245" r:id="rId279" xr:uid="{71E2EA99-1A0D-4D97-A967-35FC1602D259}"/>
    <hyperlink ref="B333" r:id="rId280" xr:uid="{3C395C76-CBFD-4566-AD81-4BBA61241687}"/>
    <hyperlink ref="B332" r:id="rId281" xr:uid="{E46AC578-4D2E-4DC5-B6BC-0B65F188D14F}"/>
    <hyperlink ref="B35" r:id="rId282" xr:uid="{3B480212-1500-4D5F-8F6B-E247FB9DA7FD}"/>
    <hyperlink ref="B93" r:id="rId283" xr:uid="{FAD8132D-44BD-40AA-BA90-7372219EBD19}"/>
    <hyperlink ref="B107" r:id="rId284" xr:uid="{789D053E-6316-4C7C-B56C-C5A75A062531}"/>
    <hyperlink ref="B120" r:id="rId285" xr:uid="{2AFEBFEF-58BF-4CB3-AD64-A7A4ED3CCF8B}"/>
    <hyperlink ref="B133" r:id="rId286" xr:uid="{C1D6B31A-41A8-4A35-BC04-34582CECC77D}"/>
    <hyperlink ref="B152" r:id="rId287" xr:uid="{2519EF1E-A1EB-43CB-A5CA-66B70A3B4838}"/>
    <hyperlink ref="B151" r:id="rId288" xr:uid="{5BC2D0C2-6AC2-4198-BF6F-81FE143B07E2}"/>
    <hyperlink ref="B150" r:id="rId289" xr:uid="{9E02C75A-B0EF-428F-9E81-91B53A1DC3E2}"/>
    <hyperlink ref="B149" r:id="rId290" xr:uid="{FB1BC25B-A6D7-491D-80C3-F3E72EB999AC}"/>
    <hyperlink ref="B162" r:id="rId291" xr:uid="{4F219E7F-3D08-4248-B0D5-5D42AE0CD240}"/>
    <hyperlink ref="B194" r:id="rId292" xr:uid="{09CC4677-2272-4CC1-8280-D64C169EC275}"/>
    <hyperlink ref="B209" r:id="rId293" xr:uid="{4F5E639E-9E6D-4F7A-B9DB-B4CDD106B789}"/>
    <hyperlink ref="B208" r:id="rId294" xr:uid="{6643ED15-9115-4FC2-A1BB-A186F0C2E1A1}"/>
    <hyperlink ref="B219" r:id="rId295" xr:uid="{04741FBB-9FF3-4E07-B71C-3950CCFB7E1E}"/>
    <hyperlink ref="B227" r:id="rId296" xr:uid="{CFD40245-9D66-463F-97CA-E1615D6788BB}"/>
    <hyperlink ref="B261" r:id="rId297" xr:uid="{BB6B2907-4CD0-468F-BD9E-33A1FC9EBB9E}"/>
    <hyperlink ref="B260" r:id="rId298" xr:uid="{077DC974-2CAB-4911-9FD9-4AC6DB4C9F61}"/>
    <hyperlink ref="B307" r:id="rId299" xr:uid="{31D78812-D6B5-4B7A-881C-CEF808C16A41}"/>
    <hyperlink ref="B306" r:id="rId300" xr:uid="{E3D7B76D-B4AE-4F68-BD9F-7C3758DF0968}"/>
    <hyperlink ref="B132" r:id="rId301" xr:uid="{58679744-1A1B-4E85-B2D6-BA528B696CDB}"/>
    <hyperlink ref="B148" r:id="rId302" xr:uid="{701A340B-D5DC-4AF6-86D5-2BF5C631F2B7}"/>
    <hyperlink ref="B147" r:id="rId303" xr:uid="{B22C9201-BF68-4A9C-B0A9-C035D4AE93F8}"/>
    <hyperlink ref="B146" r:id="rId304" xr:uid="{F0B44956-C757-4899-81F5-1E5512FD45EF}"/>
    <hyperlink ref="B7" r:id="rId305" xr:uid="{DD1F22FA-3CFE-4C02-901F-4746DCD81085}"/>
    <hyperlink ref="B6" r:id="rId306" xr:uid="{4E839B4D-28E5-4384-84BE-CC6D2460BC3F}"/>
    <hyperlink ref="B12" r:id="rId307" xr:uid="{98E7684E-916C-4E5B-ADE4-39DF5C541AA8}"/>
    <hyperlink ref="B18" r:id="rId308" xr:uid="{33E99340-6041-43B0-A39E-AAAE6160503E}"/>
    <hyperlink ref="B17" r:id="rId309" xr:uid="{6D1F5C49-BA61-4C53-B790-D57EC06D1A9C}"/>
    <hyperlink ref="B25" r:id="rId310" xr:uid="{9E08DEB0-5963-49B8-9727-87C8C7F427FE}"/>
    <hyperlink ref="B24" r:id="rId311" xr:uid="{6F2C57F0-FE6F-4346-9D04-29CB4C8C9FCF}"/>
    <hyperlink ref="B23" r:id="rId312" xr:uid="{A9354EFD-7493-4601-B11B-9CE49C3848C2}"/>
    <hyperlink ref="B34" r:id="rId313" xr:uid="{DB958A8E-4ECF-40CA-9DB4-35B85404B843}"/>
    <hyperlink ref="B33" r:id="rId314" xr:uid="{CC17D0A9-1710-43E6-83AD-0E98C8CE19DF}"/>
    <hyperlink ref="B32" r:id="rId315" xr:uid="{22812643-3E89-4AA7-A1A5-D53D1B059A9F}"/>
    <hyperlink ref="B31" r:id="rId316" xr:uid="{1A3B8519-967D-45E6-A3B3-592626ED0622}"/>
    <hyperlink ref="B61" r:id="rId317" xr:uid="{10CC134E-97D4-4FC6-A62B-E27007B44289}"/>
    <hyperlink ref="B60" r:id="rId318" xr:uid="{32510334-7B06-40A7-A7AE-1BAFC74C0CAA}"/>
    <hyperlink ref="B59" r:id="rId319" xr:uid="{E4E7B6B9-5BB5-42A7-B8F6-E467819ECE60}"/>
    <hyperlink ref="B58" r:id="rId320" xr:uid="{07C496F0-70C4-42EC-9E23-7328F2C1D40A}"/>
    <hyperlink ref="B57" r:id="rId321" xr:uid="{0545D1F8-F65B-4D88-81E4-436F7EFA2486}"/>
    <hyperlink ref="B56" r:id="rId322" xr:uid="{4B429EE6-B1C4-4B10-958D-CB133907E10B}"/>
    <hyperlink ref="B55" r:id="rId323" xr:uid="{80E29318-57AD-4CFE-BF55-0A2994FD44F7}"/>
    <hyperlink ref="B54" r:id="rId324" xr:uid="{B1B7C747-4A02-40FA-9BBD-C7E1993CA565}"/>
    <hyperlink ref="B53" r:id="rId325" xr:uid="{CAE47775-09BA-4317-B234-1FFBCF2C14A8}"/>
    <hyperlink ref="B52" r:id="rId326" xr:uid="{2A134B09-2C6F-4462-BB85-56A62A2736F8}"/>
    <hyperlink ref="B51" r:id="rId327" xr:uid="{E91C9D87-3A24-4F51-8C64-30AC338CC403}"/>
    <hyperlink ref="B50" r:id="rId328" xr:uid="{1C75310C-F018-4BF7-8B45-A2D0E0F32720}"/>
    <hyperlink ref="B49" r:id="rId329" xr:uid="{0F61AAE4-3C9A-44B6-9CED-5037518A79E0}"/>
    <hyperlink ref="B48" r:id="rId330" xr:uid="{5471AF47-D534-4593-87A2-4454C65CEE15}"/>
    <hyperlink ref="B47" r:id="rId331" xr:uid="{86993BF1-AAE0-4527-AB9C-F010B7908A59}"/>
    <hyperlink ref="B46" r:id="rId332" xr:uid="{64A9384D-BB23-47DC-AEC6-CBDFC515FD3B}"/>
    <hyperlink ref="B45" r:id="rId333" xr:uid="{769ECBF7-ED8E-4040-A432-0498C91BEDC2}"/>
    <hyperlink ref="B44" r:id="rId334" xr:uid="{B9DA31E3-4A35-41D6-BA77-9A43E46E0176}"/>
    <hyperlink ref="B43" r:id="rId335" xr:uid="{AA0AD218-994D-4936-B5D3-A085FFF10A11}"/>
    <hyperlink ref="B74" r:id="rId336" xr:uid="{0C58A9DB-B12F-4BEF-874F-9D5F98020A44}"/>
    <hyperlink ref="B73" r:id="rId337" xr:uid="{85DD4673-ED50-45D7-9BA4-000478D5D03A}"/>
    <hyperlink ref="B72" r:id="rId338" xr:uid="{15A739E9-C87D-45AF-BDAF-AB2E4B816FAD}"/>
    <hyperlink ref="B71" r:id="rId339" xr:uid="{ED45B64F-E0A0-48A9-B822-0E92AFBC4A6C}"/>
    <hyperlink ref="B70" r:id="rId340" xr:uid="{693100C8-2483-488F-89FF-3835B3118C5B}"/>
    <hyperlink ref="B69" r:id="rId341" xr:uid="{42B2261C-40E1-46F4-9093-4DC2CD53A5B5}"/>
    <hyperlink ref="B68" r:id="rId342" xr:uid="{EFEDBAF6-379F-4297-BBAF-203C0216D6E3}"/>
    <hyperlink ref="B67" r:id="rId343" xr:uid="{D7E2D658-3747-48C3-9861-351487CEF0E4}"/>
    <hyperlink ref="B86" r:id="rId344" xr:uid="{22B60E42-0FE3-4A89-85B3-E4516A141CFD}"/>
    <hyperlink ref="B85" r:id="rId345" xr:uid="{E584DAF0-65BA-49AB-A0A3-EBD861488D27}"/>
    <hyperlink ref="B84" r:id="rId346" xr:uid="{AB7C55C8-C483-41EF-97C3-41C4E79D7669}"/>
    <hyperlink ref="B83" r:id="rId347" xr:uid="{F553FC01-183D-484A-A144-E54E54ACCDA6}"/>
    <hyperlink ref="B82" r:id="rId348" xr:uid="{672FCFFE-9230-465A-87D9-2AF8F942E04A}"/>
    <hyperlink ref="B241" r:id="rId349" xr:uid="{29DA69D4-E5E2-4ABF-8C36-443A6882487F}"/>
    <hyperlink ref="B106" r:id="rId350" xr:uid="{514A90F9-9CC4-44FE-89F2-AA48E2B03D0E}"/>
    <hyperlink ref="B105" r:id="rId351" xr:uid="{D359C46C-37E6-4636-9625-C8C4DE1A7FE1}"/>
    <hyperlink ref="B104" r:id="rId352" xr:uid="{DB8A6D45-D00C-4A1C-9DBB-EE1C8AEFD361}"/>
    <hyperlink ref="B103" r:id="rId353" xr:uid="{1A01F287-5017-4D00-AEC0-B1F98016491E}"/>
    <hyperlink ref="B102" r:id="rId354" xr:uid="{B3BEDE76-E921-417D-B0DD-EE3BAF7FE345}"/>
    <hyperlink ref="B119" r:id="rId355" xr:uid="{F3808D37-0423-42AA-A917-A2FD21609DA7}"/>
    <hyperlink ref="B118" r:id="rId356" xr:uid="{6789DB99-780F-4F37-9672-3768B153552F}"/>
    <hyperlink ref="B131" r:id="rId357" xr:uid="{0B188AEF-4361-4165-A404-6467EBD84858}"/>
    <hyperlink ref="B130" r:id="rId358" xr:uid="{E6FFF187-5EBF-4C6B-B4E7-7DE0B76D9CBD}"/>
    <hyperlink ref="B180" r:id="rId359" xr:uid="{672A5402-7E36-4F88-BA93-623D308593E3}"/>
    <hyperlink ref="B207" r:id="rId360" xr:uid="{4736DB1B-0341-4465-901E-B044ABBC6D31}"/>
    <hyperlink ref="B218" r:id="rId361" xr:uid="{558D9BCE-E5A8-45A4-828E-B3B190B076F3}"/>
    <hyperlink ref="B206" r:id="rId362" xr:uid="{6FDB0896-3B52-4BDC-80C3-6F428C566CC7}"/>
    <hyperlink ref="B217" r:id="rId363" xr:uid="{C5077777-19C8-40EB-833A-A83EEF2CC228}"/>
    <hyperlink ref="B244" r:id="rId364" xr:uid="{B23E1625-5857-4CE4-9833-C6C04D66118A}"/>
    <hyperlink ref="B284" r:id="rId365" xr:uid="{1C1F664A-1174-4CF7-9D92-D292D55154B8}"/>
    <hyperlink ref="B283" r:id="rId366" xr:uid="{EE468FF6-9271-4F6C-AED3-571E6D392A6B}"/>
    <hyperlink ref="B371" r:id="rId367" xr:uid="{6B339BCC-2828-4B0F-88F3-DD2D35F021A1}"/>
    <hyperlink ref="B372" r:id="rId368" xr:uid="{8B06446A-E953-4EE4-A838-8A672887A12F}"/>
    <hyperlink ref="B373" r:id="rId369" xr:uid="{823D75C9-5FDF-49AA-83CA-9E08E9C6D709}"/>
    <hyperlink ref="B374" r:id="rId370" xr:uid="{95B42863-F81A-42A4-9DE9-81F580204499}"/>
    <hyperlink ref="B376" r:id="rId371" xr:uid="{759764BF-AC87-4EFD-85F2-4E44A540A4CC}"/>
    <hyperlink ref="B377" r:id="rId372" xr:uid="{709B0E57-DA97-4259-A89C-71883ACF030F}"/>
    <hyperlink ref="B378" r:id="rId373" xr:uid="{783078BA-DD5F-45BF-A8C7-35094984C3A7}"/>
    <hyperlink ref="B379" r:id="rId374" xr:uid="{5DF76D70-591F-4425-A848-8C3C1D6564F7}"/>
    <hyperlink ref="B380" r:id="rId375" xr:uid="{0C0A2228-8B63-4015-B3F7-A35EEECF0DCC}"/>
    <hyperlink ref="B381" r:id="rId376" xr:uid="{878D4C1A-1CDD-4F1C-BB0B-A54DB0213AB4}"/>
    <hyperlink ref="B382" r:id="rId377" xr:uid="{4C8A825C-70E7-4E63-A5F5-B5B7320452FB}"/>
    <hyperlink ref="B383" r:id="rId378" xr:uid="{00DA62BF-B1AF-4503-B728-0FEFF56104A9}"/>
    <hyperlink ref="B384" r:id="rId379" xr:uid="{3534AE5B-7B4F-4AAC-B82E-8B2CACD34CBD}"/>
    <hyperlink ref="B385" r:id="rId380" xr:uid="{CCE2874C-74C2-475A-84BE-E0522539E770}"/>
    <hyperlink ref="B386" r:id="rId381" xr:uid="{C0ACCB8C-A013-4675-9D27-6F80CE8E09F4}"/>
    <hyperlink ref="B387" r:id="rId382" xr:uid="{42A51010-FDB5-41C6-8260-F5311A98C43D}"/>
    <hyperlink ref="B389" r:id="rId383" xr:uid="{73D7D4EC-1B1F-4BFD-942F-2BCBF2E8B0FD}"/>
    <hyperlink ref="B390" r:id="rId384" xr:uid="{BD20B87D-979E-49B8-8A64-55F8A3C8F307}"/>
    <hyperlink ref="B391" r:id="rId385" xr:uid="{A825B62B-4FD5-41E1-BA22-6F4E15C8EA1A}"/>
    <hyperlink ref="B392" r:id="rId386" xr:uid="{D03623D1-7716-4F66-B4C3-5135F3FCDEDE}"/>
    <hyperlink ref="B394" r:id="rId387" xr:uid="{1F02E36C-A1A5-41B1-BB2F-70C4E24B42DC}"/>
    <hyperlink ref="B395" r:id="rId388" xr:uid="{69FD01B0-DC13-4EBC-B642-023AA7AEB1AD}"/>
    <hyperlink ref="B396" r:id="rId389" xr:uid="{77F6CB4F-9B8C-4540-9AA5-B81D6951680D}"/>
    <hyperlink ref="B397" r:id="rId390" xr:uid="{E819BA92-4DE2-4CF5-89CF-4FC8B9E43709}"/>
    <hyperlink ref="B398" r:id="rId391" xr:uid="{58AC4CE9-0B13-433B-A1D7-B261A2DCC071}"/>
    <hyperlink ref="B400" r:id="rId392" xr:uid="{C9958B94-36E0-4304-938A-22AE35433513}"/>
    <hyperlink ref="B399" r:id="rId393" xr:uid="{5BE34445-F6C2-4698-9DCC-A8CD8C9A1CD5}"/>
    <hyperlink ref="B401" r:id="rId394" xr:uid="{AB5844B8-0E36-4F9F-BE94-1E2234179FC9}"/>
    <hyperlink ref="B402" r:id="rId395" xr:uid="{640DF89D-E45B-4DE5-8578-09AB2CD0996C}"/>
    <hyperlink ref="B404" r:id="rId396" xr:uid="{37AA398D-7EE1-4F9F-88AA-9D73AAC8E7DF}"/>
    <hyperlink ref="B405" r:id="rId397" xr:uid="{FE2505BC-BBFA-4D46-9A02-1AA382C15BA6}"/>
    <hyperlink ref="B406" r:id="rId398" xr:uid="{59045FF2-6C3C-473C-9F61-51116CFE56E1}"/>
    <hyperlink ref="B407" r:id="rId399" xr:uid="{082EFB3F-58FF-460B-8D74-EDE5EACB1B94}"/>
    <hyperlink ref="B388" r:id="rId400" xr:uid="{CC3B2606-C4E2-46DD-98C7-24F61AB674AC}"/>
    <hyperlink ref="B393" r:id="rId401" xr:uid="{DF3D0D67-976C-44FB-9441-E2BAD4E60F41}"/>
    <hyperlink ref="B408" r:id="rId402" xr:uid="{0A9394AA-4B4B-45AC-8CB5-AD4382D7BA03}"/>
    <hyperlink ref="B409" r:id="rId403" xr:uid="{50ED0DCB-5792-4E70-A717-3680AF7C81CE}"/>
    <hyperlink ref="B410" r:id="rId404" xr:uid="{28C41D93-D92F-4211-920C-9C8F3A0C8633}"/>
    <hyperlink ref="B411" r:id="rId405" xr:uid="{A5701D9C-7C8B-43A9-9269-BD31E6606D7E}"/>
    <hyperlink ref="B412" r:id="rId406" display="1. Santiago Romero Barst, 2. María Auxiliadora Rodríguez v. The Republic of Ecuador" xr:uid="{6A517152-84E7-4BA7-86F9-33B5EEF7FC9C}"/>
    <hyperlink ref="B413" r:id="rId407" xr:uid="{8DF57AAE-7A7B-4F3B-BE62-12A6AD5D4A64}"/>
    <hyperlink ref="B414" r:id="rId408" xr:uid="{CAB860E9-F634-4771-A2A2-82523A704D08}"/>
    <hyperlink ref="B375" r:id="rId409" xr:uid="{C38983A9-E485-43FA-A66E-282EB971B82A}"/>
    <hyperlink ref="B403" r:id="rId410" xr:uid="{49A41D46-203C-4BEF-ADC4-69B6183DF7A1}"/>
    <hyperlink ref="B415" r:id="rId411" xr:uid="{2A2414AF-D706-4239-ADC4-473D9B9D6207}"/>
    <hyperlink ref="BE281" r:id="rId412" xr:uid="{51925488-C136-4366-8EFA-D636965C1ED5}"/>
    <hyperlink ref="B416" r:id="rId413" xr:uid="{5D09AA99-A137-43D9-9D53-BE7E11F3DA7C}"/>
    <hyperlink ref="B417" r:id="rId414" xr:uid="{4B9391C9-A0D6-4782-A13A-5B3C7A533669}"/>
    <hyperlink ref="B418" r:id="rId415" xr:uid="{681397CF-EC3C-4900-B23A-F0DA29C5D0DA}"/>
    <hyperlink ref="B419" r:id="rId416" xr:uid="{5B7BC4E0-52A9-474A-BA8D-782E7E0788F3}"/>
    <hyperlink ref="B421" r:id="rId417" xr:uid="{E286AD92-DC35-40B5-B61E-0F0D03D8A6ED}"/>
    <hyperlink ref="B422" r:id="rId418" xr:uid="{7D9ACBB9-CB02-4A7A-A61D-D358F24E027C}"/>
    <hyperlink ref="B420" r:id="rId419" xr:uid="{5A21F4B4-9B28-486A-A5CE-E87B63C2189C}"/>
  </hyperlinks>
  <pageMargins left="0.7" right="0.7" top="0.75" bottom="0.75" header="0" footer="0"/>
  <pageSetup orientation="portrait"/>
  <tableParts count="1">
    <tablePart r:id="rId420"/>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0E79E-6A7E-45F9-BC6D-B79B53699B98}">
  <sheetPr codeName="Sheet21"/>
  <dimension ref="A1:BF33"/>
  <sheetViews>
    <sheetView workbookViewId="0">
      <selection activeCell="C14" sqref="C14"/>
    </sheetView>
  </sheetViews>
  <sheetFormatPr baseColWidth="10" defaultColWidth="8.796875" defaultRowHeight="15.6"/>
  <cols>
    <col min="1" max="1" width="8.5" bestFit="1" customWidth="1"/>
    <col min="2" max="2" width="80.796875" bestFit="1" customWidth="1"/>
    <col min="3" max="3" width="21.3984375" bestFit="1" customWidth="1"/>
    <col min="4" max="4" width="15.8984375" bestFit="1" customWidth="1"/>
    <col min="5" max="5" width="22.59765625" bestFit="1" customWidth="1"/>
    <col min="6" max="6" width="13.09765625" bestFit="1" customWidth="1"/>
    <col min="7" max="7" width="23.69921875" bestFit="1" customWidth="1"/>
    <col min="8" max="8" width="19" bestFit="1" customWidth="1"/>
    <col min="9" max="9" width="39.5" bestFit="1" customWidth="1"/>
    <col min="10" max="10" width="26.5" bestFit="1" customWidth="1"/>
    <col min="11" max="11" width="9.796875" bestFit="1" customWidth="1"/>
    <col min="12" max="12" width="19.19921875" bestFit="1" customWidth="1"/>
    <col min="13" max="13" width="35" bestFit="1" customWidth="1"/>
    <col min="14" max="14" width="15.5" bestFit="1" customWidth="1"/>
    <col min="15" max="15" width="20.5" bestFit="1" customWidth="1"/>
    <col min="16" max="16" width="27.5" bestFit="1" customWidth="1"/>
    <col min="17" max="17" width="64.5" bestFit="1" customWidth="1"/>
    <col min="18" max="18" width="18.3984375" bestFit="1" customWidth="1"/>
    <col min="19" max="19" width="16.59765625" bestFit="1" customWidth="1"/>
    <col min="20" max="20" width="51.59765625" bestFit="1" customWidth="1"/>
    <col min="21" max="21" width="26.59765625" bestFit="1" customWidth="1"/>
    <col min="22" max="22" width="37.69921875" bestFit="1" customWidth="1"/>
    <col min="23" max="23" width="14.3984375" bestFit="1" customWidth="1"/>
    <col min="24" max="24" width="28.296875" bestFit="1" customWidth="1"/>
    <col min="25" max="25" width="30.796875" bestFit="1" customWidth="1"/>
    <col min="26" max="26" width="24.09765625" bestFit="1" customWidth="1"/>
    <col min="27" max="27" width="32.5" bestFit="1" customWidth="1"/>
    <col min="28" max="28" width="65.5" bestFit="1" customWidth="1"/>
    <col min="29" max="29" width="58.5" bestFit="1" customWidth="1"/>
    <col min="30" max="30" width="43.296875" bestFit="1" customWidth="1"/>
    <col min="31" max="31" width="26.09765625" bestFit="1" customWidth="1"/>
    <col min="32" max="32" width="22" bestFit="1" customWidth="1"/>
    <col min="33" max="33" width="5.796875" bestFit="1" customWidth="1"/>
    <col min="34" max="34" width="9.5" bestFit="1" customWidth="1"/>
    <col min="35" max="35" width="12.296875" bestFit="1" customWidth="1"/>
    <col min="36" max="36" width="10.5" bestFit="1" customWidth="1"/>
    <col min="37" max="37" width="12.796875" bestFit="1" customWidth="1"/>
    <col min="38" max="38" width="10.5" bestFit="1" customWidth="1"/>
    <col min="39" max="39" width="5.19921875" bestFit="1" customWidth="1"/>
    <col min="40" max="40" width="10.5" bestFit="1" customWidth="1"/>
    <col min="41" max="41" width="6.796875" bestFit="1" customWidth="1"/>
    <col min="42" max="42" width="10.5" bestFit="1" customWidth="1"/>
    <col min="43" max="43" width="16.59765625" bestFit="1" customWidth="1"/>
    <col min="44" max="44" width="10.5" bestFit="1" customWidth="1"/>
    <col min="45" max="45" width="5.796875" bestFit="1" customWidth="1"/>
    <col min="46" max="46" width="10.5" bestFit="1" customWidth="1"/>
    <col min="47" max="47" width="28.296875" bestFit="1" customWidth="1"/>
    <col min="48" max="48" width="10.5" bestFit="1" customWidth="1"/>
    <col min="49" max="49" width="17.5" bestFit="1" customWidth="1"/>
    <col min="50" max="50" width="10.5" bestFit="1" customWidth="1"/>
    <col min="51" max="51" width="7.796875" bestFit="1" customWidth="1"/>
    <col min="52" max="52" width="11.5" bestFit="1" customWidth="1"/>
    <col min="53" max="53" width="25.59765625" bestFit="1" customWidth="1"/>
    <col min="54" max="54" width="11.5" bestFit="1" customWidth="1"/>
    <col min="55" max="55" width="34.09765625" bestFit="1" customWidth="1"/>
    <col min="56" max="56" width="11.5" bestFit="1" customWidth="1"/>
    <col min="57" max="57" width="30.3984375" bestFit="1" customWidth="1"/>
  </cols>
  <sheetData>
    <row r="1" spans="1:58">
      <c r="A1" s="1" t="s">
        <v>4</v>
      </c>
      <c r="B1" s="5" t="s">
        <v>5</v>
      </c>
      <c r="C1" s="5" t="s">
        <v>6</v>
      </c>
      <c r="D1" s="5" t="s">
        <v>7</v>
      </c>
      <c r="E1" s="5" t="s">
        <v>8</v>
      </c>
      <c r="F1" s="5" t="s">
        <v>9</v>
      </c>
      <c r="G1" s="5" t="s">
        <v>10</v>
      </c>
      <c r="H1" s="6" t="s">
        <v>11</v>
      </c>
      <c r="I1" s="5" t="s">
        <v>12</v>
      </c>
      <c r="J1" s="6" t="s">
        <v>13</v>
      </c>
      <c r="K1" s="5" t="s">
        <v>14</v>
      </c>
      <c r="L1" s="5" t="s">
        <v>15</v>
      </c>
      <c r="M1" s="5" t="s">
        <v>16</v>
      </c>
      <c r="N1" s="5" t="s">
        <v>17</v>
      </c>
      <c r="O1" s="6" t="s">
        <v>18</v>
      </c>
      <c r="P1" s="7" t="s">
        <v>19</v>
      </c>
      <c r="Q1" s="7" t="s">
        <v>20</v>
      </c>
      <c r="R1" s="7" t="s">
        <v>21</v>
      </c>
      <c r="S1" s="7" t="s">
        <v>22</v>
      </c>
      <c r="T1" s="7" t="s">
        <v>23</v>
      </c>
      <c r="U1" s="7" t="s">
        <v>24</v>
      </c>
      <c r="V1" s="7" t="s">
        <v>25</v>
      </c>
      <c r="W1" s="7" t="s">
        <v>26</v>
      </c>
      <c r="X1" s="5" t="s">
        <v>27</v>
      </c>
      <c r="Y1" s="5" t="s">
        <v>28</v>
      </c>
      <c r="Z1" s="5" t="s">
        <v>29</v>
      </c>
      <c r="AA1" s="5" t="s">
        <v>30</v>
      </c>
      <c r="AB1" s="7" t="s">
        <v>31</v>
      </c>
      <c r="AC1" s="5" t="s">
        <v>32</v>
      </c>
      <c r="AD1" s="5" t="s">
        <v>33</v>
      </c>
      <c r="AE1" s="5" t="s">
        <v>34</v>
      </c>
      <c r="AF1" s="5" t="s">
        <v>35</v>
      </c>
      <c r="AG1" s="5" t="s">
        <v>36</v>
      </c>
      <c r="AH1" s="5" t="s">
        <v>37</v>
      </c>
      <c r="AI1" s="5" t="s">
        <v>38</v>
      </c>
      <c r="AJ1" s="5" t="s">
        <v>1939</v>
      </c>
      <c r="AK1" s="5" t="s">
        <v>39</v>
      </c>
      <c r="AL1" s="5" t="s">
        <v>1940</v>
      </c>
      <c r="AM1" s="5" t="s">
        <v>40</v>
      </c>
      <c r="AN1" s="5" t="s">
        <v>1941</v>
      </c>
      <c r="AO1" s="5" t="s">
        <v>41</v>
      </c>
      <c r="AP1" s="5" t="s">
        <v>1942</v>
      </c>
      <c r="AQ1" s="5" t="s">
        <v>42</v>
      </c>
      <c r="AR1" s="5" t="s">
        <v>1943</v>
      </c>
      <c r="AS1" s="5" t="s">
        <v>43</v>
      </c>
      <c r="AT1" s="5" t="s">
        <v>1944</v>
      </c>
      <c r="AU1" s="5" t="s">
        <v>44</v>
      </c>
      <c r="AV1" s="5" t="s">
        <v>1945</v>
      </c>
      <c r="AW1" s="5" t="s">
        <v>45</v>
      </c>
      <c r="AX1" s="5" t="s">
        <v>1946</v>
      </c>
      <c r="AY1" s="5" t="s">
        <v>46</v>
      </c>
      <c r="AZ1" s="5" t="s">
        <v>1947</v>
      </c>
      <c r="BA1" s="5" t="s">
        <v>47</v>
      </c>
      <c r="BB1" s="5" t="s">
        <v>1948</v>
      </c>
      <c r="BC1" s="5" t="s">
        <v>48</v>
      </c>
      <c r="BD1" s="5" t="s">
        <v>1949</v>
      </c>
      <c r="BE1" s="5" t="s">
        <v>49</v>
      </c>
    </row>
    <row r="2" spans="1:58" s="12" customFormat="1">
      <c r="A2" s="10" t="s">
        <v>1417</v>
      </c>
      <c r="B2" s="18" t="s">
        <v>1430</v>
      </c>
      <c r="C2" s="10" t="s">
        <v>1431</v>
      </c>
      <c r="D2" s="10"/>
      <c r="E2" s="10" t="s">
        <v>417</v>
      </c>
      <c r="F2" s="10" t="s">
        <v>206</v>
      </c>
      <c r="G2" s="10" t="s">
        <v>1432</v>
      </c>
      <c r="H2" s="10" t="s">
        <v>55</v>
      </c>
      <c r="I2" s="10" t="s">
        <v>317</v>
      </c>
      <c r="J2" s="10" t="s">
        <v>866</v>
      </c>
      <c r="K2" s="10" t="s">
        <v>133</v>
      </c>
      <c r="L2" s="10" t="s">
        <v>4</v>
      </c>
      <c r="M2" s="10">
        <v>0</v>
      </c>
      <c r="N2" s="10">
        <v>1998</v>
      </c>
      <c r="O2" s="10">
        <v>2001</v>
      </c>
      <c r="P2" s="19">
        <v>1300000</v>
      </c>
      <c r="Q2" s="19"/>
      <c r="R2" s="19" t="s">
        <v>58</v>
      </c>
      <c r="S2" s="19"/>
      <c r="T2" s="19"/>
      <c r="U2" s="19" t="s">
        <v>58</v>
      </c>
      <c r="V2" s="19"/>
      <c r="W2" s="19"/>
      <c r="X2" s="10" t="s">
        <v>388</v>
      </c>
      <c r="Y2" s="10" t="s">
        <v>1433</v>
      </c>
      <c r="Z2" s="10" t="s">
        <v>93</v>
      </c>
      <c r="AA2" s="10" t="s">
        <v>1822</v>
      </c>
      <c r="AB2" s="19"/>
      <c r="AC2" s="10"/>
      <c r="AD2" s="10" t="s">
        <v>1434</v>
      </c>
      <c r="AE2" s="10" t="s">
        <v>65</v>
      </c>
      <c r="AF2" s="10" t="s">
        <v>65</v>
      </c>
      <c r="AG2" s="10" t="s">
        <v>66</v>
      </c>
      <c r="AH2" s="10"/>
      <c r="AI2" s="10"/>
      <c r="AJ2" s="10"/>
      <c r="AK2" s="10" t="s">
        <v>66</v>
      </c>
      <c r="AL2" s="10"/>
      <c r="AM2" s="10"/>
      <c r="AN2" s="10"/>
      <c r="AO2" s="10"/>
      <c r="AP2" s="10"/>
      <c r="AQ2" s="10"/>
      <c r="AR2" s="10"/>
      <c r="AS2" s="10"/>
      <c r="AT2" s="10"/>
      <c r="AU2" s="10"/>
      <c r="AV2" s="10"/>
      <c r="AW2" s="10"/>
      <c r="AX2" s="10"/>
      <c r="AY2" s="10"/>
      <c r="AZ2" s="10"/>
      <c r="BA2" s="10"/>
      <c r="BB2" s="10"/>
      <c r="BC2" s="10"/>
      <c r="BD2" s="10"/>
      <c r="BE2" s="10"/>
      <c r="BF2" s="10"/>
    </row>
    <row r="3" spans="1:58" s="12" customFormat="1" ht="31.2">
      <c r="A3" s="10" t="s">
        <v>1417</v>
      </c>
      <c r="B3" s="18" t="s">
        <v>1418</v>
      </c>
      <c r="C3" s="10" t="s">
        <v>1419</v>
      </c>
      <c r="D3" s="10"/>
      <c r="E3" s="10" t="s">
        <v>70</v>
      </c>
      <c r="F3" s="10" t="s">
        <v>54</v>
      </c>
      <c r="G3" s="10" t="s">
        <v>1420</v>
      </c>
      <c r="H3" s="10" t="s">
        <v>55</v>
      </c>
      <c r="I3" s="10" t="s">
        <v>100</v>
      </c>
      <c r="J3" s="10"/>
      <c r="K3" s="10" t="s">
        <v>90</v>
      </c>
      <c r="L3" s="10"/>
      <c r="M3" s="10">
        <v>1</v>
      </c>
      <c r="N3" s="10">
        <v>2007</v>
      </c>
      <c r="O3" s="10">
        <v>2014</v>
      </c>
      <c r="P3" s="19">
        <v>36100000</v>
      </c>
      <c r="Q3" s="19"/>
      <c r="R3" s="19">
        <v>21000000</v>
      </c>
      <c r="S3" s="19"/>
      <c r="T3" s="19"/>
      <c r="U3" s="19">
        <v>21000000</v>
      </c>
      <c r="V3" s="19">
        <v>21000000</v>
      </c>
      <c r="W3" s="19"/>
      <c r="X3" s="10" t="s">
        <v>454</v>
      </c>
      <c r="Y3" s="10" t="s">
        <v>765</v>
      </c>
      <c r="Z3" s="10" t="s">
        <v>1421</v>
      </c>
      <c r="AA3" s="10" t="s">
        <v>1422</v>
      </c>
      <c r="AB3" s="19"/>
      <c r="AC3" s="10"/>
      <c r="AD3" s="10" t="s">
        <v>1423</v>
      </c>
      <c r="AE3" s="10" t="s">
        <v>65</v>
      </c>
      <c r="AF3" s="10" t="s">
        <v>65</v>
      </c>
      <c r="AG3" s="10" t="s">
        <v>66</v>
      </c>
      <c r="AH3" s="10"/>
      <c r="AI3" s="10"/>
      <c r="AJ3" s="10"/>
      <c r="AK3" s="10" t="s">
        <v>66</v>
      </c>
      <c r="AL3" s="10"/>
      <c r="AM3" s="10"/>
      <c r="AN3" s="10"/>
      <c r="AO3" s="10"/>
      <c r="AP3" s="10"/>
      <c r="AQ3" s="10" t="s">
        <v>66</v>
      </c>
      <c r="AR3" s="10"/>
      <c r="AS3" s="10"/>
      <c r="AT3" s="10"/>
      <c r="AU3" s="10" t="s">
        <v>66</v>
      </c>
      <c r="AV3" s="10"/>
      <c r="AW3" s="10"/>
      <c r="AX3" s="10"/>
      <c r="AY3" s="10"/>
      <c r="AZ3" s="10"/>
      <c r="BA3" s="10"/>
      <c r="BB3" s="10"/>
      <c r="BC3" s="10"/>
      <c r="BD3" s="10"/>
      <c r="BE3" s="10" t="s">
        <v>194</v>
      </c>
      <c r="BF3" s="24"/>
    </row>
    <row r="4" spans="1:58" s="12" customFormat="1" ht="31.2">
      <c r="A4" s="10" t="s">
        <v>1417</v>
      </c>
      <c r="B4" s="18" t="s">
        <v>1424</v>
      </c>
      <c r="C4" s="10" t="s">
        <v>1425</v>
      </c>
      <c r="D4" s="10"/>
      <c r="E4" s="10" t="s">
        <v>427</v>
      </c>
      <c r="F4" s="10" t="s">
        <v>54</v>
      </c>
      <c r="G4" s="10" t="s">
        <v>1426</v>
      </c>
      <c r="H4" s="10" t="s">
        <v>55</v>
      </c>
      <c r="I4" s="10" t="s">
        <v>100</v>
      </c>
      <c r="J4" s="10"/>
      <c r="K4" s="10" t="s">
        <v>133</v>
      </c>
      <c r="L4" s="10" t="s">
        <v>6</v>
      </c>
      <c r="M4" s="10">
        <v>1</v>
      </c>
      <c r="N4" s="10">
        <v>2007</v>
      </c>
      <c r="O4" s="10">
        <v>2014</v>
      </c>
      <c r="P4" s="19">
        <v>61500000</v>
      </c>
      <c r="Q4" s="19"/>
      <c r="R4" s="19"/>
      <c r="S4" s="19">
        <v>39000000</v>
      </c>
      <c r="T4" s="19"/>
      <c r="U4" s="19"/>
      <c r="V4" s="19">
        <v>39000000</v>
      </c>
      <c r="W4" s="19"/>
      <c r="X4" s="10" t="s">
        <v>1427</v>
      </c>
      <c r="Y4" s="10" t="s">
        <v>1428</v>
      </c>
      <c r="Z4" s="10" t="s">
        <v>439</v>
      </c>
      <c r="AA4" s="10" t="s">
        <v>1422</v>
      </c>
      <c r="AB4" s="19"/>
      <c r="AC4" s="10"/>
      <c r="AD4" s="10" t="s">
        <v>64</v>
      </c>
      <c r="AE4" s="10" t="s">
        <v>65</v>
      </c>
      <c r="AF4" s="10" t="s">
        <v>65</v>
      </c>
      <c r="AG4" s="10" t="s">
        <v>66</v>
      </c>
      <c r="AH4" s="10"/>
      <c r="AI4" s="10"/>
      <c r="AJ4" s="10"/>
      <c r="AK4" s="10"/>
      <c r="AL4" s="10"/>
      <c r="AM4" s="10"/>
      <c r="AN4" s="10"/>
      <c r="AO4" s="10"/>
      <c r="AP4" s="10"/>
      <c r="AQ4" s="10" t="s">
        <v>66</v>
      </c>
      <c r="AR4" s="10" t="s">
        <v>145</v>
      </c>
      <c r="AS4" s="10"/>
      <c r="AT4" s="10"/>
      <c r="AU4" s="10" t="s">
        <v>66</v>
      </c>
      <c r="AV4" s="10" t="s">
        <v>146</v>
      </c>
      <c r="AW4" s="10"/>
      <c r="AX4" s="10"/>
      <c r="AY4" s="10"/>
      <c r="AZ4" s="10"/>
      <c r="BA4" s="10"/>
      <c r="BB4" s="10"/>
      <c r="BC4" s="10"/>
      <c r="BD4" s="10"/>
      <c r="BE4" s="10" t="s">
        <v>1429</v>
      </c>
      <c r="BF4" s="24"/>
    </row>
    <row r="5" spans="1:58">
      <c r="A5" s="2"/>
      <c r="B5" s="8"/>
      <c r="C5" s="2"/>
      <c r="D5" s="2"/>
      <c r="E5" s="2"/>
      <c r="F5" s="2"/>
      <c r="G5" s="2"/>
      <c r="H5" s="3"/>
      <c r="I5" s="2"/>
      <c r="J5" s="3"/>
      <c r="K5" s="2"/>
      <c r="L5" s="2"/>
      <c r="M5" s="2"/>
      <c r="N5" s="2"/>
      <c r="O5" s="3"/>
      <c r="P5" s="4"/>
      <c r="Q5" s="2"/>
      <c r="R5" s="4"/>
      <c r="S5" s="4"/>
      <c r="T5" s="4"/>
      <c r="U5" s="4"/>
      <c r="V5" s="4"/>
      <c r="W5" s="4"/>
      <c r="X5" s="2"/>
      <c r="Y5" s="2"/>
      <c r="Z5" s="2"/>
      <c r="AA5" s="2"/>
      <c r="AB5" s="4"/>
      <c r="AC5" s="2"/>
      <c r="AD5" s="2"/>
      <c r="AE5" s="2"/>
      <c r="AF5" s="2"/>
      <c r="AG5" s="2"/>
      <c r="AH5" s="2"/>
      <c r="AI5" s="2"/>
      <c r="AJ5" s="2"/>
      <c r="AK5" s="2"/>
      <c r="AL5" s="2"/>
      <c r="AM5" s="2"/>
      <c r="AN5" s="2"/>
      <c r="AO5" s="2"/>
      <c r="AP5" s="2"/>
      <c r="AQ5" s="2"/>
      <c r="AR5" s="2"/>
      <c r="AS5" s="1"/>
      <c r="AT5" s="1"/>
      <c r="AU5" s="1"/>
      <c r="AV5" s="1"/>
      <c r="AW5" s="1"/>
      <c r="AX5" s="1"/>
      <c r="AY5" s="1"/>
      <c r="AZ5" s="1"/>
      <c r="BA5" s="1"/>
      <c r="BB5" s="1"/>
      <c r="BC5" s="1"/>
      <c r="BD5" s="1"/>
      <c r="BE5" s="2"/>
    </row>
    <row r="6" spans="1:58">
      <c r="A6" s="2"/>
      <c r="B6" s="8"/>
      <c r="C6" s="2"/>
      <c r="D6" s="2"/>
      <c r="E6" s="2"/>
      <c r="F6" s="2"/>
      <c r="G6" s="2"/>
      <c r="H6" s="3"/>
      <c r="I6" s="2"/>
      <c r="J6" s="3"/>
      <c r="K6" s="2"/>
      <c r="L6" s="2"/>
      <c r="M6" s="2"/>
      <c r="N6" s="2"/>
      <c r="O6" s="3"/>
      <c r="P6" s="4"/>
      <c r="Q6" s="2"/>
      <c r="R6" s="4"/>
      <c r="S6" s="4"/>
      <c r="T6" s="4"/>
      <c r="U6" s="4"/>
      <c r="V6" s="4"/>
      <c r="W6" s="4"/>
      <c r="X6" s="2"/>
      <c r="Y6" s="2"/>
      <c r="Z6" s="2"/>
      <c r="AA6" s="2"/>
      <c r="AB6" s="4"/>
      <c r="AC6" s="2"/>
      <c r="AD6" s="2"/>
      <c r="AE6" s="2"/>
      <c r="AF6" s="2"/>
      <c r="AG6" s="2"/>
      <c r="AH6" s="2"/>
      <c r="AI6" s="2"/>
      <c r="AJ6" s="2"/>
      <c r="AK6" s="2"/>
      <c r="AL6" s="2"/>
      <c r="AM6" s="2"/>
      <c r="AN6" s="2"/>
      <c r="AO6" s="2"/>
      <c r="AP6" s="2"/>
      <c r="AQ6" s="2"/>
      <c r="AR6" s="2"/>
      <c r="AS6" s="1"/>
      <c r="AT6" s="1"/>
      <c r="AU6" s="1"/>
      <c r="AV6" s="1"/>
      <c r="AW6" s="1"/>
      <c r="AX6" s="1"/>
      <c r="AY6" s="1"/>
      <c r="AZ6" s="1"/>
      <c r="BA6" s="1"/>
      <c r="BB6" s="1"/>
      <c r="BC6" s="1"/>
      <c r="BD6" s="1"/>
      <c r="BE6" s="2"/>
    </row>
    <row r="7" spans="1:58">
      <c r="A7" s="2"/>
      <c r="B7" s="8"/>
      <c r="C7" s="2"/>
      <c r="D7" s="2"/>
      <c r="E7" s="2"/>
      <c r="F7" s="2"/>
      <c r="G7" s="2"/>
      <c r="H7" s="3"/>
      <c r="I7" s="2"/>
      <c r="J7" s="3"/>
      <c r="K7" s="2"/>
      <c r="L7" s="2"/>
      <c r="M7" s="2"/>
      <c r="N7" s="2"/>
      <c r="O7" s="3"/>
      <c r="P7" s="4"/>
      <c r="Q7" s="2"/>
      <c r="R7" s="4"/>
      <c r="S7" s="4"/>
      <c r="T7" s="4"/>
      <c r="U7" s="4"/>
      <c r="V7" s="4"/>
      <c r="W7" s="4"/>
      <c r="X7" s="2"/>
      <c r="Y7" s="2"/>
      <c r="Z7" s="2"/>
      <c r="AA7" s="2"/>
      <c r="AB7" s="4"/>
      <c r="AC7" s="2"/>
      <c r="AD7" s="2"/>
      <c r="AE7" s="2"/>
      <c r="AF7" s="2"/>
      <c r="AG7" s="2"/>
      <c r="AH7" s="2"/>
      <c r="AI7" s="2"/>
      <c r="AJ7" s="2"/>
      <c r="AK7" s="2"/>
      <c r="AL7" s="2"/>
      <c r="AM7" s="2"/>
      <c r="AN7" s="2"/>
      <c r="AO7" s="2"/>
      <c r="AP7" s="2"/>
      <c r="AQ7" s="2"/>
      <c r="AR7" s="2"/>
      <c r="AS7" s="1"/>
      <c r="AT7" s="1"/>
      <c r="AU7" s="1"/>
      <c r="AV7" s="1"/>
      <c r="AW7" s="1"/>
      <c r="AX7" s="1"/>
      <c r="AY7" s="1"/>
      <c r="AZ7" s="1"/>
      <c r="BA7" s="1"/>
      <c r="BB7" s="1"/>
      <c r="BC7" s="1"/>
      <c r="BD7" s="1"/>
      <c r="BE7" s="2"/>
    </row>
    <row r="8" spans="1:58">
      <c r="A8" s="2"/>
      <c r="B8" s="8"/>
      <c r="C8" s="2"/>
      <c r="D8" s="2"/>
      <c r="E8" s="2"/>
      <c r="F8" s="2"/>
      <c r="G8" s="2"/>
      <c r="H8" s="3"/>
      <c r="I8" s="2"/>
      <c r="J8" s="3"/>
      <c r="K8" s="2"/>
      <c r="L8" s="2"/>
      <c r="M8" s="2"/>
      <c r="N8" s="2"/>
      <c r="O8" s="3"/>
      <c r="P8" s="4"/>
      <c r="Q8" s="2"/>
      <c r="R8" s="4"/>
      <c r="S8" s="4"/>
      <c r="T8" s="4"/>
      <c r="U8" s="4"/>
      <c r="V8" s="4"/>
      <c r="W8" s="4"/>
      <c r="X8" s="2"/>
      <c r="Y8" s="2"/>
      <c r="Z8" s="2"/>
      <c r="AA8" s="2"/>
      <c r="AB8" s="4"/>
      <c r="AC8" s="2"/>
      <c r="AD8" s="2"/>
      <c r="AE8" s="2"/>
      <c r="AF8" s="2"/>
      <c r="AG8" s="2"/>
      <c r="AH8" s="2"/>
      <c r="AI8" s="2"/>
      <c r="AJ8" s="2"/>
      <c r="AK8" s="2"/>
      <c r="AL8" s="2"/>
      <c r="AM8" s="2"/>
      <c r="AN8" s="2"/>
      <c r="AO8" s="2"/>
      <c r="AP8" s="2"/>
      <c r="AQ8" s="2"/>
      <c r="AR8" s="2"/>
      <c r="AS8" s="1"/>
      <c r="AT8" s="1"/>
      <c r="AU8" s="1"/>
      <c r="AV8" s="1"/>
      <c r="AW8" s="1"/>
      <c r="AX8" s="1"/>
      <c r="AY8" s="1"/>
      <c r="AZ8" s="1"/>
      <c r="BA8" s="1"/>
      <c r="BB8" s="1"/>
      <c r="BC8" s="1"/>
      <c r="BD8" s="1"/>
      <c r="BE8" s="2"/>
    </row>
    <row r="9" spans="1:58">
      <c r="A9" s="2"/>
      <c r="B9" s="8"/>
      <c r="C9" s="2"/>
      <c r="D9" s="2"/>
      <c r="E9" s="2"/>
      <c r="F9" s="2"/>
      <c r="G9" s="2"/>
      <c r="H9" s="3"/>
      <c r="I9" s="2"/>
      <c r="J9" s="3"/>
      <c r="K9" s="2"/>
      <c r="L9" s="2"/>
      <c r="M9" s="2"/>
      <c r="N9" s="2"/>
      <c r="O9" s="3"/>
      <c r="P9" s="4"/>
      <c r="Q9" s="2"/>
      <c r="R9" s="4"/>
      <c r="S9" s="4"/>
      <c r="T9" s="4"/>
      <c r="U9" s="4"/>
      <c r="V9" s="4"/>
      <c r="W9" s="4"/>
      <c r="X9" s="2"/>
      <c r="Y9" s="2"/>
      <c r="Z9" s="2"/>
      <c r="AA9" s="2"/>
      <c r="AB9" s="4"/>
      <c r="AC9" s="2"/>
      <c r="AD9" s="2"/>
      <c r="AE9" s="2"/>
      <c r="AF9" s="2"/>
      <c r="AG9" s="2"/>
      <c r="AH9" s="2"/>
      <c r="AI9" s="2"/>
      <c r="AJ9" s="2"/>
      <c r="AK9" s="2"/>
      <c r="AL9" s="2"/>
      <c r="AM9" s="2"/>
      <c r="AN9" s="2"/>
      <c r="AO9" s="2"/>
      <c r="AP9" s="2"/>
      <c r="AQ9" s="2"/>
      <c r="AR9" s="2"/>
      <c r="AS9" s="1"/>
      <c r="AT9" s="1"/>
      <c r="AU9" s="1"/>
      <c r="AV9" s="1"/>
      <c r="AW9" s="1"/>
      <c r="AX9" s="1"/>
      <c r="AY9" s="1"/>
      <c r="AZ9" s="1"/>
      <c r="BA9" s="1"/>
      <c r="BB9" s="1"/>
      <c r="BC9" s="1"/>
      <c r="BD9" s="1"/>
      <c r="BE9" s="2"/>
    </row>
    <row r="10" spans="1:58">
      <c r="A10" s="2"/>
      <c r="B10" s="8"/>
      <c r="C10" s="2"/>
      <c r="D10" s="2"/>
      <c r="E10" s="2"/>
      <c r="F10" s="2"/>
      <c r="G10" s="2"/>
      <c r="H10" s="3"/>
      <c r="I10" s="2"/>
      <c r="J10" s="3"/>
      <c r="K10" s="2"/>
      <c r="L10" s="2"/>
      <c r="M10" s="2"/>
      <c r="N10" s="2"/>
      <c r="O10" s="3"/>
      <c r="P10" s="4"/>
      <c r="Q10" s="2"/>
      <c r="R10" s="4"/>
      <c r="S10" s="4"/>
      <c r="T10" s="4"/>
      <c r="U10" s="4"/>
      <c r="V10" s="4"/>
      <c r="W10" s="4"/>
      <c r="X10" s="2"/>
      <c r="Y10" s="2"/>
      <c r="Z10" s="2"/>
      <c r="AA10" s="2"/>
      <c r="AB10" s="4"/>
      <c r="AC10" s="2"/>
      <c r="AD10" s="2"/>
      <c r="AE10" s="2"/>
      <c r="AF10" s="2"/>
      <c r="AG10" s="2"/>
      <c r="AH10" s="2"/>
      <c r="AI10" s="2"/>
      <c r="AJ10" s="2"/>
      <c r="AK10" s="2"/>
      <c r="AL10" s="2"/>
      <c r="AM10" s="2"/>
      <c r="AN10" s="2"/>
      <c r="AO10" s="2"/>
      <c r="AP10" s="2"/>
      <c r="AQ10" s="2"/>
      <c r="AR10" s="2"/>
      <c r="AS10" s="1"/>
      <c r="AT10" s="1"/>
      <c r="AU10" s="1"/>
      <c r="AV10" s="1"/>
      <c r="AW10" s="1"/>
      <c r="AX10" s="1"/>
      <c r="AY10" s="1"/>
      <c r="AZ10" s="1"/>
      <c r="BA10" s="1"/>
      <c r="BB10" s="1"/>
      <c r="BC10" s="1"/>
      <c r="BD10" s="1"/>
      <c r="BE10" s="2"/>
    </row>
    <row r="11" spans="1:58">
      <c r="A11" s="2"/>
      <c r="B11" s="8"/>
      <c r="C11" s="2"/>
      <c r="D11" s="2"/>
      <c r="E11" s="2"/>
      <c r="F11" s="2"/>
      <c r="G11" s="2"/>
      <c r="H11" s="3"/>
      <c r="I11" s="2"/>
      <c r="J11" s="3"/>
      <c r="K11" s="2"/>
      <c r="L11" s="2"/>
      <c r="M11" s="2"/>
      <c r="N11" s="2"/>
      <c r="O11" s="3"/>
      <c r="P11" s="4"/>
      <c r="Q11" s="2"/>
      <c r="R11" s="4"/>
      <c r="S11" s="4"/>
      <c r="T11" s="4"/>
      <c r="U11" s="4"/>
      <c r="V11" s="4"/>
      <c r="W11" s="4"/>
      <c r="X11" s="2"/>
      <c r="Y11" s="2"/>
      <c r="Z11" s="2"/>
      <c r="AA11" s="2"/>
      <c r="AB11" s="4"/>
      <c r="AC11" s="2"/>
      <c r="AD11" s="2"/>
      <c r="AE11" s="2"/>
      <c r="AF11" s="2"/>
      <c r="AG11" s="2"/>
      <c r="AH11" s="2"/>
      <c r="AI11" s="2"/>
      <c r="AJ11" s="2"/>
      <c r="AK11" s="2"/>
      <c r="AL11" s="2"/>
      <c r="AM11" s="2"/>
      <c r="AN11" s="2"/>
      <c r="AO11" s="2"/>
      <c r="AP11" s="2"/>
      <c r="AQ11" s="2"/>
      <c r="AR11" s="2"/>
      <c r="AS11" s="1"/>
      <c r="AT11" s="1"/>
      <c r="AU11" s="1"/>
      <c r="AV11" s="1"/>
      <c r="AW11" s="1"/>
      <c r="AX11" s="1"/>
      <c r="AY11" s="1"/>
      <c r="AZ11" s="1"/>
      <c r="BA11" s="1"/>
      <c r="BB11" s="1"/>
      <c r="BC11" s="1"/>
      <c r="BD11" s="1"/>
      <c r="BE11" s="2"/>
    </row>
    <row r="12" spans="1:58">
      <c r="A12" s="2"/>
      <c r="B12" s="8"/>
      <c r="C12" s="2"/>
      <c r="D12" s="2"/>
      <c r="E12" s="2"/>
      <c r="F12" s="2"/>
      <c r="G12" s="2"/>
      <c r="H12" s="3"/>
      <c r="I12" s="2"/>
      <c r="J12" s="3"/>
      <c r="K12" s="2"/>
      <c r="L12" s="2"/>
      <c r="M12" s="2"/>
      <c r="N12" s="2"/>
      <c r="O12" s="3"/>
      <c r="P12" s="4"/>
      <c r="Q12" s="2"/>
      <c r="R12" s="4"/>
      <c r="S12" s="4"/>
      <c r="T12" s="4"/>
      <c r="U12" s="4"/>
      <c r="V12" s="4"/>
      <c r="W12" s="4"/>
      <c r="X12" s="2"/>
      <c r="Y12" s="2"/>
      <c r="Z12" s="2"/>
      <c r="AA12" s="2"/>
      <c r="AB12" s="4"/>
      <c r="AC12" s="2"/>
      <c r="AD12" s="2"/>
      <c r="AE12" s="2"/>
      <c r="AF12" s="2"/>
      <c r="AG12" s="2"/>
      <c r="AH12" s="2"/>
      <c r="AI12" s="2"/>
      <c r="AJ12" s="2"/>
      <c r="AK12" s="2"/>
      <c r="AL12" s="2"/>
      <c r="AM12" s="2"/>
      <c r="AN12" s="2"/>
      <c r="AO12" s="2"/>
      <c r="AP12" s="2"/>
      <c r="AQ12" s="2"/>
      <c r="AR12" s="2"/>
      <c r="AS12" s="1"/>
      <c r="AT12" s="1"/>
      <c r="AU12" s="1"/>
      <c r="AV12" s="1"/>
      <c r="AW12" s="1"/>
      <c r="AX12" s="1"/>
      <c r="AY12" s="1"/>
      <c r="AZ12" s="1"/>
      <c r="BA12" s="1"/>
      <c r="BB12" s="1"/>
      <c r="BC12" s="1"/>
      <c r="BD12" s="1"/>
      <c r="BE12" s="2"/>
    </row>
    <row r="13" spans="1:58">
      <c r="A13" s="2"/>
      <c r="B13" s="8"/>
      <c r="C13" s="2"/>
      <c r="D13" s="2"/>
      <c r="E13" s="2"/>
      <c r="F13" s="2"/>
      <c r="G13" s="2"/>
      <c r="H13" s="3"/>
      <c r="I13" s="2"/>
      <c r="J13" s="3"/>
      <c r="K13" s="2"/>
      <c r="L13" s="2"/>
      <c r="M13" s="2"/>
      <c r="N13" s="2"/>
      <c r="O13" s="3"/>
      <c r="P13" s="4"/>
      <c r="Q13" s="2"/>
      <c r="R13" s="4"/>
      <c r="S13" s="4"/>
      <c r="T13" s="4"/>
      <c r="U13" s="4"/>
      <c r="V13" s="4"/>
      <c r="W13" s="4"/>
      <c r="X13" s="2"/>
      <c r="Y13" s="2"/>
      <c r="Z13" s="2"/>
      <c r="AA13" s="2"/>
      <c r="AB13" s="4"/>
      <c r="AC13" s="2"/>
      <c r="AD13" s="2"/>
      <c r="AE13" s="2"/>
      <c r="AF13" s="2"/>
      <c r="AG13" s="2"/>
      <c r="AH13" s="2"/>
      <c r="AI13" s="2"/>
      <c r="AJ13" s="2"/>
      <c r="AK13" s="2"/>
      <c r="AL13" s="2"/>
      <c r="AM13" s="2"/>
      <c r="AN13" s="2"/>
      <c r="AO13" s="2"/>
      <c r="AP13" s="2"/>
      <c r="AQ13" s="2"/>
      <c r="AR13" s="2"/>
      <c r="AS13" s="1"/>
      <c r="AT13" s="1"/>
      <c r="AU13" s="1"/>
      <c r="AV13" s="1"/>
      <c r="AW13" s="1"/>
      <c r="AX13" s="1"/>
      <c r="AY13" s="1"/>
      <c r="AZ13" s="1"/>
      <c r="BA13" s="1"/>
      <c r="BB13" s="1"/>
      <c r="BC13" s="1"/>
      <c r="BD13" s="1"/>
      <c r="BE13" s="2"/>
    </row>
    <row r="14" spans="1:58">
      <c r="A14" s="2"/>
      <c r="B14" s="8"/>
      <c r="C14" s="2"/>
      <c r="D14" s="2"/>
      <c r="E14" s="2"/>
      <c r="F14" s="2"/>
      <c r="G14" s="2"/>
      <c r="H14" s="3"/>
      <c r="I14" s="2"/>
      <c r="J14" s="3"/>
      <c r="K14" s="2"/>
      <c r="L14" s="2"/>
      <c r="M14" s="2"/>
      <c r="N14" s="2"/>
      <c r="O14" s="3"/>
      <c r="P14" s="4"/>
      <c r="Q14" s="2"/>
      <c r="R14" s="4"/>
      <c r="S14" s="4"/>
      <c r="T14" s="4"/>
      <c r="U14" s="4"/>
      <c r="V14" s="4"/>
      <c r="W14" s="4"/>
      <c r="X14" s="2"/>
      <c r="Y14" s="2"/>
      <c r="Z14" s="2"/>
      <c r="AA14" s="2"/>
      <c r="AB14" s="4"/>
      <c r="AC14" s="2"/>
      <c r="AD14" s="2"/>
      <c r="AE14" s="2"/>
      <c r="AF14" s="2"/>
      <c r="AG14" s="2"/>
      <c r="AH14" s="2"/>
      <c r="AI14" s="2"/>
      <c r="AJ14" s="2"/>
      <c r="AK14" s="2"/>
      <c r="AL14" s="2"/>
      <c r="AM14" s="2"/>
      <c r="AN14" s="2"/>
      <c r="AO14" s="2"/>
      <c r="AP14" s="2"/>
      <c r="AQ14" s="2"/>
      <c r="AR14" s="2"/>
      <c r="AS14" s="1"/>
      <c r="AT14" s="1"/>
      <c r="AU14" s="1"/>
      <c r="AV14" s="1"/>
      <c r="AW14" s="1"/>
      <c r="AX14" s="1"/>
      <c r="AY14" s="1"/>
      <c r="AZ14" s="1"/>
      <c r="BA14" s="1"/>
      <c r="BB14" s="1"/>
      <c r="BC14" s="1"/>
      <c r="BD14" s="1"/>
      <c r="BE14" s="2"/>
    </row>
    <row r="15" spans="1:58">
      <c r="A15" s="2"/>
      <c r="B15" s="8"/>
      <c r="C15" s="2"/>
      <c r="D15" s="2"/>
      <c r="E15" s="2"/>
      <c r="F15" s="2"/>
      <c r="G15" s="2"/>
      <c r="H15" s="3"/>
      <c r="I15" s="2"/>
      <c r="J15" s="3"/>
      <c r="K15" s="2"/>
      <c r="L15" s="2"/>
      <c r="M15" s="2"/>
      <c r="N15" s="2"/>
      <c r="O15" s="3"/>
      <c r="P15" s="4"/>
      <c r="Q15" s="2"/>
      <c r="R15" s="4"/>
      <c r="S15" s="4"/>
      <c r="T15" s="4"/>
      <c r="U15" s="4"/>
      <c r="V15" s="4"/>
      <c r="W15" s="4"/>
      <c r="X15" s="2"/>
      <c r="Y15" s="2"/>
      <c r="Z15" s="2"/>
      <c r="AA15" s="2"/>
      <c r="AB15" s="4"/>
      <c r="AC15" s="2"/>
      <c r="AD15" s="2"/>
      <c r="AE15" s="2"/>
      <c r="AF15" s="2"/>
      <c r="AG15" s="2"/>
      <c r="AH15" s="2"/>
      <c r="AI15" s="2"/>
      <c r="AJ15" s="2"/>
      <c r="AK15" s="2"/>
      <c r="AL15" s="2"/>
      <c r="AM15" s="2"/>
      <c r="AN15" s="2"/>
      <c r="AO15" s="2"/>
      <c r="AP15" s="2"/>
      <c r="AQ15" s="2"/>
      <c r="AR15" s="2"/>
      <c r="AS15" s="1"/>
      <c r="AT15" s="1"/>
      <c r="AU15" s="1"/>
      <c r="AV15" s="1"/>
      <c r="AW15" s="1"/>
      <c r="AX15" s="1"/>
      <c r="AY15" s="1"/>
      <c r="AZ15" s="1"/>
      <c r="BA15" s="1"/>
      <c r="BB15" s="1"/>
      <c r="BC15" s="1"/>
      <c r="BD15" s="1"/>
      <c r="BE15" s="2"/>
    </row>
    <row r="16" spans="1:58">
      <c r="A16" s="2"/>
      <c r="B16" s="8"/>
      <c r="C16" s="2"/>
      <c r="D16" s="2"/>
      <c r="E16" s="2"/>
      <c r="F16" s="2"/>
      <c r="G16" s="2"/>
      <c r="H16" s="3"/>
      <c r="I16" s="2"/>
      <c r="J16" s="3"/>
      <c r="K16" s="2"/>
      <c r="L16" s="2"/>
      <c r="M16" s="2"/>
      <c r="N16" s="2"/>
      <c r="O16" s="3"/>
      <c r="P16" s="4"/>
      <c r="Q16" s="2"/>
      <c r="R16" s="4"/>
      <c r="S16" s="4"/>
      <c r="T16" s="4"/>
      <c r="U16" s="4"/>
      <c r="V16" s="4"/>
      <c r="W16" s="4"/>
      <c r="X16" s="2"/>
      <c r="Y16" s="2"/>
      <c r="Z16" s="2"/>
      <c r="AA16" s="2"/>
      <c r="AB16" s="4"/>
      <c r="AC16" s="2"/>
      <c r="AD16" s="2"/>
      <c r="AE16" s="2"/>
      <c r="AF16" s="2"/>
      <c r="AG16" s="2"/>
      <c r="AH16" s="2"/>
      <c r="AI16" s="2"/>
      <c r="AJ16" s="2"/>
      <c r="AK16" s="2"/>
      <c r="AL16" s="2"/>
      <c r="AM16" s="2"/>
      <c r="AN16" s="2"/>
      <c r="AO16" s="2"/>
      <c r="AP16" s="2"/>
      <c r="AQ16" s="2"/>
      <c r="AR16" s="2"/>
      <c r="AS16" s="1"/>
      <c r="AT16" s="1"/>
      <c r="AU16" s="1"/>
      <c r="AV16" s="1"/>
      <c r="AW16" s="1"/>
      <c r="AX16" s="1"/>
      <c r="AY16" s="1"/>
      <c r="AZ16" s="1"/>
      <c r="BA16" s="1"/>
      <c r="BB16" s="1"/>
      <c r="BC16" s="1"/>
      <c r="BD16" s="1"/>
      <c r="BE16" s="2"/>
    </row>
    <row r="17" spans="1:57">
      <c r="A17" s="2"/>
      <c r="B17" s="8"/>
      <c r="C17" s="2"/>
      <c r="D17" s="2"/>
      <c r="E17" s="2"/>
      <c r="F17" s="2"/>
      <c r="G17" s="2"/>
      <c r="H17" s="3"/>
      <c r="I17" s="2"/>
      <c r="J17" s="3"/>
      <c r="K17" s="2"/>
      <c r="L17" s="2"/>
      <c r="M17" s="2"/>
      <c r="N17" s="2"/>
      <c r="O17" s="3"/>
      <c r="P17" s="4"/>
      <c r="Q17" s="2"/>
      <c r="R17" s="4"/>
      <c r="S17" s="4"/>
      <c r="T17" s="4"/>
      <c r="U17" s="4"/>
      <c r="V17" s="4"/>
      <c r="W17" s="4"/>
      <c r="X17" s="2"/>
      <c r="Y17" s="2"/>
      <c r="Z17" s="2"/>
      <c r="AA17" s="2"/>
      <c r="AB17" s="4"/>
      <c r="AC17" s="2"/>
      <c r="AD17" s="2"/>
      <c r="AE17" s="2"/>
      <c r="AF17" s="2"/>
      <c r="AG17" s="2"/>
      <c r="AH17" s="2"/>
      <c r="AI17" s="2"/>
      <c r="AJ17" s="2"/>
      <c r="AK17" s="2"/>
      <c r="AL17" s="2"/>
      <c r="AM17" s="2"/>
      <c r="AN17" s="2"/>
      <c r="AO17" s="2"/>
      <c r="AP17" s="2"/>
      <c r="AQ17" s="2"/>
      <c r="AR17" s="2"/>
      <c r="AS17" s="1"/>
      <c r="AT17" s="1"/>
      <c r="AU17" s="1"/>
      <c r="AV17" s="1"/>
      <c r="AW17" s="1"/>
      <c r="AX17" s="1"/>
      <c r="AY17" s="1"/>
      <c r="AZ17" s="1"/>
      <c r="BA17" s="1"/>
      <c r="BB17" s="1"/>
      <c r="BC17" s="1"/>
      <c r="BD17" s="1"/>
      <c r="BE17" s="2"/>
    </row>
    <row r="18" spans="1:57">
      <c r="A18" s="2"/>
      <c r="B18" s="8"/>
      <c r="C18" s="2"/>
      <c r="D18" s="2"/>
      <c r="E18" s="2"/>
      <c r="F18" s="2"/>
      <c r="G18" s="2"/>
      <c r="H18" s="3"/>
      <c r="I18" s="2"/>
      <c r="J18" s="3"/>
      <c r="K18" s="2"/>
      <c r="L18" s="2"/>
      <c r="M18" s="2"/>
      <c r="N18" s="2"/>
      <c r="O18" s="3"/>
      <c r="P18" s="4"/>
      <c r="Q18" s="2"/>
      <c r="R18" s="4"/>
      <c r="S18" s="4"/>
      <c r="T18" s="4"/>
      <c r="U18" s="4"/>
      <c r="V18" s="4"/>
      <c r="W18" s="4"/>
      <c r="X18" s="2"/>
      <c r="Y18" s="2"/>
      <c r="Z18" s="2"/>
      <c r="AA18" s="2"/>
      <c r="AB18" s="4"/>
      <c r="AC18" s="2"/>
      <c r="AD18" s="2"/>
      <c r="AE18" s="2"/>
      <c r="AF18" s="2"/>
      <c r="AG18" s="2"/>
      <c r="AH18" s="2"/>
      <c r="AI18" s="2"/>
      <c r="AJ18" s="2"/>
      <c r="AK18" s="2"/>
      <c r="AL18" s="2"/>
      <c r="AM18" s="2"/>
      <c r="AN18" s="2"/>
      <c r="AO18" s="2"/>
      <c r="AP18" s="2"/>
      <c r="AQ18" s="2"/>
      <c r="AR18" s="2"/>
      <c r="AS18" s="1"/>
      <c r="AT18" s="1"/>
      <c r="AU18" s="1"/>
      <c r="AV18" s="1"/>
      <c r="AW18" s="1"/>
      <c r="AX18" s="1"/>
      <c r="AY18" s="1"/>
      <c r="AZ18" s="1"/>
      <c r="BA18" s="1"/>
      <c r="BB18" s="1"/>
      <c r="BC18" s="1"/>
      <c r="BD18" s="1"/>
      <c r="BE18" s="2"/>
    </row>
    <row r="19" spans="1:57">
      <c r="A19" s="2"/>
      <c r="B19" s="8"/>
      <c r="C19" s="2"/>
      <c r="D19" s="2"/>
      <c r="E19" s="2"/>
      <c r="F19" s="2"/>
      <c r="G19" s="2"/>
      <c r="H19" s="3"/>
      <c r="I19" s="2"/>
      <c r="J19" s="3"/>
      <c r="K19" s="2"/>
      <c r="L19" s="2"/>
      <c r="M19" s="2"/>
      <c r="N19" s="2"/>
      <c r="O19" s="3"/>
      <c r="P19" s="4"/>
      <c r="Q19" s="2"/>
      <c r="R19" s="4"/>
      <c r="S19" s="4"/>
      <c r="T19" s="4"/>
      <c r="U19" s="4"/>
      <c r="V19" s="4"/>
      <c r="W19" s="4"/>
      <c r="X19" s="2"/>
      <c r="Y19" s="2"/>
      <c r="Z19" s="2"/>
      <c r="AA19" s="2"/>
      <c r="AB19" s="4"/>
      <c r="AC19" s="2"/>
      <c r="AD19" s="2"/>
      <c r="AE19" s="2"/>
      <c r="AF19" s="2"/>
      <c r="AG19" s="2"/>
      <c r="AH19" s="2"/>
      <c r="AI19" s="2"/>
      <c r="AJ19" s="2"/>
      <c r="AK19" s="2"/>
      <c r="AL19" s="2"/>
      <c r="AM19" s="2"/>
      <c r="AN19" s="2"/>
      <c r="AO19" s="2"/>
      <c r="AP19" s="2"/>
      <c r="AQ19" s="2"/>
      <c r="AR19" s="2"/>
      <c r="AS19" s="1"/>
      <c r="AT19" s="1"/>
      <c r="AU19" s="1"/>
      <c r="AV19" s="1"/>
      <c r="AW19" s="1"/>
      <c r="AX19" s="1"/>
      <c r="AY19" s="1"/>
      <c r="AZ19" s="1"/>
      <c r="BA19" s="1"/>
      <c r="BB19" s="1"/>
      <c r="BC19" s="1"/>
      <c r="BD19" s="1"/>
      <c r="BE19" s="2"/>
    </row>
    <row r="20" spans="1:57">
      <c r="A20" s="2"/>
      <c r="B20" s="8"/>
      <c r="C20" s="2"/>
      <c r="D20" s="2"/>
      <c r="E20" s="2"/>
      <c r="F20" s="2"/>
      <c r="G20" s="2"/>
      <c r="H20" s="3"/>
      <c r="I20" s="2"/>
      <c r="J20" s="3"/>
      <c r="K20" s="2"/>
      <c r="L20" s="2"/>
      <c r="M20" s="2"/>
      <c r="N20" s="2"/>
      <c r="O20" s="3"/>
      <c r="P20" s="4"/>
      <c r="Q20" s="2"/>
      <c r="R20" s="4"/>
      <c r="S20" s="4"/>
      <c r="T20" s="4"/>
      <c r="U20" s="4"/>
      <c r="V20" s="4"/>
      <c r="W20" s="4"/>
      <c r="X20" s="2"/>
      <c r="Y20" s="2"/>
      <c r="Z20" s="2"/>
      <c r="AA20" s="2"/>
      <c r="AB20" s="4"/>
      <c r="AC20" s="2"/>
      <c r="AD20" s="2"/>
      <c r="AE20" s="2"/>
      <c r="AF20" s="2"/>
      <c r="AG20" s="2"/>
      <c r="AH20" s="2"/>
      <c r="AI20" s="2"/>
      <c r="AJ20" s="2"/>
      <c r="AK20" s="2"/>
      <c r="AL20" s="2"/>
      <c r="AM20" s="2"/>
      <c r="AN20" s="2"/>
      <c r="AO20" s="2"/>
      <c r="AP20" s="2"/>
      <c r="AQ20" s="2"/>
      <c r="AR20" s="2"/>
      <c r="AS20" s="1"/>
      <c r="AT20" s="1"/>
      <c r="AU20" s="1"/>
      <c r="AV20" s="1"/>
      <c r="AW20" s="1"/>
      <c r="AX20" s="1"/>
      <c r="AY20" s="1"/>
      <c r="AZ20" s="1"/>
      <c r="BA20" s="1"/>
      <c r="BB20" s="1"/>
      <c r="BC20" s="1"/>
      <c r="BD20" s="1"/>
      <c r="BE20" s="2"/>
    </row>
    <row r="21" spans="1:57">
      <c r="A21" s="2"/>
      <c r="B21" s="8"/>
      <c r="C21" s="2"/>
      <c r="D21" s="2"/>
      <c r="E21" s="2"/>
      <c r="F21" s="2"/>
      <c r="G21" s="2"/>
      <c r="H21" s="3"/>
      <c r="I21" s="2"/>
      <c r="J21" s="3"/>
      <c r="K21" s="2"/>
      <c r="L21" s="2"/>
      <c r="M21" s="2"/>
      <c r="N21" s="2"/>
      <c r="O21" s="3"/>
      <c r="P21" s="4"/>
      <c r="Q21" s="2"/>
      <c r="R21" s="4"/>
      <c r="S21" s="4"/>
      <c r="T21" s="4"/>
      <c r="U21" s="4"/>
      <c r="V21" s="4"/>
      <c r="W21" s="4"/>
      <c r="X21" s="2"/>
      <c r="Y21" s="2"/>
      <c r="Z21" s="2"/>
      <c r="AA21" s="2"/>
      <c r="AB21" s="4"/>
      <c r="AC21" s="2"/>
      <c r="AD21" s="2"/>
      <c r="AE21" s="2"/>
      <c r="AF21" s="2"/>
      <c r="AG21" s="2"/>
      <c r="AH21" s="2"/>
      <c r="AI21" s="2"/>
      <c r="AJ21" s="2"/>
      <c r="AK21" s="2"/>
      <c r="AL21" s="2"/>
      <c r="AM21" s="2"/>
      <c r="AN21" s="2"/>
      <c r="AO21" s="2"/>
      <c r="AP21" s="2"/>
      <c r="AQ21" s="2"/>
      <c r="AR21" s="2"/>
      <c r="AS21" s="1"/>
      <c r="AT21" s="1"/>
      <c r="AU21" s="1"/>
      <c r="AV21" s="1"/>
      <c r="AW21" s="1"/>
      <c r="AX21" s="1"/>
      <c r="AY21" s="1"/>
      <c r="AZ21" s="1"/>
      <c r="BA21" s="1"/>
      <c r="BB21" s="1"/>
      <c r="BC21" s="1"/>
      <c r="BD21" s="1"/>
      <c r="BE21" s="2"/>
    </row>
    <row r="22" spans="1:57">
      <c r="A22" s="2"/>
      <c r="B22" s="8"/>
      <c r="C22" s="2"/>
      <c r="D22" s="2"/>
      <c r="E22" s="2"/>
      <c r="F22" s="2"/>
      <c r="G22" s="2"/>
      <c r="H22" s="3"/>
      <c r="I22" s="2"/>
      <c r="J22" s="3"/>
      <c r="K22" s="2"/>
      <c r="L22" s="2"/>
      <c r="M22" s="2"/>
      <c r="N22" s="2"/>
      <c r="O22" s="3"/>
      <c r="P22" s="4"/>
      <c r="Q22" s="2"/>
      <c r="R22" s="4"/>
      <c r="S22" s="4"/>
      <c r="T22" s="4"/>
      <c r="U22" s="4"/>
      <c r="V22" s="4"/>
      <c r="W22" s="4"/>
      <c r="X22" s="2"/>
      <c r="Y22" s="2"/>
      <c r="Z22" s="2"/>
      <c r="AA22" s="2"/>
      <c r="AB22" s="4"/>
      <c r="AC22" s="2"/>
      <c r="AD22" s="2"/>
      <c r="AE22" s="2"/>
      <c r="AF22" s="2"/>
      <c r="AG22" s="2"/>
      <c r="AH22" s="2"/>
      <c r="AI22" s="2"/>
      <c r="AJ22" s="2"/>
      <c r="AK22" s="2"/>
      <c r="AL22" s="2"/>
      <c r="AM22" s="2"/>
      <c r="AN22" s="2"/>
      <c r="AO22" s="2"/>
      <c r="AP22" s="2"/>
      <c r="AQ22" s="2"/>
      <c r="AR22" s="2"/>
      <c r="AS22" s="1"/>
      <c r="AT22" s="1"/>
      <c r="AU22" s="1"/>
      <c r="AV22" s="1"/>
      <c r="AW22" s="1"/>
      <c r="AX22" s="1"/>
      <c r="AY22" s="1"/>
      <c r="AZ22" s="1"/>
      <c r="BA22" s="1"/>
      <c r="BB22" s="1"/>
      <c r="BC22" s="1"/>
      <c r="BD22" s="1"/>
      <c r="BE22" s="2"/>
    </row>
    <row r="23" spans="1:57">
      <c r="A23" s="2"/>
      <c r="B23" s="8"/>
      <c r="C23" s="2"/>
      <c r="D23" s="2"/>
      <c r="E23" s="2"/>
      <c r="F23" s="2"/>
      <c r="G23" s="2"/>
      <c r="H23" s="3"/>
      <c r="I23" s="2"/>
      <c r="J23" s="3"/>
      <c r="K23" s="2"/>
      <c r="L23" s="2"/>
      <c r="M23" s="2"/>
      <c r="N23" s="2"/>
      <c r="O23" s="3"/>
      <c r="P23" s="4"/>
      <c r="Q23" s="2"/>
      <c r="R23" s="4"/>
      <c r="S23" s="4"/>
      <c r="T23" s="4"/>
      <c r="U23" s="4"/>
      <c r="V23" s="4"/>
      <c r="W23" s="4"/>
      <c r="X23" s="2"/>
      <c r="Y23" s="2"/>
      <c r="Z23" s="2"/>
      <c r="AA23" s="2"/>
      <c r="AB23" s="4"/>
      <c r="AC23" s="2"/>
      <c r="AD23" s="2"/>
      <c r="AE23" s="2"/>
      <c r="AF23" s="2"/>
      <c r="AG23" s="2"/>
      <c r="AH23" s="2"/>
      <c r="AI23" s="2"/>
      <c r="AJ23" s="2"/>
      <c r="AK23" s="2"/>
      <c r="AL23" s="2"/>
      <c r="AM23" s="2"/>
      <c r="AN23" s="2"/>
      <c r="AO23" s="2"/>
      <c r="AP23" s="2"/>
      <c r="AQ23" s="2"/>
      <c r="AR23" s="2"/>
      <c r="AS23" s="1"/>
      <c r="AT23" s="1"/>
      <c r="AU23" s="1"/>
      <c r="AV23" s="1"/>
      <c r="AW23" s="1"/>
      <c r="AX23" s="1"/>
      <c r="AY23" s="1"/>
      <c r="AZ23" s="1"/>
      <c r="BA23" s="1"/>
      <c r="BB23" s="1"/>
      <c r="BC23" s="1"/>
      <c r="BD23" s="1"/>
      <c r="BE23" s="2"/>
    </row>
    <row r="24" spans="1:57">
      <c r="A24" s="2"/>
      <c r="B24" s="8"/>
      <c r="C24" s="2"/>
      <c r="D24" s="2"/>
      <c r="E24" s="2"/>
      <c r="F24" s="2"/>
      <c r="G24" s="2"/>
      <c r="H24" s="3"/>
      <c r="I24" s="2"/>
      <c r="J24" s="3"/>
      <c r="K24" s="2"/>
      <c r="L24" s="2"/>
      <c r="M24" s="2"/>
      <c r="N24" s="2"/>
      <c r="O24" s="3"/>
      <c r="P24" s="4"/>
      <c r="Q24" s="2"/>
      <c r="R24" s="4"/>
      <c r="S24" s="4"/>
      <c r="T24" s="4"/>
      <c r="U24" s="4"/>
      <c r="V24" s="4"/>
      <c r="W24" s="4"/>
      <c r="X24" s="2"/>
      <c r="Y24" s="2"/>
      <c r="Z24" s="2"/>
      <c r="AA24" s="2"/>
      <c r="AB24" s="4"/>
      <c r="AC24" s="2"/>
      <c r="AD24" s="2"/>
      <c r="AE24" s="2"/>
      <c r="AF24" s="2"/>
      <c r="AG24" s="2"/>
      <c r="AH24" s="2"/>
      <c r="AI24" s="2"/>
      <c r="AJ24" s="2"/>
      <c r="AK24" s="2"/>
      <c r="AL24" s="2"/>
      <c r="AM24" s="2"/>
      <c r="AN24" s="2"/>
      <c r="AO24" s="2"/>
      <c r="AP24" s="2"/>
      <c r="AQ24" s="2"/>
      <c r="AR24" s="2"/>
      <c r="AS24" s="1"/>
      <c r="AT24" s="1"/>
      <c r="AU24" s="1"/>
      <c r="AV24" s="1"/>
      <c r="AW24" s="1"/>
      <c r="AX24" s="1"/>
      <c r="AY24" s="1"/>
      <c r="AZ24" s="1"/>
      <c r="BA24" s="1"/>
      <c r="BB24" s="1"/>
      <c r="BC24" s="1"/>
      <c r="BD24" s="1"/>
      <c r="BE24" s="2"/>
    </row>
    <row r="25" spans="1:57">
      <c r="A25" s="2"/>
      <c r="B25" s="8"/>
      <c r="C25" s="2"/>
      <c r="D25" s="2"/>
      <c r="E25" s="2"/>
      <c r="F25" s="2"/>
      <c r="G25" s="2"/>
      <c r="H25" s="3"/>
      <c r="I25" s="2"/>
      <c r="J25" s="3"/>
      <c r="K25" s="2"/>
      <c r="L25" s="2"/>
      <c r="M25" s="2"/>
      <c r="N25" s="2"/>
      <c r="O25" s="3"/>
      <c r="P25" s="4"/>
      <c r="Q25" s="2"/>
      <c r="R25" s="4"/>
      <c r="S25" s="4"/>
      <c r="T25" s="4"/>
      <c r="U25" s="4"/>
      <c r="V25" s="4"/>
      <c r="W25" s="4"/>
      <c r="X25" s="2"/>
      <c r="Y25" s="2"/>
      <c r="Z25" s="2"/>
      <c r="AA25" s="2"/>
      <c r="AB25" s="4"/>
      <c r="AC25" s="2"/>
      <c r="AD25" s="2"/>
      <c r="AE25" s="2"/>
      <c r="AF25" s="2"/>
      <c r="AG25" s="2"/>
      <c r="AH25" s="2"/>
      <c r="AI25" s="2"/>
      <c r="AJ25" s="2"/>
      <c r="AK25" s="2"/>
      <c r="AL25" s="2"/>
      <c r="AM25" s="2"/>
      <c r="AN25" s="2"/>
      <c r="AO25" s="2"/>
      <c r="AP25" s="2"/>
      <c r="AQ25" s="2"/>
      <c r="AR25" s="2"/>
      <c r="AS25" s="1"/>
      <c r="AT25" s="1"/>
      <c r="AU25" s="1"/>
      <c r="AV25" s="1"/>
      <c r="AW25" s="1"/>
      <c r="AX25" s="1"/>
      <c r="AY25" s="1"/>
      <c r="AZ25" s="1"/>
      <c r="BA25" s="1"/>
      <c r="BB25" s="1"/>
      <c r="BC25" s="1"/>
      <c r="BD25" s="1"/>
      <c r="BE25" s="2"/>
    </row>
    <row r="26" spans="1:57">
      <c r="A26" s="2"/>
      <c r="B26" s="8"/>
      <c r="C26" s="2"/>
      <c r="D26" s="2"/>
      <c r="E26" s="2"/>
      <c r="F26" s="2"/>
      <c r="G26" s="2"/>
      <c r="H26" s="3"/>
      <c r="I26" s="2"/>
      <c r="J26" s="3"/>
      <c r="K26" s="2"/>
      <c r="L26" s="2"/>
      <c r="M26" s="2"/>
      <c r="N26" s="2"/>
      <c r="O26" s="3"/>
      <c r="P26" s="4"/>
      <c r="Q26" s="2"/>
      <c r="R26" s="4"/>
      <c r="S26" s="4"/>
      <c r="T26" s="4"/>
      <c r="U26" s="4"/>
      <c r="V26" s="4"/>
      <c r="W26" s="4"/>
      <c r="X26" s="2"/>
      <c r="Y26" s="2"/>
      <c r="Z26" s="2"/>
      <c r="AA26" s="2"/>
      <c r="AB26" s="4"/>
      <c r="AC26" s="2"/>
      <c r="AD26" s="2"/>
      <c r="AE26" s="2"/>
      <c r="AF26" s="2"/>
      <c r="AG26" s="2"/>
      <c r="AH26" s="2"/>
      <c r="AI26" s="2"/>
      <c r="AJ26" s="2"/>
      <c r="AK26" s="2"/>
      <c r="AL26" s="2"/>
      <c r="AM26" s="2"/>
      <c r="AN26" s="2"/>
      <c r="AO26" s="2"/>
      <c r="AP26" s="2"/>
      <c r="AQ26" s="2"/>
      <c r="AR26" s="2"/>
      <c r="AS26" s="1"/>
      <c r="AT26" s="1"/>
      <c r="AU26" s="1"/>
      <c r="AV26" s="1"/>
      <c r="AW26" s="1"/>
      <c r="AX26" s="1"/>
      <c r="AY26" s="1"/>
      <c r="AZ26" s="1"/>
      <c r="BA26" s="1"/>
      <c r="BB26" s="1"/>
      <c r="BC26" s="1"/>
      <c r="BD26" s="1"/>
      <c r="BE26" s="2"/>
    </row>
    <row r="27" spans="1:57">
      <c r="A27" s="2"/>
      <c r="B27" s="8"/>
      <c r="C27" s="2"/>
      <c r="D27" s="2"/>
      <c r="E27" s="2"/>
      <c r="F27" s="2"/>
      <c r="G27" s="2"/>
      <c r="H27" s="3"/>
      <c r="I27" s="2"/>
      <c r="J27" s="3"/>
      <c r="K27" s="2"/>
      <c r="L27" s="2"/>
      <c r="M27" s="2"/>
      <c r="N27" s="2"/>
      <c r="O27" s="3"/>
      <c r="P27" s="4"/>
      <c r="Q27" s="2"/>
      <c r="R27" s="4"/>
      <c r="S27" s="4"/>
      <c r="T27" s="4"/>
      <c r="U27" s="4"/>
      <c r="V27" s="4"/>
      <c r="W27" s="4"/>
      <c r="X27" s="2"/>
      <c r="Y27" s="2"/>
      <c r="Z27" s="2"/>
      <c r="AA27" s="2"/>
      <c r="AB27" s="4"/>
      <c r="AC27" s="2"/>
      <c r="AD27" s="2"/>
      <c r="AE27" s="2"/>
      <c r="AF27" s="2"/>
      <c r="AG27" s="2"/>
      <c r="AH27" s="2"/>
      <c r="AI27" s="2"/>
      <c r="AJ27" s="2"/>
      <c r="AK27" s="2"/>
      <c r="AL27" s="2"/>
      <c r="AM27" s="2"/>
      <c r="AN27" s="2"/>
      <c r="AO27" s="2"/>
      <c r="AP27" s="2"/>
      <c r="AQ27" s="2"/>
      <c r="AR27" s="2"/>
      <c r="AS27" s="1"/>
      <c r="AT27" s="1"/>
      <c r="AU27" s="1"/>
      <c r="AV27" s="1"/>
      <c r="AW27" s="1"/>
      <c r="AX27" s="1"/>
      <c r="AY27" s="1"/>
      <c r="AZ27" s="1"/>
      <c r="BA27" s="1"/>
      <c r="BB27" s="1"/>
      <c r="BC27" s="1"/>
      <c r="BD27" s="1"/>
      <c r="BE27" s="2"/>
    </row>
    <row r="28" spans="1:57">
      <c r="A28" s="2"/>
      <c r="B28" s="8"/>
      <c r="C28" s="2"/>
      <c r="D28" s="2"/>
      <c r="E28" s="2"/>
      <c r="F28" s="2"/>
      <c r="G28" s="2"/>
      <c r="H28" s="3"/>
      <c r="I28" s="2"/>
      <c r="J28" s="3"/>
      <c r="K28" s="2"/>
      <c r="L28" s="2"/>
      <c r="M28" s="2"/>
      <c r="N28" s="2"/>
      <c r="O28" s="3"/>
      <c r="P28" s="4"/>
      <c r="Q28" s="2"/>
      <c r="R28" s="4"/>
      <c r="S28" s="4"/>
      <c r="T28" s="4"/>
      <c r="U28" s="4"/>
      <c r="V28" s="4"/>
      <c r="W28" s="4"/>
      <c r="X28" s="2"/>
      <c r="Y28" s="2"/>
      <c r="Z28" s="2"/>
      <c r="AA28" s="2"/>
      <c r="AB28" s="4"/>
      <c r="AC28" s="2"/>
      <c r="AD28" s="2"/>
      <c r="AE28" s="2"/>
      <c r="AF28" s="2"/>
      <c r="AG28" s="2"/>
      <c r="AH28" s="2"/>
      <c r="AI28" s="2"/>
      <c r="AJ28" s="2"/>
      <c r="AK28" s="2"/>
      <c r="AL28" s="2"/>
      <c r="AM28" s="2"/>
      <c r="AN28" s="2"/>
      <c r="AO28" s="2"/>
      <c r="AP28" s="2"/>
      <c r="AQ28" s="2"/>
      <c r="AR28" s="2"/>
      <c r="AS28" s="1"/>
      <c r="AT28" s="1"/>
      <c r="AU28" s="1"/>
      <c r="AV28" s="1"/>
      <c r="AW28" s="1"/>
      <c r="AX28" s="1"/>
      <c r="AY28" s="1"/>
      <c r="AZ28" s="1"/>
      <c r="BA28" s="1"/>
      <c r="BB28" s="1"/>
      <c r="BC28" s="1"/>
      <c r="BD28" s="1"/>
      <c r="BE28" s="2"/>
    </row>
    <row r="29" spans="1:57">
      <c r="A29" s="2"/>
      <c r="B29" s="8"/>
      <c r="C29" s="2"/>
      <c r="D29" s="2"/>
      <c r="E29" s="2"/>
      <c r="F29" s="2"/>
      <c r="G29" s="2"/>
      <c r="H29" s="3"/>
      <c r="I29" s="2"/>
      <c r="J29" s="3"/>
      <c r="K29" s="2"/>
      <c r="L29" s="2"/>
      <c r="M29" s="2"/>
      <c r="N29" s="2"/>
      <c r="O29" s="3"/>
      <c r="P29" s="4"/>
      <c r="Q29" s="2"/>
      <c r="R29" s="4"/>
      <c r="S29" s="4"/>
      <c r="T29" s="4"/>
      <c r="U29" s="4"/>
      <c r="V29" s="4"/>
      <c r="W29" s="4"/>
      <c r="X29" s="2"/>
      <c r="Y29" s="2"/>
      <c r="Z29" s="2"/>
      <c r="AA29" s="2"/>
      <c r="AB29" s="4"/>
      <c r="AC29" s="2"/>
      <c r="AD29" s="2"/>
      <c r="AE29" s="2"/>
      <c r="AF29" s="2"/>
      <c r="AG29" s="2"/>
      <c r="AH29" s="2"/>
      <c r="AI29" s="2"/>
      <c r="AJ29" s="2"/>
      <c r="AK29" s="2"/>
      <c r="AL29" s="2"/>
      <c r="AM29" s="2"/>
      <c r="AN29" s="2"/>
      <c r="AO29" s="2"/>
      <c r="AP29" s="2"/>
      <c r="AQ29" s="2"/>
      <c r="AR29" s="2"/>
      <c r="AS29" s="1"/>
      <c r="AT29" s="1"/>
      <c r="AU29" s="1"/>
      <c r="AV29" s="1"/>
      <c r="AW29" s="1"/>
      <c r="AX29" s="1"/>
      <c r="AY29" s="1"/>
      <c r="AZ29" s="1"/>
      <c r="BA29" s="1"/>
      <c r="BB29" s="1"/>
      <c r="BC29" s="1"/>
      <c r="BD29" s="1"/>
      <c r="BE29" s="2"/>
    </row>
    <row r="30" spans="1:57">
      <c r="A30" s="2"/>
      <c r="B30" s="8"/>
      <c r="C30" s="2"/>
      <c r="D30" s="2"/>
      <c r="E30" s="2"/>
      <c r="F30" s="2"/>
      <c r="G30" s="2"/>
      <c r="H30" s="3"/>
      <c r="I30" s="2"/>
      <c r="J30" s="3"/>
      <c r="K30" s="2"/>
      <c r="L30" s="2"/>
      <c r="M30" s="2"/>
      <c r="N30" s="2"/>
      <c r="O30" s="3"/>
      <c r="P30" s="4"/>
      <c r="Q30" s="2"/>
      <c r="R30" s="4"/>
      <c r="S30" s="4"/>
      <c r="T30" s="4"/>
      <c r="U30" s="4"/>
      <c r="V30" s="4"/>
      <c r="W30" s="4"/>
      <c r="X30" s="2"/>
      <c r="Y30" s="2"/>
      <c r="Z30" s="2"/>
      <c r="AA30" s="2"/>
      <c r="AB30" s="4"/>
      <c r="AC30" s="2"/>
      <c r="AD30" s="2"/>
      <c r="AE30" s="2"/>
      <c r="AF30" s="2"/>
      <c r="AG30" s="2"/>
      <c r="AH30" s="2"/>
      <c r="AI30" s="2"/>
      <c r="AJ30" s="2"/>
      <c r="AK30" s="2"/>
      <c r="AL30" s="2"/>
      <c r="AM30" s="2"/>
      <c r="AN30" s="2"/>
      <c r="AO30" s="2"/>
      <c r="AP30" s="2"/>
      <c r="AQ30" s="2"/>
      <c r="AR30" s="2"/>
      <c r="AS30" s="1"/>
      <c r="AT30" s="1"/>
      <c r="AU30" s="1"/>
      <c r="AV30" s="1"/>
      <c r="AW30" s="1"/>
      <c r="AX30" s="1"/>
      <c r="AY30" s="1"/>
      <c r="AZ30" s="1"/>
      <c r="BA30" s="1"/>
      <c r="BB30" s="1"/>
      <c r="BC30" s="1"/>
      <c r="BD30" s="1"/>
      <c r="BE30" s="2"/>
    </row>
    <row r="31" spans="1:57">
      <c r="A31" s="2"/>
      <c r="B31" s="8"/>
      <c r="C31" s="2"/>
      <c r="D31" s="2"/>
      <c r="E31" s="2"/>
      <c r="F31" s="2"/>
      <c r="G31" s="2"/>
      <c r="H31" s="3"/>
      <c r="I31" s="2"/>
      <c r="J31" s="3"/>
      <c r="K31" s="2"/>
      <c r="L31" s="2"/>
      <c r="M31" s="2"/>
      <c r="N31" s="2"/>
      <c r="O31" s="3"/>
      <c r="P31" s="4"/>
      <c r="Q31" s="2"/>
      <c r="R31" s="4"/>
      <c r="S31" s="4"/>
      <c r="T31" s="4"/>
      <c r="U31" s="4"/>
      <c r="V31" s="4"/>
      <c r="W31" s="4"/>
      <c r="X31" s="2"/>
      <c r="Y31" s="2"/>
      <c r="Z31" s="2"/>
      <c r="AA31" s="2"/>
      <c r="AB31" s="4"/>
      <c r="AC31" s="2"/>
      <c r="AD31" s="2"/>
      <c r="AE31" s="2"/>
      <c r="AF31" s="2"/>
      <c r="AG31" s="2"/>
      <c r="AH31" s="2"/>
      <c r="AI31" s="2"/>
      <c r="AJ31" s="2"/>
      <c r="AK31" s="2"/>
      <c r="AL31" s="2"/>
      <c r="AM31" s="2"/>
      <c r="AN31" s="2"/>
      <c r="AO31" s="2"/>
      <c r="AP31" s="2"/>
      <c r="AQ31" s="2"/>
      <c r="AR31" s="2"/>
      <c r="AS31" s="1"/>
      <c r="AT31" s="1"/>
      <c r="AU31" s="1"/>
      <c r="AV31" s="1"/>
      <c r="AW31" s="1"/>
      <c r="AX31" s="1"/>
      <c r="AY31" s="1"/>
      <c r="AZ31" s="1"/>
      <c r="BA31" s="1"/>
      <c r="BB31" s="1"/>
      <c r="BC31" s="1"/>
      <c r="BD31" s="1"/>
      <c r="BE31" s="2"/>
    </row>
    <row r="32" spans="1:57">
      <c r="A32" s="2"/>
      <c r="B32" s="8"/>
      <c r="C32" s="2"/>
      <c r="D32" s="2"/>
      <c r="E32" s="2"/>
      <c r="F32" s="2"/>
      <c r="G32" s="2"/>
      <c r="H32" s="3"/>
      <c r="I32" s="2"/>
      <c r="J32" s="3"/>
      <c r="K32" s="2"/>
      <c r="L32" s="2"/>
      <c r="M32" s="2"/>
      <c r="N32" s="2"/>
      <c r="O32" s="3"/>
      <c r="P32" s="4"/>
      <c r="Q32" s="2"/>
      <c r="R32" s="4"/>
      <c r="S32" s="4"/>
      <c r="T32" s="4"/>
      <c r="U32" s="4"/>
      <c r="V32" s="4"/>
      <c r="W32" s="4"/>
      <c r="X32" s="2"/>
      <c r="Y32" s="2"/>
      <c r="Z32" s="2"/>
      <c r="AA32" s="2"/>
      <c r="AB32" s="4"/>
      <c r="AC32" s="2"/>
      <c r="AD32" s="2"/>
      <c r="AE32" s="2"/>
      <c r="AF32" s="2"/>
      <c r="AG32" s="2"/>
      <c r="AH32" s="2"/>
      <c r="AI32" s="2"/>
      <c r="AJ32" s="2"/>
      <c r="AK32" s="2"/>
      <c r="AL32" s="2"/>
      <c r="AM32" s="2"/>
      <c r="AN32" s="2"/>
      <c r="AO32" s="2"/>
      <c r="AP32" s="2"/>
      <c r="AQ32" s="2"/>
      <c r="AR32" s="2"/>
      <c r="AS32" s="1"/>
      <c r="AT32" s="1"/>
      <c r="AU32" s="1"/>
      <c r="AV32" s="1"/>
      <c r="AW32" s="1"/>
      <c r="AX32" s="1"/>
      <c r="AY32" s="1"/>
      <c r="AZ32" s="1"/>
      <c r="BA32" s="1"/>
      <c r="BB32" s="1"/>
      <c r="BC32" s="1"/>
      <c r="BD32" s="1"/>
      <c r="BE32" s="2"/>
    </row>
    <row r="33" spans="1:57">
      <c r="A33" s="2"/>
      <c r="B33" s="8"/>
      <c r="C33" s="2"/>
      <c r="D33" s="2"/>
      <c r="E33" s="2"/>
      <c r="F33" s="2"/>
      <c r="G33" s="2"/>
      <c r="H33" s="3"/>
      <c r="I33" s="2"/>
      <c r="J33" s="3"/>
      <c r="K33" s="2"/>
      <c r="L33" s="2"/>
      <c r="M33" s="2"/>
      <c r="N33" s="2"/>
      <c r="O33" s="3"/>
      <c r="P33" s="4"/>
      <c r="Q33" s="2"/>
      <c r="R33" s="4"/>
      <c r="S33" s="4"/>
      <c r="T33" s="4"/>
      <c r="U33" s="4"/>
      <c r="V33" s="4"/>
      <c r="W33" s="4"/>
      <c r="X33" s="2"/>
      <c r="Y33" s="2"/>
      <c r="Z33" s="2"/>
      <c r="AA33" s="2"/>
      <c r="AB33" s="4"/>
      <c r="AC33" s="2"/>
      <c r="AD33" s="2"/>
      <c r="AE33" s="2"/>
      <c r="AF33" s="2"/>
      <c r="AG33" s="2"/>
      <c r="AH33" s="2"/>
      <c r="AI33" s="2"/>
      <c r="AJ33" s="2"/>
      <c r="AK33" s="2"/>
      <c r="AL33" s="2"/>
      <c r="AM33" s="2"/>
      <c r="AN33" s="2"/>
      <c r="AO33" s="2"/>
      <c r="AP33" s="2"/>
      <c r="AQ33" s="2"/>
      <c r="AR33" s="2"/>
      <c r="AS33" s="1"/>
      <c r="AT33" s="1"/>
      <c r="AU33" s="1"/>
      <c r="AV33" s="1"/>
      <c r="AW33" s="1"/>
      <c r="AX33" s="1"/>
      <c r="AY33" s="1"/>
      <c r="AZ33" s="1"/>
      <c r="BA33" s="1"/>
      <c r="BB33" s="1"/>
      <c r="BC33" s="1"/>
      <c r="BD33" s="1"/>
      <c r="BE33" s="2"/>
    </row>
  </sheetData>
  <pageMargins left="0.7" right="0.7" top="0.75" bottom="0.75" header="0.3" footer="0.3"/>
  <pageSetup paperSize="9" orientation="portrait"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A5B90-D99D-4877-A11F-362B3F1C6344}">
  <sheetPr codeName="Sheet22"/>
  <dimension ref="A1:BF54"/>
  <sheetViews>
    <sheetView workbookViewId="0">
      <selection activeCell="A2" sqref="A2"/>
    </sheetView>
  </sheetViews>
  <sheetFormatPr baseColWidth="10" defaultColWidth="8.796875" defaultRowHeight="15"/>
  <cols>
    <col min="1" max="1" width="7.796875" style="64" bestFit="1" customWidth="1"/>
    <col min="2" max="2" width="80.796875" style="64" bestFit="1" customWidth="1"/>
    <col min="3" max="3" width="57" style="64" bestFit="1" customWidth="1"/>
    <col min="4" max="4" width="80.796875" style="64" bestFit="1" customWidth="1"/>
    <col min="5" max="5" width="25" style="64" bestFit="1" customWidth="1"/>
    <col min="6" max="6" width="15" style="64" bestFit="1" customWidth="1"/>
    <col min="7" max="7" width="34.296875" style="64" bestFit="1" customWidth="1"/>
    <col min="8" max="8" width="21" style="64" bestFit="1" customWidth="1"/>
    <col min="9" max="9" width="61.59765625" style="64" bestFit="1" customWidth="1"/>
    <col min="10" max="10" width="37.69921875" style="64" bestFit="1" customWidth="1"/>
    <col min="11" max="11" width="17.59765625" style="64" bestFit="1" customWidth="1"/>
    <col min="12" max="12" width="30.296875" style="64" bestFit="1" customWidth="1"/>
    <col min="13" max="13" width="39.19921875" style="64" bestFit="1" customWidth="1"/>
    <col min="14" max="14" width="17.59765625" style="64" bestFit="1" customWidth="1"/>
    <col min="15" max="15" width="23.3984375" style="64" bestFit="1" customWidth="1"/>
    <col min="16" max="16" width="30.3984375" style="64" bestFit="1" customWidth="1"/>
    <col min="17" max="17" width="72.69921875" style="64" bestFit="1" customWidth="1"/>
    <col min="18" max="18" width="19.69921875" style="64" bestFit="1" customWidth="1"/>
    <col min="19" max="19" width="18.09765625" style="64" bestFit="1" customWidth="1"/>
    <col min="20" max="20" width="57.296875" style="64" bestFit="1" customWidth="1"/>
    <col min="21" max="21" width="29.09765625" style="64" bestFit="1" customWidth="1"/>
    <col min="22" max="22" width="41.5" style="64" bestFit="1" customWidth="1"/>
    <col min="23" max="23" width="15.3984375" style="64" bestFit="1" customWidth="1"/>
    <col min="24" max="24" width="30.8984375" style="64" bestFit="1" customWidth="1"/>
    <col min="25" max="25" width="33.796875" style="64" bestFit="1" customWidth="1"/>
    <col min="26" max="26" width="26.59765625" style="64" bestFit="1" customWidth="1"/>
    <col min="27" max="27" width="80.796875" style="64" bestFit="1" customWidth="1"/>
    <col min="28" max="28" width="74.19921875" style="64" bestFit="1" customWidth="1"/>
    <col min="29" max="29" width="66.09765625" style="64" bestFit="1" customWidth="1"/>
    <col min="30" max="30" width="80.796875" style="64" bestFit="1" customWidth="1"/>
    <col min="31" max="31" width="28.59765625" style="64" bestFit="1" customWidth="1"/>
    <col min="32" max="32" width="26.59765625" style="64" bestFit="1" customWidth="1"/>
    <col min="33" max="33" width="6.69921875" style="64" bestFit="1" customWidth="1"/>
    <col min="34" max="34" width="10.796875" style="64" bestFit="1" customWidth="1"/>
    <col min="35" max="35" width="13.8984375" style="64" bestFit="1" customWidth="1"/>
    <col min="36" max="36" width="11.8984375" style="64" bestFit="1" customWidth="1"/>
    <col min="37" max="37" width="14.19921875" style="64" bestFit="1" customWidth="1"/>
    <col min="38" max="38" width="11.8984375" style="64" bestFit="1" customWidth="1"/>
    <col min="39" max="39" width="5.59765625" style="64" bestFit="1" customWidth="1"/>
    <col min="40" max="40" width="11.8984375" style="64" bestFit="1" customWidth="1"/>
    <col min="41" max="41" width="7.19921875" style="64" bestFit="1" customWidth="1"/>
    <col min="42" max="42" width="11.8984375" style="64" bestFit="1" customWidth="1"/>
    <col min="43" max="43" width="18.296875" style="64" bestFit="1" customWidth="1"/>
    <col min="44" max="44" width="11.8984375" style="64" bestFit="1" customWidth="1"/>
    <col min="45" max="45" width="6.69921875" style="64" bestFit="1" customWidth="1"/>
    <col min="46" max="46" width="11.8984375" style="64" bestFit="1" customWidth="1"/>
    <col min="47" max="47" width="31.59765625" style="64" bestFit="1" customWidth="1"/>
    <col min="48" max="48" width="11.8984375" style="64" bestFit="1" customWidth="1"/>
    <col min="49" max="49" width="20.09765625" style="64" bestFit="1" customWidth="1"/>
    <col min="50" max="50" width="11.8984375" style="64" bestFit="1" customWidth="1"/>
    <col min="51" max="51" width="32.8984375" style="64" bestFit="1" customWidth="1"/>
    <col min="52" max="52" width="13" style="64" bestFit="1" customWidth="1"/>
    <col min="53" max="53" width="28.3984375" style="64" bestFit="1" customWidth="1"/>
    <col min="54" max="54" width="13" style="64" bestFit="1" customWidth="1"/>
    <col min="55" max="55" width="37.5" style="64" bestFit="1" customWidth="1"/>
    <col min="56" max="56" width="13" style="64" bestFit="1" customWidth="1"/>
    <col min="57" max="57" width="80.796875" style="64" bestFit="1" customWidth="1"/>
    <col min="58" max="16384" width="8.796875" style="64"/>
  </cols>
  <sheetData>
    <row r="1" spans="1:58" ht="15.6">
      <c r="A1" s="52" t="s">
        <v>4</v>
      </c>
      <c r="B1" s="53" t="s">
        <v>5</v>
      </c>
      <c r="C1" s="53" t="s">
        <v>6</v>
      </c>
      <c r="D1" s="53" t="s">
        <v>7</v>
      </c>
      <c r="E1" s="53" t="s">
        <v>8</v>
      </c>
      <c r="F1" s="53" t="s">
        <v>9</v>
      </c>
      <c r="G1" s="53" t="s">
        <v>10</v>
      </c>
      <c r="H1" s="53" t="s">
        <v>11</v>
      </c>
      <c r="I1" s="53" t="s">
        <v>12</v>
      </c>
      <c r="J1" s="53" t="s">
        <v>13</v>
      </c>
      <c r="K1" s="53" t="s">
        <v>14</v>
      </c>
      <c r="L1" s="53" t="s">
        <v>15</v>
      </c>
      <c r="M1" s="53" t="s">
        <v>16</v>
      </c>
      <c r="N1" s="53" t="s">
        <v>17</v>
      </c>
      <c r="O1" s="53" t="s">
        <v>18</v>
      </c>
      <c r="P1" s="54" t="s">
        <v>19</v>
      </c>
      <c r="Q1" s="54" t="s">
        <v>20</v>
      </c>
      <c r="R1" s="54" t="s">
        <v>21</v>
      </c>
      <c r="S1" s="54" t="s">
        <v>22</v>
      </c>
      <c r="T1" s="54" t="s">
        <v>23</v>
      </c>
      <c r="U1" s="54" t="s">
        <v>24</v>
      </c>
      <c r="V1" s="54" t="s">
        <v>25</v>
      </c>
      <c r="W1" s="54" t="s">
        <v>26</v>
      </c>
      <c r="X1" s="53" t="s">
        <v>27</v>
      </c>
      <c r="Y1" s="53" t="s">
        <v>28</v>
      </c>
      <c r="Z1" s="53" t="s">
        <v>29</v>
      </c>
      <c r="AA1" s="53" t="s">
        <v>30</v>
      </c>
      <c r="AB1" s="54" t="s">
        <v>31</v>
      </c>
      <c r="AC1" s="53" t="s">
        <v>32</v>
      </c>
      <c r="AD1" s="53" t="s">
        <v>33</v>
      </c>
      <c r="AE1" s="53" t="s">
        <v>34</v>
      </c>
      <c r="AF1" s="53" t="s">
        <v>35</v>
      </c>
      <c r="AG1" s="53" t="s">
        <v>36</v>
      </c>
      <c r="AH1" s="53" t="s">
        <v>37</v>
      </c>
      <c r="AI1" s="53" t="s">
        <v>38</v>
      </c>
      <c r="AJ1" s="53" t="s">
        <v>1939</v>
      </c>
      <c r="AK1" s="53" t="s">
        <v>39</v>
      </c>
      <c r="AL1" s="53" t="s">
        <v>1940</v>
      </c>
      <c r="AM1" s="53" t="s">
        <v>40</v>
      </c>
      <c r="AN1" s="53" t="s">
        <v>1941</v>
      </c>
      <c r="AO1" s="53" t="s">
        <v>41</v>
      </c>
      <c r="AP1" s="53" t="s">
        <v>1942</v>
      </c>
      <c r="AQ1" s="53" t="s">
        <v>42</v>
      </c>
      <c r="AR1" s="53" t="s">
        <v>1943</v>
      </c>
      <c r="AS1" s="53" t="s">
        <v>43</v>
      </c>
      <c r="AT1" s="53" t="s">
        <v>1944</v>
      </c>
      <c r="AU1" s="53" t="s">
        <v>44</v>
      </c>
      <c r="AV1" s="53" t="s">
        <v>1945</v>
      </c>
      <c r="AW1" s="53" t="s">
        <v>45</v>
      </c>
      <c r="AX1" s="53" t="s">
        <v>1946</v>
      </c>
      <c r="AY1" s="53" t="s">
        <v>46</v>
      </c>
      <c r="AZ1" s="53" t="s">
        <v>1947</v>
      </c>
      <c r="BA1" s="53" t="s">
        <v>47</v>
      </c>
      <c r="BB1" s="53" t="s">
        <v>1948</v>
      </c>
      <c r="BC1" s="53" t="s">
        <v>48</v>
      </c>
      <c r="BD1" s="53" t="s">
        <v>1949</v>
      </c>
      <c r="BE1" s="53" t="s">
        <v>49</v>
      </c>
    </row>
    <row r="2" spans="1:58" ht="30.6">
      <c r="A2" s="128" t="s">
        <v>417</v>
      </c>
      <c r="B2" s="129" t="s">
        <v>1634</v>
      </c>
      <c r="C2" s="130" t="s">
        <v>1635</v>
      </c>
      <c r="D2" s="130"/>
      <c r="E2" s="130" t="s">
        <v>234</v>
      </c>
      <c r="F2" s="130" t="s">
        <v>54</v>
      </c>
      <c r="G2" s="130" t="s">
        <v>1636</v>
      </c>
      <c r="H2" s="130" t="s">
        <v>55</v>
      </c>
      <c r="I2" s="130" t="s">
        <v>127</v>
      </c>
      <c r="J2" s="130" t="s">
        <v>626</v>
      </c>
      <c r="K2" s="130" t="s">
        <v>90</v>
      </c>
      <c r="L2" s="130"/>
      <c r="M2" s="130">
        <v>1</v>
      </c>
      <c r="N2" s="130">
        <v>1998</v>
      </c>
      <c r="O2" s="130">
        <v>2001</v>
      </c>
      <c r="P2" s="131" t="s">
        <v>58</v>
      </c>
      <c r="Q2" s="131"/>
      <c r="R2" s="131"/>
      <c r="S2" s="131" t="s">
        <v>58</v>
      </c>
      <c r="T2" s="131"/>
      <c r="U2" s="131"/>
      <c r="V2" s="131"/>
      <c r="W2" s="131"/>
      <c r="X2" s="130" t="s">
        <v>1314</v>
      </c>
      <c r="Y2" s="130" t="s">
        <v>143</v>
      </c>
      <c r="Z2" s="130" t="s">
        <v>1637</v>
      </c>
      <c r="AA2" s="130" t="s">
        <v>1638</v>
      </c>
      <c r="AB2" s="131"/>
      <c r="AC2" s="130"/>
      <c r="AD2" s="130" t="s">
        <v>95</v>
      </c>
      <c r="AE2" s="130" t="s">
        <v>65</v>
      </c>
      <c r="AF2" s="130" t="s">
        <v>65</v>
      </c>
      <c r="AG2" s="130"/>
      <c r="AH2" s="130"/>
      <c r="AI2" s="130"/>
      <c r="AJ2" s="130"/>
      <c r="AK2" s="130"/>
      <c r="AL2" s="130"/>
      <c r="AM2" s="130"/>
      <c r="AN2" s="130"/>
      <c r="AO2" s="130"/>
      <c r="AP2" s="130"/>
      <c r="AQ2" s="130"/>
      <c r="AR2" s="130"/>
      <c r="AS2" s="135"/>
      <c r="AT2" s="135"/>
      <c r="AU2" s="135"/>
      <c r="AV2" s="135"/>
      <c r="AW2" s="135"/>
      <c r="AX2" s="135"/>
      <c r="AY2" s="135"/>
      <c r="AZ2" s="135"/>
      <c r="BA2" s="135"/>
      <c r="BB2" s="135"/>
      <c r="BC2" s="135"/>
      <c r="BD2" s="135"/>
      <c r="BE2" s="133" t="s">
        <v>1639</v>
      </c>
      <c r="BF2" s="55"/>
    </row>
    <row r="3" spans="1:58" ht="30.6">
      <c r="A3" s="127" t="s">
        <v>417</v>
      </c>
      <c r="B3" s="56" t="s">
        <v>1623</v>
      </c>
      <c r="C3" s="55" t="s">
        <v>1624</v>
      </c>
      <c r="D3" s="55"/>
      <c r="E3" s="55" t="s">
        <v>98</v>
      </c>
      <c r="F3" s="55" t="s">
        <v>54</v>
      </c>
      <c r="G3" s="55" t="s">
        <v>1625</v>
      </c>
      <c r="H3" s="55" t="s">
        <v>761</v>
      </c>
      <c r="I3" s="55" t="s">
        <v>2142</v>
      </c>
      <c r="J3" s="55"/>
      <c r="K3" s="55" t="s">
        <v>133</v>
      </c>
      <c r="L3" s="55" t="s">
        <v>6</v>
      </c>
      <c r="M3" s="55">
        <v>1</v>
      </c>
      <c r="N3" s="55">
        <v>2003</v>
      </c>
      <c r="O3" s="55">
        <v>2011</v>
      </c>
      <c r="P3" s="57">
        <v>37533190</v>
      </c>
      <c r="Q3" s="57"/>
      <c r="R3" s="57">
        <v>18440746</v>
      </c>
      <c r="S3" s="57"/>
      <c r="T3" s="57"/>
      <c r="U3" s="57">
        <v>18440746</v>
      </c>
      <c r="V3" s="57">
        <v>18440746</v>
      </c>
      <c r="W3" s="57"/>
      <c r="X3" s="55" t="s">
        <v>191</v>
      </c>
      <c r="Y3" s="55" t="s">
        <v>448</v>
      </c>
      <c r="Z3" s="55" t="s">
        <v>765</v>
      </c>
      <c r="AA3" s="55" t="s">
        <v>1626</v>
      </c>
      <c r="AB3" s="57"/>
      <c r="AC3" s="55"/>
      <c r="AD3" s="55" t="s">
        <v>1627</v>
      </c>
      <c r="AE3" s="55" t="s">
        <v>65</v>
      </c>
      <c r="AF3" s="55" t="s">
        <v>65</v>
      </c>
      <c r="AG3" s="55" t="s">
        <v>66</v>
      </c>
      <c r="AH3" s="55" t="s">
        <v>146</v>
      </c>
      <c r="AI3" s="55"/>
      <c r="AJ3" s="55"/>
      <c r="AK3" s="55"/>
      <c r="AL3" s="55"/>
      <c r="AM3" s="55"/>
      <c r="AN3" s="55"/>
      <c r="AO3" s="55"/>
      <c r="AP3" s="55"/>
      <c r="AQ3" s="55"/>
      <c r="AR3" s="55"/>
      <c r="AS3" s="52"/>
      <c r="AT3" s="52"/>
      <c r="AU3" s="52" t="s">
        <v>66</v>
      </c>
      <c r="AV3" s="52" t="s">
        <v>146</v>
      </c>
      <c r="AW3" s="52" t="s">
        <v>66</v>
      </c>
      <c r="AX3" s="52"/>
      <c r="AY3" s="52"/>
      <c r="AZ3" s="52"/>
      <c r="BA3" s="52"/>
      <c r="BB3" s="52"/>
      <c r="BC3" s="52"/>
      <c r="BD3" s="52"/>
      <c r="BE3" s="132" t="s">
        <v>1628</v>
      </c>
      <c r="BF3" s="55"/>
    </row>
    <row r="4" spans="1:58" ht="30.6">
      <c r="A4" s="127" t="s">
        <v>417</v>
      </c>
      <c r="B4" s="56" t="s">
        <v>1629</v>
      </c>
      <c r="C4" s="55" t="s">
        <v>1630</v>
      </c>
      <c r="D4" s="55" t="s">
        <v>1631</v>
      </c>
      <c r="E4" s="55" t="s">
        <v>205</v>
      </c>
      <c r="F4" s="55" t="s">
        <v>206</v>
      </c>
      <c r="G4" s="55" t="s">
        <v>1632</v>
      </c>
      <c r="H4" s="55" t="s">
        <v>55</v>
      </c>
      <c r="I4" s="55" t="s">
        <v>317</v>
      </c>
      <c r="J4" s="55" t="s">
        <v>866</v>
      </c>
      <c r="K4" s="55" t="s">
        <v>133</v>
      </c>
      <c r="L4" s="55" t="s">
        <v>4</v>
      </c>
      <c r="M4" s="55">
        <v>0</v>
      </c>
      <c r="N4" s="55">
        <v>2003</v>
      </c>
      <c r="O4" s="55">
        <v>2007</v>
      </c>
      <c r="P4" s="57" t="s">
        <v>58</v>
      </c>
      <c r="Q4" s="57"/>
      <c r="R4" s="57"/>
      <c r="S4" s="57"/>
      <c r="T4" s="57"/>
      <c r="U4" s="57"/>
      <c r="V4" s="57"/>
      <c r="W4" s="57"/>
      <c r="X4" s="55" t="s">
        <v>383</v>
      </c>
      <c r="Y4" s="55" t="s">
        <v>1279</v>
      </c>
      <c r="Z4" s="55" t="s">
        <v>144</v>
      </c>
      <c r="AA4" s="55" t="s">
        <v>656</v>
      </c>
      <c r="AB4" s="57"/>
      <c r="AC4" s="55"/>
      <c r="AD4" s="55" t="s">
        <v>1633</v>
      </c>
      <c r="AE4" s="55" t="s">
        <v>65</v>
      </c>
      <c r="AF4" s="55" t="s">
        <v>65</v>
      </c>
      <c r="AG4" s="55" t="s">
        <v>66</v>
      </c>
      <c r="AH4" s="55"/>
      <c r="AI4" s="55" t="s">
        <v>66</v>
      </c>
      <c r="AJ4" s="55"/>
      <c r="AK4" s="55"/>
      <c r="AL4" s="55"/>
      <c r="AM4" s="55" t="s">
        <v>66</v>
      </c>
      <c r="AN4" s="55"/>
      <c r="AO4" s="55" t="s">
        <v>66</v>
      </c>
      <c r="AP4" s="55"/>
      <c r="AQ4" s="55"/>
      <c r="AR4" s="55"/>
      <c r="AS4" s="52"/>
      <c r="AT4" s="52"/>
      <c r="AU4" s="52" t="s">
        <v>66</v>
      </c>
      <c r="AV4" s="52"/>
      <c r="AW4" s="52"/>
      <c r="AX4" s="52"/>
      <c r="AY4" s="52"/>
      <c r="AZ4" s="52"/>
      <c r="BA4" s="52"/>
      <c r="BB4" s="52"/>
      <c r="BC4" s="52"/>
      <c r="BD4" s="52"/>
      <c r="BE4" s="132" t="s">
        <v>163</v>
      </c>
      <c r="BF4" s="55"/>
    </row>
    <row r="5" spans="1:58" ht="15.6">
      <c r="A5" s="127" t="s">
        <v>417</v>
      </c>
      <c r="B5" s="56" t="s">
        <v>1616</v>
      </c>
      <c r="C5" s="55" t="s">
        <v>1617</v>
      </c>
      <c r="D5" s="55"/>
      <c r="E5" s="55" t="s">
        <v>79</v>
      </c>
      <c r="F5" s="55" t="s">
        <v>80</v>
      </c>
      <c r="G5" s="55" t="s">
        <v>1618</v>
      </c>
      <c r="H5" s="55" t="s">
        <v>761</v>
      </c>
      <c r="I5" s="55" t="s">
        <v>2142</v>
      </c>
      <c r="J5" s="55"/>
      <c r="K5" s="55" t="s">
        <v>133</v>
      </c>
      <c r="L5" s="55" t="s">
        <v>4</v>
      </c>
      <c r="M5" s="55">
        <v>0</v>
      </c>
      <c r="N5" s="55">
        <v>2006</v>
      </c>
      <c r="O5" s="55">
        <v>2008</v>
      </c>
      <c r="P5" s="57">
        <v>140600000</v>
      </c>
      <c r="Q5" s="57"/>
      <c r="R5" s="57">
        <v>0</v>
      </c>
      <c r="S5" s="57"/>
      <c r="T5" s="57"/>
      <c r="U5" s="57"/>
      <c r="V5" s="57"/>
      <c r="W5" s="57"/>
      <c r="X5" s="55" t="s">
        <v>130</v>
      </c>
      <c r="Y5" s="55" t="s">
        <v>1619</v>
      </c>
      <c r="Z5" s="55" t="s">
        <v>1620</v>
      </c>
      <c r="AA5" s="55" t="s">
        <v>1621</v>
      </c>
      <c r="AB5" s="57"/>
      <c r="AC5" s="55"/>
      <c r="AD5" s="55" t="s">
        <v>718</v>
      </c>
      <c r="AE5" s="55" t="s">
        <v>65</v>
      </c>
      <c r="AF5" s="55" t="s">
        <v>65</v>
      </c>
      <c r="AG5" s="55"/>
      <c r="AH5" s="55"/>
      <c r="AI5" s="55"/>
      <c r="AJ5" s="55"/>
      <c r="AK5" s="55"/>
      <c r="AL5" s="55"/>
      <c r="AM5" s="55"/>
      <c r="AN5" s="55"/>
      <c r="AO5" s="55"/>
      <c r="AP5" s="55"/>
      <c r="AQ5" s="55"/>
      <c r="AR5" s="55"/>
      <c r="AS5" s="52"/>
      <c r="AT5" s="52"/>
      <c r="AU5" s="52" t="s">
        <v>66</v>
      </c>
      <c r="AV5" s="52" t="s">
        <v>146</v>
      </c>
      <c r="AW5" s="52"/>
      <c r="AX5" s="52"/>
      <c r="AY5" s="52"/>
      <c r="AZ5" s="52"/>
      <c r="BA5" s="52"/>
      <c r="BB5" s="52"/>
      <c r="BC5" s="52"/>
      <c r="BD5" s="52"/>
      <c r="BE5" s="132" t="s">
        <v>1622</v>
      </c>
      <c r="BF5" s="55"/>
    </row>
    <row r="6" spans="1:58" ht="15.6">
      <c r="A6" s="127" t="s">
        <v>417</v>
      </c>
      <c r="B6" s="56" t="s">
        <v>1612</v>
      </c>
      <c r="C6" s="55" t="s">
        <v>1613</v>
      </c>
      <c r="D6" s="55"/>
      <c r="E6" s="55" t="s">
        <v>839</v>
      </c>
      <c r="F6" s="55" t="s">
        <v>565</v>
      </c>
      <c r="G6" s="55" t="s">
        <v>1614</v>
      </c>
      <c r="H6" s="55" t="s">
        <v>55</v>
      </c>
      <c r="I6" s="55" t="s">
        <v>317</v>
      </c>
      <c r="J6" s="55" t="s">
        <v>866</v>
      </c>
      <c r="K6" s="55" t="s">
        <v>133</v>
      </c>
      <c r="L6" s="55" t="s">
        <v>6</v>
      </c>
      <c r="M6" s="55">
        <v>1</v>
      </c>
      <c r="N6" s="55">
        <v>2007</v>
      </c>
      <c r="O6" s="55">
        <v>2015</v>
      </c>
      <c r="P6" s="57">
        <v>25800000</v>
      </c>
      <c r="Q6" s="57"/>
      <c r="R6" s="57">
        <v>780000</v>
      </c>
      <c r="S6" s="57"/>
      <c r="T6" s="57"/>
      <c r="U6" s="57">
        <v>780000</v>
      </c>
      <c r="V6" s="57">
        <v>780000</v>
      </c>
      <c r="W6" s="57"/>
      <c r="X6" s="55" t="s">
        <v>251</v>
      </c>
      <c r="Y6" s="55" t="s">
        <v>1615</v>
      </c>
      <c r="Z6" s="55" t="s">
        <v>743</v>
      </c>
      <c r="AA6" s="55" t="s">
        <v>1610</v>
      </c>
      <c r="AB6" s="57"/>
      <c r="AC6" s="55"/>
      <c r="AD6" s="55" t="s">
        <v>656</v>
      </c>
      <c r="AE6" s="55" t="s">
        <v>65</v>
      </c>
      <c r="AF6" s="55" t="s">
        <v>65</v>
      </c>
      <c r="AG6" s="55"/>
      <c r="AH6" s="55"/>
      <c r="AI6" s="55"/>
      <c r="AJ6" s="55"/>
      <c r="AK6" s="55" t="s">
        <v>66</v>
      </c>
      <c r="AL6" s="55" t="s">
        <v>145</v>
      </c>
      <c r="AM6" s="55"/>
      <c r="AN6" s="55"/>
      <c r="AO6" s="55"/>
      <c r="AP6" s="55"/>
      <c r="AQ6" s="55"/>
      <c r="AR6" s="55"/>
      <c r="AS6" s="52"/>
      <c r="AT6" s="52"/>
      <c r="AU6" s="52"/>
      <c r="AV6" s="52"/>
      <c r="AW6" s="52"/>
      <c r="AX6" s="52"/>
      <c r="AY6" s="52"/>
      <c r="AZ6" s="52"/>
      <c r="BA6" s="52"/>
      <c r="BB6" s="52"/>
      <c r="BC6" s="52"/>
      <c r="BD6" s="52"/>
      <c r="BE6" s="132"/>
      <c r="BF6" s="55"/>
    </row>
    <row r="7" spans="1:58" ht="30.6">
      <c r="A7" s="127" t="s">
        <v>417</v>
      </c>
      <c r="B7" s="56" t="s">
        <v>1604</v>
      </c>
      <c r="C7" s="55" t="s">
        <v>1605</v>
      </c>
      <c r="D7" s="55"/>
      <c r="E7" s="55" t="s">
        <v>1267</v>
      </c>
      <c r="F7" s="55" t="s">
        <v>206</v>
      </c>
      <c r="G7" s="55" t="s">
        <v>1546</v>
      </c>
      <c r="H7" s="55" t="s">
        <v>55</v>
      </c>
      <c r="I7" s="55" t="s">
        <v>88</v>
      </c>
      <c r="J7" s="55" t="s">
        <v>89</v>
      </c>
      <c r="K7" s="55" t="s">
        <v>133</v>
      </c>
      <c r="L7" s="55" t="s">
        <v>4</v>
      </c>
      <c r="M7" s="55">
        <v>0</v>
      </c>
      <c r="N7" s="55">
        <v>2010</v>
      </c>
      <c r="O7" s="55">
        <v>2013</v>
      </c>
      <c r="P7" s="57">
        <v>105000000</v>
      </c>
      <c r="Q7" s="57"/>
      <c r="R7" s="57"/>
      <c r="S7" s="57"/>
      <c r="T7" s="57"/>
      <c r="U7" s="57"/>
      <c r="V7" s="57"/>
      <c r="W7" s="57"/>
      <c r="X7" s="55" t="s">
        <v>128</v>
      </c>
      <c r="Y7" s="55" t="s">
        <v>474</v>
      </c>
      <c r="Z7" s="55" t="s">
        <v>437</v>
      </c>
      <c r="AA7" s="55" t="s">
        <v>1582</v>
      </c>
      <c r="AB7" s="57"/>
      <c r="AC7" s="55"/>
      <c r="AD7" s="55" t="s">
        <v>345</v>
      </c>
      <c r="AE7" s="55" t="s">
        <v>65</v>
      </c>
      <c r="AF7" s="55" t="s">
        <v>65</v>
      </c>
      <c r="AG7" s="55" t="s">
        <v>66</v>
      </c>
      <c r="AH7" s="55"/>
      <c r="AI7" s="55"/>
      <c r="AJ7" s="55"/>
      <c r="AK7" s="55" t="s">
        <v>66</v>
      </c>
      <c r="AL7" s="55"/>
      <c r="AM7" s="55"/>
      <c r="AN7" s="55"/>
      <c r="AO7" s="55" t="s">
        <v>66</v>
      </c>
      <c r="AP7" s="55"/>
      <c r="AQ7" s="55"/>
      <c r="AR7" s="55"/>
      <c r="AS7" s="52" t="s">
        <v>66</v>
      </c>
      <c r="AT7" s="52"/>
      <c r="AU7" s="52" t="s">
        <v>66</v>
      </c>
      <c r="AV7" s="52"/>
      <c r="AW7" s="52"/>
      <c r="AX7" s="52"/>
      <c r="AY7" s="52"/>
      <c r="AZ7" s="52"/>
      <c r="BA7" s="52"/>
      <c r="BB7" s="52"/>
      <c r="BC7" s="52"/>
      <c r="BD7" s="52"/>
      <c r="BE7" s="132" t="s">
        <v>1606</v>
      </c>
      <c r="BF7" s="55"/>
    </row>
    <row r="8" spans="1:58" ht="15.6">
      <c r="A8" s="127" t="s">
        <v>417</v>
      </c>
      <c r="B8" s="56" t="s">
        <v>1607</v>
      </c>
      <c r="C8" s="55" t="s">
        <v>1590</v>
      </c>
      <c r="D8" s="55"/>
      <c r="E8" s="55" t="s">
        <v>234</v>
      </c>
      <c r="F8" s="55" t="s">
        <v>54</v>
      </c>
      <c r="G8" s="55" t="s">
        <v>1592</v>
      </c>
      <c r="H8" s="55" t="s">
        <v>55</v>
      </c>
      <c r="I8" s="55" t="s">
        <v>71</v>
      </c>
      <c r="J8" s="55"/>
      <c r="K8" s="55" t="s">
        <v>133</v>
      </c>
      <c r="L8" s="55" t="s">
        <v>4</v>
      </c>
      <c r="M8" s="55">
        <v>0</v>
      </c>
      <c r="N8" s="55">
        <v>2010</v>
      </c>
      <c r="O8" s="55">
        <v>2014</v>
      </c>
      <c r="P8" s="57">
        <v>6989000000</v>
      </c>
      <c r="Q8" s="57"/>
      <c r="R8" s="57"/>
      <c r="S8" s="57"/>
      <c r="T8" s="57"/>
      <c r="U8" s="57"/>
      <c r="V8" s="57"/>
      <c r="W8" s="57"/>
      <c r="X8" s="55" t="s">
        <v>250</v>
      </c>
      <c r="Y8" s="55" t="s">
        <v>1608</v>
      </c>
      <c r="Z8" s="55" t="s">
        <v>93</v>
      </c>
      <c r="AA8" s="55" t="s">
        <v>1609</v>
      </c>
      <c r="AB8" s="57"/>
      <c r="AC8" s="55"/>
      <c r="AD8" s="55" t="s">
        <v>1610</v>
      </c>
      <c r="AE8" s="55" t="s">
        <v>65</v>
      </c>
      <c r="AF8" s="55" t="s">
        <v>65</v>
      </c>
      <c r="AG8" s="55" t="s">
        <v>66</v>
      </c>
      <c r="AH8" s="55"/>
      <c r="AI8" s="55"/>
      <c r="AJ8" s="55"/>
      <c r="AK8" s="55" t="s">
        <v>66</v>
      </c>
      <c r="AL8" s="55"/>
      <c r="AM8" s="55" t="s">
        <v>66</v>
      </c>
      <c r="AN8" s="55"/>
      <c r="AO8" s="55"/>
      <c r="AP8" s="55"/>
      <c r="AQ8" s="55"/>
      <c r="AR8" s="55"/>
      <c r="AS8" s="52" t="s">
        <v>66</v>
      </c>
      <c r="AT8" s="52"/>
      <c r="AU8" s="52"/>
      <c r="AV8" s="52"/>
      <c r="AW8" s="52"/>
      <c r="AX8" s="52"/>
      <c r="AY8" s="52"/>
      <c r="AZ8" s="52"/>
      <c r="BA8" s="52"/>
      <c r="BB8" s="52"/>
      <c r="BC8" s="52"/>
      <c r="BD8" s="52"/>
      <c r="BE8" s="132" t="s">
        <v>1611</v>
      </c>
      <c r="BF8" s="55"/>
    </row>
    <row r="9" spans="1:58" ht="30.6">
      <c r="A9" s="127" t="s">
        <v>417</v>
      </c>
      <c r="B9" s="56" t="s">
        <v>1584</v>
      </c>
      <c r="C9" s="55" t="s">
        <v>1585</v>
      </c>
      <c r="D9" s="55"/>
      <c r="E9" s="55" t="s">
        <v>417</v>
      </c>
      <c r="F9" s="55" t="s">
        <v>206</v>
      </c>
      <c r="G9" s="55" t="s">
        <v>1586</v>
      </c>
      <c r="H9" s="55" t="s">
        <v>761</v>
      </c>
      <c r="I9" s="55" t="s">
        <v>2142</v>
      </c>
      <c r="J9" s="55"/>
      <c r="K9" s="55" t="s">
        <v>133</v>
      </c>
      <c r="L9" s="55" t="s">
        <v>4</v>
      </c>
      <c r="M9" s="55">
        <v>0</v>
      </c>
      <c r="N9" s="55">
        <v>2011</v>
      </c>
      <c r="O9" s="55">
        <v>2013</v>
      </c>
      <c r="P9" s="57">
        <v>26389851</v>
      </c>
      <c r="Q9" s="57"/>
      <c r="R9" s="57"/>
      <c r="S9" s="57"/>
      <c r="T9" s="57"/>
      <c r="U9" s="57"/>
      <c r="V9" s="57"/>
      <c r="W9" s="57"/>
      <c r="X9" s="55" t="s">
        <v>478</v>
      </c>
      <c r="Y9" s="55" t="s">
        <v>580</v>
      </c>
      <c r="Z9" s="55" t="s">
        <v>382</v>
      </c>
      <c r="AA9" s="55" t="s">
        <v>1587</v>
      </c>
      <c r="AB9" s="57"/>
      <c r="AC9" s="55"/>
      <c r="AD9" s="55" t="s">
        <v>1588</v>
      </c>
      <c r="AE9" s="55" t="s">
        <v>65</v>
      </c>
      <c r="AF9" s="55" t="s">
        <v>65</v>
      </c>
      <c r="AG9" s="55"/>
      <c r="AH9" s="55"/>
      <c r="AI9" s="55"/>
      <c r="AJ9" s="55"/>
      <c r="AK9" s="55"/>
      <c r="AL9" s="55"/>
      <c r="AM9" s="55"/>
      <c r="AN9" s="55"/>
      <c r="AO9" s="55"/>
      <c r="AP9" s="55"/>
      <c r="AQ9" s="55"/>
      <c r="AR9" s="55"/>
      <c r="AS9" s="52"/>
      <c r="AT9" s="52"/>
      <c r="AU9" s="52"/>
      <c r="AV9" s="52"/>
      <c r="AW9" s="52"/>
      <c r="AX9" s="52"/>
      <c r="AY9" s="52"/>
      <c r="AZ9" s="52"/>
      <c r="BA9" s="52"/>
      <c r="BB9" s="52"/>
      <c r="BC9" s="52"/>
      <c r="BD9" s="52"/>
      <c r="BE9" s="132"/>
      <c r="BF9" s="55"/>
    </row>
    <row r="10" spans="1:58" ht="15.6">
      <c r="A10" s="127" t="s">
        <v>417</v>
      </c>
      <c r="B10" s="56" t="s">
        <v>1589</v>
      </c>
      <c r="C10" s="55" t="s">
        <v>1590</v>
      </c>
      <c r="D10" s="55" t="s">
        <v>1591</v>
      </c>
      <c r="E10" s="55" t="s">
        <v>234</v>
      </c>
      <c r="F10" s="55" t="s">
        <v>54</v>
      </c>
      <c r="G10" s="55" t="s">
        <v>1592</v>
      </c>
      <c r="H10" s="55" t="s">
        <v>55</v>
      </c>
      <c r="I10" s="55" t="s">
        <v>2145</v>
      </c>
      <c r="J10" s="55"/>
      <c r="K10" s="55" t="s">
        <v>133</v>
      </c>
      <c r="L10" s="55" t="s">
        <v>4</v>
      </c>
      <c r="M10" s="55">
        <v>0</v>
      </c>
      <c r="N10" s="55">
        <v>2011</v>
      </c>
      <c r="O10" s="55"/>
      <c r="P10" s="57">
        <v>41000000000</v>
      </c>
      <c r="Q10" s="57"/>
      <c r="R10" s="57"/>
      <c r="S10" s="57"/>
      <c r="T10" s="57"/>
      <c r="U10" s="57"/>
      <c r="V10" s="57"/>
      <c r="W10" s="57"/>
      <c r="X10" s="55" t="s">
        <v>487</v>
      </c>
      <c r="Y10" s="55" t="s">
        <v>474</v>
      </c>
      <c r="Z10" s="55" t="s">
        <v>192</v>
      </c>
      <c r="AA10" s="55" t="s">
        <v>656</v>
      </c>
      <c r="AB10" s="57"/>
      <c r="AC10" s="55"/>
      <c r="AD10" s="55" t="s">
        <v>1593</v>
      </c>
      <c r="AE10" s="55" t="s">
        <v>65</v>
      </c>
      <c r="AF10" s="55" t="s">
        <v>65</v>
      </c>
      <c r="AG10" s="55" t="s">
        <v>66</v>
      </c>
      <c r="AH10" s="55"/>
      <c r="AI10" s="55"/>
      <c r="AJ10" s="55"/>
      <c r="AK10" s="55"/>
      <c r="AL10" s="55"/>
      <c r="AM10" s="55"/>
      <c r="AN10" s="55"/>
      <c r="AO10" s="55"/>
      <c r="AP10" s="55"/>
      <c r="AQ10" s="55"/>
      <c r="AR10" s="55"/>
      <c r="AS10" s="52"/>
      <c r="AT10" s="52"/>
      <c r="AU10" s="52"/>
      <c r="AV10" s="52"/>
      <c r="AW10" s="52"/>
      <c r="AX10" s="52"/>
      <c r="AY10" s="52"/>
      <c r="AZ10" s="52"/>
      <c r="BA10" s="52"/>
      <c r="BB10" s="52"/>
      <c r="BC10" s="52"/>
      <c r="BD10" s="52"/>
      <c r="BE10" s="132" t="s">
        <v>1594</v>
      </c>
      <c r="BF10" s="55"/>
    </row>
    <row r="11" spans="1:58" ht="15.6">
      <c r="A11" s="127" t="s">
        <v>417</v>
      </c>
      <c r="B11" s="56" t="s">
        <v>1595</v>
      </c>
      <c r="C11" s="55" t="s">
        <v>1596</v>
      </c>
      <c r="D11" s="55"/>
      <c r="E11" s="55" t="s">
        <v>79</v>
      </c>
      <c r="F11" s="55" t="s">
        <v>80</v>
      </c>
      <c r="G11" s="55" t="s">
        <v>1563</v>
      </c>
      <c r="H11" s="55" t="s">
        <v>531</v>
      </c>
      <c r="I11" s="55" t="s">
        <v>663</v>
      </c>
      <c r="J11" s="55" t="s">
        <v>664</v>
      </c>
      <c r="K11" s="55" t="s">
        <v>133</v>
      </c>
      <c r="L11" s="55" t="s">
        <v>4</v>
      </c>
      <c r="M11" s="55">
        <v>0</v>
      </c>
      <c r="N11" s="55">
        <v>2011</v>
      </c>
      <c r="O11" s="55">
        <v>2016</v>
      </c>
      <c r="P11" s="57">
        <v>800000000</v>
      </c>
      <c r="Q11" s="57"/>
      <c r="R11" s="57"/>
      <c r="S11" s="57"/>
      <c r="T11" s="57"/>
      <c r="U11" s="57"/>
      <c r="V11" s="57"/>
      <c r="W11" s="57"/>
      <c r="X11" s="55" t="s">
        <v>1489</v>
      </c>
      <c r="Y11" s="55" t="s">
        <v>765</v>
      </c>
      <c r="Z11" s="55" t="s">
        <v>1597</v>
      </c>
      <c r="AA11" s="55" t="s">
        <v>1582</v>
      </c>
      <c r="AB11" s="57"/>
      <c r="AC11" s="55"/>
      <c r="AD11" s="55" t="s">
        <v>115</v>
      </c>
      <c r="AE11" s="55" t="s">
        <v>65</v>
      </c>
      <c r="AF11" s="55" t="s">
        <v>65</v>
      </c>
      <c r="AG11" s="55" t="s">
        <v>66</v>
      </c>
      <c r="AH11" s="55"/>
      <c r="AI11" s="55"/>
      <c r="AJ11" s="55"/>
      <c r="AK11" s="55" t="s">
        <v>66</v>
      </c>
      <c r="AL11" s="55"/>
      <c r="AM11" s="55" t="s">
        <v>66</v>
      </c>
      <c r="AN11" s="55"/>
      <c r="AO11" s="55"/>
      <c r="AP11" s="55"/>
      <c r="AQ11" s="55" t="s">
        <v>66</v>
      </c>
      <c r="AR11" s="55"/>
      <c r="AS11" s="52"/>
      <c r="AT11" s="52"/>
      <c r="AU11" s="52"/>
      <c r="AV11" s="52"/>
      <c r="AW11" s="52"/>
      <c r="AX11" s="52"/>
      <c r="AY11" s="52"/>
      <c r="AZ11" s="52"/>
      <c r="BA11" s="52"/>
      <c r="BB11" s="52"/>
      <c r="BC11" s="52"/>
      <c r="BD11" s="52"/>
      <c r="BE11" s="132"/>
      <c r="BF11" s="55"/>
    </row>
    <row r="12" spans="1:58" ht="30.6">
      <c r="A12" s="127" t="s">
        <v>417</v>
      </c>
      <c r="B12" s="56" t="s">
        <v>1598</v>
      </c>
      <c r="C12" s="55" t="s">
        <v>1599</v>
      </c>
      <c r="D12" s="55" t="s">
        <v>1600</v>
      </c>
      <c r="E12" s="55" t="s">
        <v>98</v>
      </c>
      <c r="F12" s="55" t="s">
        <v>54</v>
      </c>
      <c r="G12" s="55" t="s">
        <v>1601</v>
      </c>
      <c r="H12" s="55" t="s">
        <v>55</v>
      </c>
      <c r="I12" s="55" t="s">
        <v>88</v>
      </c>
      <c r="J12" s="55" t="s">
        <v>89</v>
      </c>
      <c r="K12" s="55" t="s">
        <v>133</v>
      </c>
      <c r="L12" s="55" t="s">
        <v>1064</v>
      </c>
      <c r="M12" s="55">
        <v>0</v>
      </c>
      <c r="N12" s="55">
        <v>2011</v>
      </c>
      <c r="O12" s="55">
        <v>2020</v>
      </c>
      <c r="P12" s="57">
        <v>200000000</v>
      </c>
      <c r="Q12" s="57"/>
      <c r="R12" s="57"/>
      <c r="S12" s="57"/>
      <c r="T12" s="57"/>
      <c r="U12" s="57"/>
      <c r="V12" s="57"/>
      <c r="W12" s="57"/>
      <c r="X12" s="55" t="s">
        <v>129</v>
      </c>
      <c r="Y12" s="55" t="s">
        <v>130</v>
      </c>
      <c r="Z12" s="55" t="s">
        <v>292</v>
      </c>
      <c r="AA12" s="55" t="s">
        <v>1582</v>
      </c>
      <c r="AB12" s="57"/>
      <c r="AC12" s="55"/>
      <c r="AD12" s="55" t="s">
        <v>1602</v>
      </c>
      <c r="AE12" s="55" t="s">
        <v>65</v>
      </c>
      <c r="AF12" s="55" t="s">
        <v>65</v>
      </c>
      <c r="AG12" s="55"/>
      <c r="AH12" s="55"/>
      <c r="AI12" s="55"/>
      <c r="AJ12" s="55"/>
      <c r="AK12" s="55"/>
      <c r="AL12" s="55"/>
      <c r="AM12" s="55"/>
      <c r="AN12" s="55"/>
      <c r="AO12" s="55" t="s">
        <v>66</v>
      </c>
      <c r="AP12" s="55"/>
      <c r="AQ12" s="55"/>
      <c r="AR12" s="55"/>
      <c r="AS12" s="52"/>
      <c r="AT12" s="52"/>
      <c r="AU12" s="52"/>
      <c r="AV12" s="52"/>
      <c r="AW12" s="52"/>
      <c r="AX12" s="52"/>
      <c r="AY12" s="52"/>
      <c r="AZ12" s="52"/>
      <c r="BA12" s="52"/>
      <c r="BB12" s="52"/>
      <c r="BC12" s="52"/>
      <c r="BD12" s="52"/>
      <c r="BE12" s="132" t="s">
        <v>1603</v>
      </c>
      <c r="BF12" s="55"/>
    </row>
    <row r="13" spans="1:58" ht="60.6">
      <c r="A13" s="127" t="s">
        <v>417</v>
      </c>
      <c r="B13" s="56" t="s">
        <v>1574</v>
      </c>
      <c r="C13" s="55" t="s">
        <v>1575</v>
      </c>
      <c r="D13" s="55" t="s">
        <v>1576</v>
      </c>
      <c r="E13" s="55" t="s">
        <v>417</v>
      </c>
      <c r="F13" s="55" t="s">
        <v>206</v>
      </c>
      <c r="G13" s="55" t="s">
        <v>1577</v>
      </c>
      <c r="H13" s="55" t="s">
        <v>761</v>
      </c>
      <c r="I13" s="55" t="s">
        <v>226</v>
      </c>
      <c r="J13" s="55"/>
      <c r="K13" s="55" t="s">
        <v>133</v>
      </c>
      <c r="L13" s="55" t="s">
        <v>4</v>
      </c>
      <c r="M13" s="55">
        <v>0</v>
      </c>
      <c r="N13" s="55">
        <v>2012</v>
      </c>
      <c r="O13" s="55">
        <v>2015</v>
      </c>
      <c r="P13" s="57">
        <v>0</v>
      </c>
      <c r="Q13" s="57"/>
      <c r="R13" s="57"/>
      <c r="S13" s="57"/>
      <c r="T13" s="57"/>
      <c r="U13" s="57"/>
      <c r="V13" s="57"/>
      <c r="W13" s="57"/>
      <c r="X13" s="55" t="s">
        <v>383</v>
      </c>
      <c r="Y13" s="55" t="s">
        <v>868</v>
      </c>
      <c r="Z13" s="55" t="s">
        <v>628</v>
      </c>
      <c r="AA13" s="55" t="s">
        <v>1578</v>
      </c>
      <c r="AB13" s="57"/>
      <c r="AC13" s="55"/>
      <c r="AD13" s="55" t="s">
        <v>1579</v>
      </c>
      <c r="AE13" s="55" t="s">
        <v>65</v>
      </c>
      <c r="AF13" s="55" t="s">
        <v>65</v>
      </c>
      <c r="AG13" s="55"/>
      <c r="AH13" s="55"/>
      <c r="AI13" s="55"/>
      <c r="AJ13" s="55"/>
      <c r="AK13" s="55"/>
      <c r="AL13" s="55"/>
      <c r="AM13" s="55"/>
      <c r="AN13" s="55"/>
      <c r="AO13" s="55"/>
      <c r="AP13" s="55"/>
      <c r="AQ13" s="55"/>
      <c r="AR13" s="55"/>
      <c r="AS13" s="52"/>
      <c r="AT13" s="52"/>
      <c r="AU13" s="52"/>
      <c r="AV13" s="52"/>
      <c r="AW13" s="52"/>
      <c r="AX13" s="52"/>
      <c r="AY13" s="52"/>
      <c r="AZ13" s="52"/>
      <c r="BA13" s="52"/>
      <c r="BB13" s="52"/>
      <c r="BC13" s="52"/>
      <c r="BD13" s="52"/>
      <c r="BE13" s="132" t="s">
        <v>739</v>
      </c>
      <c r="BF13" s="55"/>
    </row>
    <row r="14" spans="1:58" ht="30.6">
      <c r="A14" s="127" t="s">
        <v>417</v>
      </c>
      <c r="B14" s="56" t="s">
        <v>1580</v>
      </c>
      <c r="C14" s="55" t="s">
        <v>1581</v>
      </c>
      <c r="D14" s="55"/>
      <c r="E14" s="55" t="s">
        <v>53</v>
      </c>
      <c r="F14" s="55" t="s">
        <v>54</v>
      </c>
      <c r="G14" s="55" t="s">
        <v>1571</v>
      </c>
      <c r="H14" s="55" t="s">
        <v>55</v>
      </c>
      <c r="I14" s="55" t="s">
        <v>2142</v>
      </c>
      <c r="J14" s="55"/>
      <c r="K14" s="55" t="s">
        <v>90</v>
      </c>
      <c r="L14" s="55"/>
      <c r="M14" s="55">
        <v>1</v>
      </c>
      <c r="N14" s="55">
        <v>2012</v>
      </c>
      <c r="O14" s="55">
        <v>2014</v>
      </c>
      <c r="P14" s="57" t="s">
        <v>58</v>
      </c>
      <c r="Q14" s="57"/>
      <c r="R14" s="57"/>
      <c r="S14" s="57" t="s">
        <v>58</v>
      </c>
      <c r="T14" s="57"/>
      <c r="U14" s="57"/>
      <c r="V14" s="57"/>
      <c r="W14" s="57"/>
      <c r="X14" s="55" t="s">
        <v>478</v>
      </c>
      <c r="Y14" s="55" t="s">
        <v>580</v>
      </c>
      <c r="Z14" s="55" t="s">
        <v>431</v>
      </c>
      <c r="AA14" s="55" t="s">
        <v>1582</v>
      </c>
      <c r="AB14" s="57"/>
      <c r="AC14" s="55"/>
      <c r="AD14" s="55" t="s">
        <v>1583</v>
      </c>
      <c r="AE14" s="55" t="s">
        <v>65</v>
      </c>
      <c r="AF14" s="55" t="s">
        <v>65</v>
      </c>
      <c r="AG14" s="55"/>
      <c r="AH14" s="55"/>
      <c r="AI14" s="55"/>
      <c r="AJ14" s="55"/>
      <c r="AK14" s="55"/>
      <c r="AL14" s="55"/>
      <c r="AM14" s="55"/>
      <c r="AN14" s="55"/>
      <c r="AO14" s="55"/>
      <c r="AP14" s="55"/>
      <c r="AQ14" s="55"/>
      <c r="AR14" s="55"/>
      <c r="AS14" s="52"/>
      <c r="AT14" s="52"/>
      <c r="AU14" s="52"/>
      <c r="AV14" s="52"/>
      <c r="AW14" s="52"/>
      <c r="AX14" s="52"/>
      <c r="AY14" s="52"/>
      <c r="AZ14" s="52"/>
      <c r="BA14" s="52"/>
      <c r="BB14" s="52"/>
      <c r="BC14" s="52"/>
      <c r="BD14" s="52"/>
      <c r="BE14" s="132" t="s">
        <v>520</v>
      </c>
      <c r="BF14" s="55"/>
    </row>
    <row r="15" spans="1:58" ht="15.6">
      <c r="A15" s="127" t="s">
        <v>417</v>
      </c>
      <c r="B15" s="56" t="s">
        <v>1569</v>
      </c>
      <c r="C15" s="55" t="s">
        <v>1570</v>
      </c>
      <c r="D15" s="55"/>
      <c r="E15" s="55" t="s">
        <v>53</v>
      </c>
      <c r="F15" s="55" t="s">
        <v>54</v>
      </c>
      <c r="G15" s="55" t="s">
        <v>1571</v>
      </c>
      <c r="H15" s="55" t="s">
        <v>55</v>
      </c>
      <c r="I15" s="55" t="s">
        <v>88</v>
      </c>
      <c r="J15" s="55"/>
      <c r="K15" s="55" t="s">
        <v>149</v>
      </c>
      <c r="L15" s="55"/>
      <c r="M15" s="55">
        <v>0</v>
      </c>
      <c r="N15" s="55">
        <v>2013</v>
      </c>
      <c r="O15" s="55">
        <v>2018</v>
      </c>
      <c r="P15" s="57">
        <v>50000000</v>
      </c>
      <c r="Q15" s="57"/>
      <c r="R15" s="57"/>
      <c r="S15" s="57"/>
      <c r="T15" s="57"/>
      <c r="U15" s="57"/>
      <c r="V15" s="57"/>
      <c r="W15" s="57"/>
      <c r="X15" s="55" t="s">
        <v>431</v>
      </c>
      <c r="Y15" s="55" t="s">
        <v>1572</v>
      </c>
      <c r="Z15" s="55" t="s">
        <v>437</v>
      </c>
      <c r="AA15" s="55" t="s">
        <v>64</v>
      </c>
      <c r="AB15" s="57"/>
      <c r="AC15" s="55"/>
      <c r="AD15" s="55" t="s">
        <v>1573</v>
      </c>
      <c r="AE15" s="55" t="s">
        <v>667</v>
      </c>
      <c r="AF15" s="55" t="s">
        <v>106</v>
      </c>
      <c r="AG15" s="55"/>
      <c r="AH15" s="55"/>
      <c r="AI15" s="55"/>
      <c r="AJ15" s="55"/>
      <c r="AK15" s="55"/>
      <c r="AL15" s="55"/>
      <c r="AM15" s="55"/>
      <c r="AN15" s="55"/>
      <c r="AO15" s="55"/>
      <c r="AP15" s="55"/>
      <c r="AQ15" s="55"/>
      <c r="AR15" s="55"/>
      <c r="AS15" s="52"/>
      <c r="AT15" s="52"/>
      <c r="AU15" s="52"/>
      <c r="AV15" s="52"/>
      <c r="AW15" s="52"/>
      <c r="AX15" s="52"/>
      <c r="AY15" s="52"/>
      <c r="AZ15" s="52"/>
      <c r="BA15" s="52"/>
      <c r="BB15" s="52"/>
      <c r="BC15" s="52"/>
      <c r="BD15" s="52"/>
      <c r="BE15" s="132"/>
      <c r="BF15" s="55"/>
    </row>
    <row r="16" spans="1:58" ht="15.6">
      <c r="A16" s="127" t="s">
        <v>417</v>
      </c>
      <c r="B16" s="56" t="s">
        <v>1564</v>
      </c>
      <c r="C16" s="55" t="s">
        <v>1565</v>
      </c>
      <c r="D16" s="55"/>
      <c r="E16" s="55" t="s">
        <v>214</v>
      </c>
      <c r="F16" s="55" t="s">
        <v>80</v>
      </c>
      <c r="G16" s="55" t="s">
        <v>1566</v>
      </c>
      <c r="H16" s="55" t="s">
        <v>531</v>
      </c>
      <c r="I16" s="55" t="s">
        <v>127</v>
      </c>
      <c r="J16" s="55" t="s">
        <v>664</v>
      </c>
      <c r="K16" s="55" t="s">
        <v>133</v>
      </c>
      <c r="L16" s="55" t="s">
        <v>6</v>
      </c>
      <c r="M16" s="55">
        <v>1</v>
      </c>
      <c r="N16" s="55">
        <v>2014</v>
      </c>
      <c r="O16" s="55">
        <v>2017</v>
      </c>
      <c r="P16" s="57">
        <v>522200000</v>
      </c>
      <c r="Q16" s="57"/>
      <c r="R16" s="57">
        <v>18200000</v>
      </c>
      <c r="S16" s="57"/>
      <c r="T16" s="57"/>
      <c r="U16" s="57">
        <v>18200000</v>
      </c>
      <c r="V16" s="57">
        <v>18200000</v>
      </c>
      <c r="W16" s="57"/>
      <c r="X16" s="55" t="s">
        <v>454</v>
      </c>
      <c r="Y16" s="55" t="s">
        <v>902</v>
      </c>
      <c r="Z16" s="55" t="s">
        <v>937</v>
      </c>
      <c r="AA16" s="55" t="s">
        <v>1567</v>
      </c>
      <c r="AB16" s="57"/>
      <c r="AC16" s="55"/>
      <c r="AD16" s="55" t="s">
        <v>1568</v>
      </c>
      <c r="AE16" s="55" t="s">
        <v>65</v>
      </c>
      <c r="AF16" s="55" t="s">
        <v>65</v>
      </c>
      <c r="AG16" s="55" t="s">
        <v>66</v>
      </c>
      <c r="AH16" s="55" t="s">
        <v>146</v>
      </c>
      <c r="AI16" s="55" t="s">
        <v>66</v>
      </c>
      <c r="AJ16" s="55" t="s">
        <v>146</v>
      </c>
      <c r="AK16" s="55" t="s">
        <v>66</v>
      </c>
      <c r="AL16" s="55" t="s">
        <v>145</v>
      </c>
      <c r="AM16" s="55"/>
      <c r="AN16" s="55"/>
      <c r="AO16" s="55"/>
      <c r="AP16" s="55"/>
      <c r="AQ16" s="55"/>
      <c r="AR16" s="55"/>
      <c r="AS16" s="52" t="s">
        <v>66</v>
      </c>
      <c r="AT16" s="52" t="s">
        <v>146</v>
      </c>
      <c r="AU16" s="52" t="s">
        <v>66</v>
      </c>
      <c r="AV16" s="52" t="s">
        <v>146</v>
      </c>
      <c r="AW16" s="52"/>
      <c r="AX16" s="52"/>
      <c r="AY16" s="52"/>
      <c r="AZ16" s="52"/>
      <c r="BA16" s="52"/>
      <c r="BB16" s="52"/>
      <c r="BC16" s="52"/>
      <c r="BD16" s="52"/>
      <c r="BE16" s="132"/>
      <c r="BF16" s="55"/>
    </row>
    <row r="17" spans="1:58" ht="15.6">
      <c r="A17" s="127" t="s">
        <v>417</v>
      </c>
      <c r="B17" s="56" t="s">
        <v>1558</v>
      </c>
      <c r="C17" s="55" t="s">
        <v>1475</v>
      </c>
      <c r="D17" s="55"/>
      <c r="E17" s="55" t="s">
        <v>417</v>
      </c>
      <c r="F17" s="55" t="s">
        <v>206</v>
      </c>
      <c r="G17" s="55" t="s">
        <v>1559</v>
      </c>
      <c r="H17" s="55" t="s">
        <v>761</v>
      </c>
      <c r="I17" s="55" t="s">
        <v>2144</v>
      </c>
      <c r="J17" s="55"/>
      <c r="K17" s="55" t="s">
        <v>149</v>
      </c>
      <c r="L17" s="55"/>
      <c r="M17" s="55">
        <v>0</v>
      </c>
      <c r="N17" s="55">
        <v>2016</v>
      </c>
      <c r="O17" s="55">
        <v>2017</v>
      </c>
      <c r="P17" s="57" t="s">
        <v>58</v>
      </c>
      <c r="Q17" s="65"/>
      <c r="R17" s="57"/>
      <c r="S17" s="57"/>
      <c r="T17" s="57"/>
      <c r="U17" s="57"/>
      <c r="V17" s="57"/>
      <c r="W17" s="57"/>
      <c r="X17" s="55" t="s">
        <v>236</v>
      </c>
      <c r="Y17" s="55" t="s">
        <v>236</v>
      </c>
      <c r="Z17" s="55" t="s">
        <v>236</v>
      </c>
      <c r="AA17" s="55" t="s">
        <v>62</v>
      </c>
      <c r="AB17" s="57"/>
      <c r="AC17" s="55"/>
      <c r="AD17" s="55" t="s">
        <v>58</v>
      </c>
      <c r="AE17" s="55" t="s">
        <v>65</v>
      </c>
      <c r="AF17" s="55" t="s">
        <v>65</v>
      </c>
      <c r="AG17" s="55"/>
      <c r="AH17" s="55"/>
      <c r="AI17" s="55"/>
      <c r="AJ17" s="55"/>
      <c r="AK17" s="55"/>
      <c r="AL17" s="55"/>
      <c r="AM17" s="55"/>
      <c r="AN17" s="55"/>
      <c r="AO17" s="55"/>
      <c r="AP17" s="55"/>
      <c r="AQ17" s="55"/>
      <c r="AR17" s="55"/>
      <c r="AS17" s="52"/>
      <c r="AT17" s="52"/>
      <c r="AU17" s="52"/>
      <c r="AV17" s="52"/>
      <c r="AW17" s="52"/>
      <c r="AX17" s="52"/>
      <c r="AY17" s="52"/>
      <c r="AZ17" s="52"/>
      <c r="BA17" s="52"/>
      <c r="BB17" s="52"/>
      <c r="BC17" s="52"/>
      <c r="BD17" s="52"/>
      <c r="BE17" s="132"/>
      <c r="BF17" s="55"/>
    </row>
    <row r="18" spans="1:58" ht="30.6">
      <c r="A18" s="127" t="s">
        <v>417</v>
      </c>
      <c r="B18" s="56" t="s">
        <v>1560</v>
      </c>
      <c r="C18" s="55" t="s">
        <v>1561</v>
      </c>
      <c r="D18" s="55" t="s">
        <v>1562</v>
      </c>
      <c r="E18" s="55" t="s">
        <v>79</v>
      </c>
      <c r="F18" s="55" t="s">
        <v>80</v>
      </c>
      <c r="G18" s="55" t="s">
        <v>1563</v>
      </c>
      <c r="H18" s="55" t="s">
        <v>531</v>
      </c>
      <c r="I18" s="55" t="s">
        <v>71</v>
      </c>
      <c r="J18" s="55"/>
      <c r="K18" s="55" t="s">
        <v>133</v>
      </c>
      <c r="L18" s="55" t="s">
        <v>6</v>
      </c>
      <c r="M18" s="55">
        <v>1</v>
      </c>
      <c r="N18" s="55">
        <v>2016</v>
      </c>
      <c r="O18" s="55">
        <v>2023</v>
      </c>
      <c r="P18" s="57">
        <v>1600000000</v>
      </c>
      <c r="Q18" s="57"/>
      <c r="R18" s="57">
        <v>33222630</v>
      </c>
      <c r="S18" s="57"/>
      <c r="T18" s="57"/>
      <c r="U18" s="57">
        <v>35621303.886</v>
      </c>
      <c r="V18" s="57"/>
      <c r="W18" s="57"/>
      <c r="X18" s="55" t="s">
        <v>128</v>
      </c>
      <c r="Y18" s="55" t="s">
        <v>343</v>
      </c>
      <c r="Z18" s="55" t="s">
        <v>251</v>
      </c>
      <c r="AA18" s="55" t="s">
        <v>389</v>
      </c>
      <c r="AB18" s="57"/>
      <c r="AC18" s="55"/>
      <c r="AD18" s="55" t="s">
        <v>1505</v>
      </c>
      <c r="AE18" s="55" t="s">
        <v>65</v>
      </c>
      <c r="AF18" s="55" t="s">
        <v>65</v>
      </c>
      <c r="AG18" s="55" t="s">
        <v>66</v>
      </c>
      <c r="AH18" s="55"/>
      <c r="AI18" s="55"/>
      <c r="AJ18" s="55"/>
      <c r="AK18" s="55" t="s">
        <v>66</v>
      </c>
      <c r="AL18" s="55"/>
      <c r="AM18" s="55" t="s">
        <v>66</v>
      </c>
      <c r="AN18" s="55"/>
      <c r="AO18" s="55" t="s">
        <v>66</v>
      </c>
      <c r="AP18" s="55"/>
      <c r="AQ18" s="55"/>
      <c r="AR18" s="55"/>
      <c r="AS18" s="52"/>
      <c r="AT18" s="52"/>
      <c r="AU18" s="52"/>
      <c r="AV18" s="52"/>
      <c r="AW18" s="52"/>
      <c r="AX18" s="52"/>
      <c r="AY18" s="52" t="s">
        <v>66</v>
      </c>
      <c r="AZ18" s="52"/>
      <c r="BA18" s="52"/>
      <c r="BB18" s="52"/>
      <c r="BC18" s="52"/>
      <c r="BD18" s="52"/>
      <c r="BE18" s="132" t="s">
        <v>2135</v>
      </c>
      <c r="BF18" s="55"/>
    </row>
    <row r="19" spans="1:58" ht="45.6">
      <c r="A19" s="127" t="s">
        <v>417</v>
      </c>
      <c r="B19" s="56" t="s">
        <v>1552</v>
      </c>
      <c r="C19" s="55" t="s">
        <v>1467</v>
      </c>
      <c r="D19" s="55"/>
      <c r="E19" s="55" t="s">
        <v>417</v>
      </c>
      <c r="F19" s="55" t="s">
        <v>206</v>
      </c>
      <c r="G19" s="55" t="s">
        <v>761</v>
      </c>
      <c r="H19" s="55" t="s">
        <v>761</v>
      </c>
      <c r="I19" s="55" t="s">
        <v>2144</v>
      </c>
      <c r="J19" s="55"/>
      <c r="K19" s="55" t="s">
        <v>133</v>
      </c>
      <c r="L19" s="55" t="s">
        <v>6</v>
      </c>
      <c r="M19" s="55">
        <v>1</v>
      </c>
      <c r="N19" s="55">
        <v>2017</v>
      </c>
      <c r="O19" s="55">
        <v>2024</v>
      </c>
      <c r="P19" s="57" t="s">
        <v>58</v>
      </c>
      <c r="Q19" s="57"/>
      <c r="R19" s="57"/>
      <c r="S19" s="57"/>
      <c r="T19" s="57"/>
      <c r="U19" s="57"/>
      <c r="V19" s="57"/>
      <c r="W19" s="57"/>
      <c r="X19" s="55" t="s">
        <v>868</v>
      </c>
      <c r="Y19" s="55" t="s">
        <v>448</v>
      </c>
      <c r="Z19" s="55" t="s">
        <v>1553</v>
      </c>
      <c r="AA19" s="55" t="s">
        <v>708</v>
      </c>
      <c r="AB19" s="57"/>
      <c r="AC19" s="55"/>
      <c r="AD19" s="55" t="s">
        <v>1554</v>
      </c>
      <c r="AE19" s="55" t="s">
        <v>65</v>
      </c>
      <c r="AF19" s="55" t="s">
        <v>65</v>
      </c>
      <c r="AG19" s="55"/>
      <c r="AH19" s="55"/>
      <c r="AI19" s="55"/>
      <c r="AJ19" s="55"/>
      <c r="AK19" s="55"/>
      <c r="AL19" s="55"/>
      <c r="AM19" s="55"/>
      <c r="AN19" s="55"/>
      <c r="AO19" s="55"/>
      <c r="AP19" s="55"/>
      <c r="AQ19" s="55"/>
      <c r="AR19" s="55"/>
      <c r="AS19" s="52"/>
      <c r="AT19" s="52"/>
      <c r="AU19" s="52"/>
      <c r="AV19" s="52"/>
      <c r="AW19" s="52"/>
      <c r="AX19" s="52"/>
      <c r="AY19" s="52"/>
      <c r="AZ19" s="52"/>
      <c r="BA19" s="52"/>
      <c r="BB19" s="52"/>
      <c r="BC19" s="52"/>
      <c r="BD19" s="52"/>
      <c r="BE19" s="132" t="s">
        <v>2195</v>
      </c>
      <c r="BF19" s="55"/>
    </row>
    <row r="20" spans="1:58" ht="15.6">
      <c r="A20" s="127" t="s">
        <v>417</v>
      </c>
      <c r="B20" s="56" t="s">
        <v>1555</v>
      </c>
      <c r="C20" s="55" t="s">
        <v>1556</v>
      </c>
      <c r="D20" s="55"/>
      <c r="E20" s="55" t="s">
        <v>53</v>
      </c>
      <c r="F20" s="55" t="s">
        <v>54</v>
      </c>
      <c r="G20" s="55" t="s">
        <v>1551</v>
      </c>
      <c r="H20" s="55" t="s">
        <v>55</v>
      </c>
      <c r="I20" s="55" t="s">
        <v>1307</v>
      </c>
      <c r="J20" s="55" t="s">
        <v>1557</v>
      </c>
      <c r="K20" s="55" t="s">
        <v>133</v>
      </c>
      <c r="L20" s="55" t="s">
        <v>4</v>
      </c>
      <c r="M20" s="55">
        <v>0</v>
      </c>
      <c r="N20" s="55">
        <v>2017</v>
      </c>
      <c r="O20" s="55">
        <v>2020</v>
      </c>
      <c r="P20" s="57">
        <v>123000000</v>
      </c>
      <c r="Q20" s="65"/>
      <c r="R20" s="57"/>
      <c r="S20" s="57"/>
      <c r="T20" s="57"/>
      <c r="U20" s="57"/>
      <c r="V20" s="57"/>
      <c r="W20" s="57"/>
      <c r="X20" s="55" t="s">
        <v>431</v>
      </c>
      <c r="Y20" s="55" t="s">
        <v>1344</v>
      </c>
      <c r="Z20" s="55" t="s">
        <v>1279</v>
      </c>
      <c r="AA20" s="55" t="s">
        <v>656</v>
      </c>
      <c r="AB20" s="57"/>
      <c r="AC20" s="55"/>
      <c r="AD20" s="55" t="s">
        <v>466</v>
      </c>
      <c r="AE20" s="55" t="s">
        <v>65</v>
      </c>
      <c r="AF20" s="55" t="s">
        <v>65</v>
      </c>
      <c r="AG20" s="55" t="s">
        <v>66</v>
      </c>
      <c r="AH20" s="55" t="s">
        <v>146</v>
      </c>
      <c r="AI20" s="55"/>
      <c r="AJ20" s="55"/>
      <c r="AK20" s="55"/>
      <c r="AL20" s="55"/>
      <c r="AM20" s="55"/>
      <c r="AN20" s="55"/>
      <c r="AO20" s="55"/>
      <c r="AP20" s="55"/>
      <c r="AQ20" s="55" t="s">
        <v>66</v>
      </c>
      <c r="AR20" s="55" t="s">
        <v>146</v>
      </c>
      <c r="AS20" s="52"/>
      <c r="AT20" s="52"/>
      <c r="AU20" s="52" t="s">
        <v>66</v>
      </c>
      <c r="AV20" s="52" t="s">
        <v>146</v>
      </c>
      <c r="AW20" s="52"/>
      <c r="AX20" s="52"/>
      <c r="AY20" s="52"/>
      <c r="AZ20" s="52"/>
      <c r="BA20" s="52"/>
      <c r="BB20" s="52"/>
      <c r="BC20" s="52"/>
      <c r="BD20" s="52"/>
      <c r="BE20" s="132"/>
      <c r="BF20" s="55"/>
    </row>
    <row r="21" spans="1:58" ht="15.6">
      <c r="A21" s="127" t="s">
        <v>417</v>
      </c>
      <c r="B21" s="56" t="s">
        <v>1534</v>
      </c>
      <c r="C21" s="55" t="s">
        <v>1535</v>
      </c>
      <c r="D21" s="55" t="s">
        <v>1536</v>
      </c>
      <c r="E21" s="55" t="s">
        <v>417</v>
      </c>
      <c r="F21" s="55" t="s">
        <v>206</v>
      </c>
      <c r="G21" s="55" t="s">
        <v>761</v>
      </c>
      <c r="H21" s="55" t="s">
        <v>761</v>
      </c>
      <c r="I21" s="55" t="s">
        <v>2142</v>
      </c>
      <c r="J21" s="55"/>
      <c r="K21" s="55" t="s">
        <v>133</v>
      </c>
      <c r="L21" s="55" t="s">
        <v>4</v>
      </c>
      <c r="M21" s="55">
        <v>0</v>
      </c>
      <c r="N21" s="55">
        <v>2018</v>
      </c>
      <c r="O21" s="55">
        <v>2021</v>
      </c>
      <c r="P21" s="57" t="s">
        <v>58</v>
      </c>
      <c r="Q21" s="65"/>
      <c r="R21" s="57" t="s">
        <v>1188</v>
      </c>
      <c r="S21" s="57"/>
      <c r="T21" s="57"/>
      <c r="U21" s="57"/>
      <c r="V21" s="57"/>
      <c r="W21" s="57"/>
      <c r="X21" s="55" t="s">
        <v>93</v>
      </c>
      <c r="Y21" s="55" t="s">
        <v>782</v>
      </c>
      <c r="Z21" s="55" t="s">
        <v>580</v>
      </c>
      <c r="AA21" s="55" t="s">
        <v>389</v>
      </c>
      <c r="AB21" s="57"/>
      <c r="AC21" s="55"/>
      <c r="AD21" s="55" t="s">
        <v>1352</v>
      </c>
      <c r="AE21" s="55" t="s">
        <v>65</v>
      </c>
      <c r="AF21" s="55" t="s">
        <v>65</v>
      </c>
      <c r="AG21" s="55"/>
      <c r="AH21" s="55"/>
      <c r="AI21" s="55"/>
      <c r="AJ21" s="55"/>
      <c r="AK21" s="55"/>
      <c r="AL21" s="55"/>
      <c r="AM21" s="55"/>
      <c r="AN21" s="55"/>
      <c r="AO21" s="55"/>
      <c r="AP21" s="55"/>
      <c r="AQ21" s="55"/>
      <c r="AR21" s="55"/>
      <c r="AS21" s="52"/>
      <c r="AT21" s="52"/>
      <c r="AU21" s="52"/>
      <c r="AV21" s="52"/>
      <c r="AW21" s="52"/>
      <c r="AX21" s="52"/>
      <c r="AY21" s="52"/>
      <c r="AZ21" s="52"/>
      <c r="BA21" s="52"/>
      <c r="BB21" s="52"/>
      <c r="BC21" s="52"/>
      <c r="BD21" s="52"/>
      <c r="BE21" s="132"/>
      <c r="BF21" s="55"/>
    </row>
    <row r="22" spans="1:58" ht="15.6">
      <c r="A22" s="127" t="s">
        <v>417</v>
      </c>
      <c r="B22" s="56" t="s">
        <v>1538</v>
      </c>
      <c r="C22" s="55" t="s">
        <v>1539</v>
      </c>
      <c r="D22" s="55"/>
      <c r="E22" s="55" t="s">
        <v>417</v>
      </c>
      <c r="F22" s="55" t="s">
        <v>206</v>
      </c>
      <c r="G22" s="55" t="s">
        <v>761</v>
      </c>
      <c r="H22" s="55" t="s">
        <v>761</v>
      </c>
      <c r="I22" s="55" t="s">
        <v>88</v>
      </c>
      <c r="J22" s="55" t="s">
        <v>140</v>
      </c>
      <c r="K22" s="55" t="s">
        <v>133</v>
      </c>
      <c r="L22" s="55" t="s">
        <v>6</v>
      </c>
      <c r="M22" s="55">
        <v>1</v>
      </c>
      <c r="N22" s="55">
        <v>2018</v>
      </c>
      <c r="O22" s="55">
        <v>2022</v>
      </c>
      <c r="P22" s="57">
        <v>150000000</v>
      </c>
      <c r="Q22" s="57"/>
      <c r="R22" s="57"/>
      <c r="S22" s="57"/>
      <c r="T22" s="57">
        <v>8600000</v>
      </c>
      <c r="U22" s="57"/>
      <c r="V22" s="57"/>
      <c r="W22" s="57"/>
      <c r="X22" s="55" t="s">
        <v>487</v>
      </c>
      <c r="Y22" s="55" t="s">
        <v>1540</v>
      </c>
      <c r="Z22" s="55" t="s">
        <v>192</v>
      </c>
      <c r="AA22" s="55" t="s">
        <v>1541</v>
      </c>
      <c r="AB22" s="57"/>
      <c r="AC22" s="55"/>
      <c r="AD22" s="55" t="s">
        <v>1542</v>
      </c>
      <c r="AE22" s="55" t="s">
        <v>65</v>
      </c>
      <c r="AF22" s="55" t="s">
        <v>65</v>
      </c>
      <c r="AG22" s="55"/>
      <c r="AH22" s="55"/>
      <c r="AI22" s="55"/>
      <c r="AJ22" s="55"/>
      <c r="AK22" s="55"/>
      <c r="AL22" s="55"/>
      <c r="AM22" s="55"/>
      <c r="AN22" s="55"/>
      <c r="AO22" s="55"/>
      <c r="AP22" s="55"/>
      <c r="AQ22" s="55"/>
      <c r="AR22" s="55"/>
      <c r="AS22" s="52"/>
      <c r="AT22" s="52"/>
      <c r="AU22" s="52"/>
      <c r="AV22" s="52"/>
      <c r="AW22" s="52"/>
      <c r="AX22" s="52"/>
      <c r="AY22" s="52"/>
      <c r="AZ22" s="52"/>
      <c r="BA22" s="52"/>
      <c r="BB22" s="52"/>
      <c r="BC22" s="52"/>
      <c r="BD22" s="52"/>
      <c r="BE22" s="132"/>
      <c r="BF22" s="55"/>
    </row>
    <row r="23" spans="1:58" ht="30.6">
      <c r="A23" s="127" t="s">
        <v>417</v>
      </c>
      <c r="B23" s="56" t="s">
        <v>1543</v>
      </c>
      <c r="C23" s="55" t="s">
        <v>1544</v>
      </c>
      <c r="D23" s="55" t="s">
        <v>1545</v>
      </c>
      <c r="E23" s="55" t="s">
        <v>1267</v>
      </c>
      <c r="F23" s="55" t="s">
        <v>206</v>
      </c>
      <c r="G23" s="55" t="s">
        <v>1546</v>
      </c>
      <c r="H23" s="55" t="s">
        <v>55</v>
      </c>
      <c r="I23" s="55" t="s">
        <v>88</v>
      </c>
      <c r="J23" s="55" t="s">
        <v>140</v>
      </c>
      <c r="K23" s="55" t="s">
        <v>133</v>
      </c>
      <c r="L23" s="55" t="s">
        <v>6</v>
      </c>
      <c r="M23" s="55">
        <v>1</v>
      </c>
      <c r="N23" s="55">
        <v>2018</v>
      </c>
      <c r="O23" s="55">
        <v>2024</v>
      </c>
      <c r="P23" s="57">
        <v>293800000</v>
      </c>
      <c r="Q23" s="57"/>
      <c r="R23" s="57">
        <v>91205056</v>
      </c>
      <c r="S23" s="57"/>
      <c r="T23" s="57"/>
      <c r="U23" s="57"/>
      <c r="V23" s="57"/>
      <c r="W23" s="57"/>
      <c r="X23" s="55" t="s">
        <v>868</v>
      </c>
      <c r="Y23" s="55" t="s">
        <v>1547</v>
      </c>
      <c r="Z23" s="55" t="s">
        <v>114</v>
      </c>
      <c r="AA23" s="55" t="s">
        <v>1501</v>
      </c>
      <c r="AB23" s="57"/>
      <c r="AC23" s="55"/>
      <c r="AD23" s="55" t="s">
        <v>1548</v>
      </c>
      <c r="AE23" s="55" t="s">
        <v>65</v>
      </c>
      <c r="AF23" s="55" t="s">
        <v>65</v>
      </c>
      <c r="AG23" s="55"/>
      <c r="AH23" s="55"/>
      <c r="AI23" s="55"/>
      <c r="AJ23" s="55"/>
      <c r="AK23" s="55"/>
      <c r="AL23" s="55"/>
      <c r="AM23" s="55"/>
      <c r="AN23" s="55"/>
      <c r="AO23" s="55"/>
      <c r="AP23" s="55"/>
      <c r="AQ23" s="55"/>
      <c r="AR23" s="55"/>
      <c r="AS23" s="52"/>
      <c r="AT23" s="52"/>
      <c r="AU23" s="52"/>
      <c r="AV23" s="52"/>
      <c r="AW23" s="52"/>
      <c r="AX23" s="52"/>
      <c r="AY23" s="52"/>
      <c r="AZ23" s="52"/>
      <c r="BA23" s="52"/>
      <c r="BB23" s="52"/>
      <c r="BC23" s="52"/>
      <c r="BD23" s="52"/>
      <c r="BE23" s="132"/>
      <c r="BF23" s="55"/>
    </row>
    <row r="24" spans="1:58" ht="30.6">
      <c r="A24" s="127" t="s">
        <v>417</v>
      </c>
      <c r="B24" s="56" t="s">
        <v>1549</v>
      </c>
      <c r="C24" s="55" t="s">
        <v>1550</v>
      </c>
      <c r="D24" s="55"/>
      <c r="E24" s="55" t="s">
        <v>53</v>
      </c>
      <c r="F24" s="55" t="s">
        <v>54</v>
      </c>
      <c r="G24" s="55" t="s">
        <v>1551</v>
      </c>
      <c r="H24" s="55" t="s">
        <v>55</v>
      </c>
      <c r="I24" s="55" t="s">
        <v>88</v>
      </c>
      <c r="J24" s="55" t="s">
        <v>89</v>
      </c>
      <c r="K24" s="55" t="s">
        <v>57</v>
      </c>
      <c r="L24" s="55"/>
      <c r="M24" s="55">
        <v>0</v>
      </c>
      <c r="N24" s="55">
        <v>2018</v>
      </c>
      <c r="O24" s="55"/>
      <c r="P24" s="57">
        <v>265000000</v>
      </c>
      <c r="Q24" s="57"/>
      <c r="R24" s="57"/>
      <c r="S24" s="57"/>
      <c r="T24" s="57"/>
      <c r="U24" s="57"/>
      <c r="V24" s="57"/>
      <c r="W24" s="57"/>
      <c r="X24" s="55" t="s">
        <v>130</v>
      </c>
      <c r="Y24" s="55" t="s">
        <v>1476</v>
      </c>
      <c r="Z24" s="55" t="s">
        <v>422</v>
      </c>
      <c r="AA24" s="55" t="s">
        <v>389</v>
      </c>
      <c r="AB24" s="57"/>
      <c r="AC24" s="55"/>
      <c r="AD24" s="55" t="s">
        <v>1445</v>
      </c>
      <c r="AE24" s="55" t="s">
        <v>65</v>
      </c>
      <c r="AF24" s="55" t="s">
        <v>65</v>
      </c>
      <c r="AG24" s="55"/>
      <c r="AH24" s="55"/>
      <c r="AI24" s="55"/>
      <c r="AJ24" s="55"/>
      <c r="AK24" s="55"/>
      <c r="AL24" s="55"/>
      <c r="AM24" s="55"/>
      <c r="AN24" s="55"/>
      <c r="AO24" s="55"/>
      <c r="AP24" s="55"/>
      <c r="AQ24" s="55"/>
      <c r="AR24" s="55"/>
      <c r="AS24" s="52"/>
      <c r="AT24" s="52"/>
      <c r="AU24" s="52"/>
      <c r="AV24" s="52"/>
      <c r="AW24" s="52"/>
      <c r="AX24" s="52"/>
      <c r="AY24" s="52"/>
      <c r="AZ24" s="52"/>
      <c r="BA24" s="52"/>
      <c r="BB24" s="52"/>
      <c r="BC24" s="52"/>
      <c r="BD24" s="52"/>
      <c r="BE24" s="132" t="s">
        <v>2220</v>
      </c>
      <c r="BF24" s="55"/>
    </row>
    <row r="25" spans="1:58" ht="30.6">
      <c r="A25" s="127" t="s">
        <v>417</v>
      </c>
      <c r="B25" s="56" t="s">
        <v>1515</v>
      </c>
      <c r="C25" s="55" t="s">
        <v>1516</v>
      </c>
      <c r="D25" s="55" t="s">
        <v>1517</v>
      </c>
      <c r="E25" s="55" t="s">
        <v>427</v>
      </c>
      <c r="F25" s="55" t="s">
        <v>54</v>
      </c>
      <c r="G25" s="55" t="s">
        <v>1518</v>
      </c>
      <c r="H25" s="55" t="s">
        <v>55</v>
      </c>
      <c r="I25" s="55" t="s">
        <v>571</v>
      </c>
      <c r="J25" s="55"/>
      <c r="K25" s="55" t="s">
        <v>133</v>
      </c>
      <c r="L25" s="55" t="s">
        <v>4</v>
      </c>
      <c r="M25" s="55">
        <v>0</v>
      </c>
      <c r="N25" s="55">
        <v>2019</v>
      </c>
      <c r="O25" s="55">
        <v>2024</v>
      </c>
      <c r="P25" s="57">
        <v>460000000</v>
      </c>
      <c r="Q25" s="57"/>
      <c r="R25" s="57"/>
      <c r="S25" s="57"/>
      <c r="T25" s="57"/>
      <c r="U25" s="57"/>
      <c r="V25" s="57"/>
      <c r="W25" s="57"/>
      <c r="X25" s="55" t="s">
        <v>437</v>
      </c>
      <c r="Y25" s="55" t="s">
        <v>1519</v>
      </c>
      <c r="Z25" s="55" t="s">
        <v>784</v>
      </c>
      <c r="AA25" s="55" t="s">
        <v>389</v>
      </c>
      <c r="AB25" s="57"/>
      <c r="AC25" s="55"/>
      <c r="AD25" s="55" t="s">
        <v>1520</v>
      </c>
      <c r="AE25" s="55" t="s">
        <v>105</v>
      </c>
      <c r="AF25" s="55" t="s">
        <v>106</v>
      </c>
      <c r="AG25" s="55"/>
      <c r="AH25" s="55"/>
      <c r="AI25" s="55"/>
      <c r="AJ25" s="55"/>
      <c r="AK25" s="55"/>
      <c r="AL25" s="55"/>
      <c r="AM25" s="55"/>
      <c r="AN25" s="55"/>
      <c r="AO25" s="55"/>
      <c r="AP25" s="55"/>
      <c r="AQ25" s="55"/>
      <c r="AR25" s="55"/>
      <c r="AS25" s="52"/>
      <c r="AT25" s="52"/>
      <c r="AU25" s="52"/>
      <c r="AV25" s="52"/>
      <c r="AW25" s="52"/>
      <c r="AX25" s="52"/>
      <c r="AY25" s="52"/>
      <c r="AZ25" s="52"/>
      <c r="BA25" s="52"/>
      <c r="BB25" s="52"/>
      <c r="BC25" s="52"/>
      <c r="BD25" s="52"/>
      <c r="BE25" s="132"/>
      <c r="BF25" s="55"/>
    </row>
    <row r="26" spans="1:58" ht="15.6">
      <c r="A26" s="127" t="s">
        <v>417</v>
      </c>
      <c r="B26" s="56" t="s">
        <v>1521</v>
      </c>
      <c r="C26" s="55" t="s">
        <v>1522</v>
      </c>
      <c r="D26" s="55"/>
      <c r="E26" s="55" t="s">
        <v>79</v>
      </c>
      <c r="F26" s="55" t="s">
        <v>80</v>
      </c>
      <c r="G26" s="55" t="s">
        <v>1523</v>
      </c>
      <c r="H26" s="55" t="s">
        <v>531</v>
      </c>
      <c r="I26" s="55" t="s">
        <v>127</v>
      </c>
      <c r="J26" s="55"/>
      <c r="K26" s="55" t="s">
        <v>57</v>
      </c>
      <c r="L26" s="55"/>
      <c r="M26" s="55">
        <v>0</v>
      </c>
      <c r="N26" s="55">
        <v>2019</v>
      </c>
      <c r="O26" s="55"/>
      <c r="P26" s="57" t="s">
        <v>58</v>
      </c>
      <c r="Q26" s="57"/>
      <c r="R26" s="57"/>
      <c r="S26" s="57"/>
      <c r="T26" s="57"/>
      <c r="U26" s="57"/>
      <c r="V26" s="57"/>
      <c r="W26" s="57"/>
      <c r="X26" s="55" t="s">
        <v>1524</v>
      </c>
      <c r="Y26" s="55" t="s">
        <v>478</v>
      </c>
      <c r="Z26" s="55" t="s">
        <v>886</v>
      </c>
      <c r="AA26" s="55" t="s">
        <v>1525</v>
      </c>
      <c r="AB26" s="57"/>
      <c r="AC26" s="55"/>
      <c r="AD26" s="55" t="s">
        <v>115</v>
      </c>
      <c r="AE26" s="55" t="s">
        <v>105</v>
      </c>
      <c r="AF26" s="55" t="s">
        <v>106</v>
      </c>
      <c r="AG26" s="55" t="s">
        <v>66</v>
      </c>
      <c r="AH26" s="55"/>
      <c r="AI26" s="55"/>
      <c r="AJ26" s="55"/>
      <c r="AK26" s="55" t="s">
        <v>66</v>
      </c>
      <c r="AL26" s="55"/>
      <c r="AM26" s="55"/>
      <c r="AN26" s="55"/>
      <c r="AO26" s="55"/>
      <c r="AP26" s="55"/>
      <c r="AQ26" s="55"/>
      <c r="AR26" s="55"/>
      <c r="AS26" s="52"/>
      <c r="AT26" s="52"/>
      <c r="AU26" s="52"/>
      <c r="AV26" s="52"/>
      <c r="AW26" s="52"/>
      <c r="AX26" s="52"/>
      <c r="AY26" s="52"/>
      <c r="AZ26" s="52"/>
      <c r="BA26" s="52"/>
      <c r="BB26" s="52"/>
      <c r="BC26" s="52"/>
      <c r="BD26" s="52"/>
      <c r="BE26" s="132"/>
      <c r="BF26" s="55"/>
    </row>
    <row r="27" spans="1:58" ht="30.6">
      <c r="A27" s="127" t="s">
        <v>417</v>
      </c>
      <c r="B27" s="56" t="s">
        <v>1526</v>
      </c>
      <c r="C27" s="55" t="s">
        <v>1527</v>
      </c>
      <c r="D27" s="55" t="s">
        <v>1528</v>
      </c>
      <c r="E27" s="55" t="s">
        <v>2209</v>
      </c>
      <c r="F27" s="55" t="s">
        <v>485</v>
      </c>
      <c r="G27" s="55" t="s">
        <v>1523</v>
      </c>
      <c r="H27" s="55" t="s">
        <v>531</v>
      </c>
      <c r="I27" s="55" t="s">
        <v>2142</v>
      </c>
      <c r="J27" s="55"/>
      <c r="K27" s="55" t="s">
        <v>133</v>
      </c>
      <c r="L27" s="55" t="s">
        <v>4</v>
      </c>
      <c r="M27" s="55">
        <v>0</v>
      </c>
      <c r="N27" s="55">
        <v>2019</v>
      </c>
      <c r="O27" s="55">
        <v>2023</v>
      </c>
      <c r="P27" s="57">
        <v>30000000</v>
      </c>
      <c r="Q27" s="57"/>
      <c r="R27" s="57"/>
      <c r="S27" s="57"/>
      <c r="T27" s="57"/>
      <c r="U27" s="57"/>
      <c r="V27" s="57"/>
      <c r="W27" s="57"/>
      <c r="X27" s="55" t="s">
        <v>487</v>
      </c>
      <c r="Y27" s="55" t="s">
        <v>448</v>
      </c>
      <c r="Z27" s="55" t="s">
        <v>2146</v>
      </c>
      <c r="AA27" s="55" t="s">
        <v>389</v>
      </c>
      <c r="AB27" s="57"/>
      <c r="AC27" s="55"/>
      <c r="AD27" s="55" t="s">
        <v>1529</v>
      </c>
      <c r="AE27" s="55" t="s">
        <v>65</v>
      </c>
      <c r="AF27" s="55" t="s">
        <v>65</v>
      </c>
      <c r="AG27" s="55" t="s">
        <v>66</v>
      </c>
      <c r="AH27" s="55"/>
      <c r="AI27" s="55"/>
      <c r="AJ27" s="55"/>
      <c r="AK27" s="55" t="s">
        <v>66</v>
      </c>
      <c r="AL27" s="55"/>
      <c r="AM27" s="55"/>
      <c r="AN27" s="55"/>
      <c r="AO27" s="55"/>
      <c r="AP27" s="55"/>
      <c r="AQ27" s="55" t="s">
        <v>66</v>
      </c>
      <c r="AR27" s="55"/>
      <c r="AS27" s="52" t="s">
        <v>66</v>
      </c>
      <c r="AT27" s="52"/>
      <c r="AU27" s="52"/>
      <c r="AV27" s="52"/>
      <c r="AW27" s="52"/>
      <c r="AX27" s="52"/>
      <c r="AY27" s="52"/>
      <c r="AZ27" s="52"/>
      <c r="BA27" s="52"/>
      <c r="BB27" s="52"/>
      <c r="BC27" s="52"/>
      <c r="BD27" s="52"/>
      <c r="BE27" s="132" t="s">
        <v>2196</v>
      </c>
      <c r="BF27" s="55"/>
    </row>
    <row r="28" spans="1:58" ht="15.6">
      <c r="A28" s="127" t="s">
        <v>417</v>
      </c>
      <c r="B28" s="56" t="s">
        <v>1530</v>
      </c>
      <c r="C28" s="55" t="s">
        <v>1531</v>
      </c>
      <c r="D28" s="55"/>
      <c r="E28" s="55" t="s">
        <v>1186</v>
      </c>
      <c r="F28" s="55" t="s">
        <v>565</v>
      </c>
      <c r="G28" s="55" t="s">
        <v>1532</v>
      </c>
      <c r="H28" s="55" t="s">
        <v>531</v>
      </c>
      <c r="I28" s="55" t="s">
        <v>2142</v>
      </c>
      <c r="J28" s="55"/>
      <c r="K28" s="55" t="s">
        <v>133</v>
      </c>
      <c r="L28" s="55"/>
      <c r="M28" s="55">
        <v>0</v>
      </c>
      <c r="N28" s="55">
        <v>2019</v>
      </c>
      <c r="O28" s="55">
        <v>2024</v>
      </c>
      <c r="P28" s="57">
        <v>150000000</v>
      </c>
      <c r="Q28" s="57"/>
      <c r="R28" s="57">
        <v>110700000</v>
      </c>
      <c r="S28" s="57"/>
      <c r="T28" s="57"/>
      <c r="U28" s="57"/>
      <c r="V28" s="57"/>
      <c r="W28" s="57"/>
      <c r="X28" s="55" t="s">
        <v>335</v>
      </c>
      <c r="Y28" s="55" t="s">
        <v>60</v>
      </c>
      <c r="Z28" s="55" t="s">
        <v>675</v>
      </c>
      <c r="AA28" s="55" t="s">
        <v>1533</v>
      </c>
      <c r="AB28" s="57"/>
      <c r="AC28" s="55"/>
      <c r="AD28" s="55" t="s">
        <v>95</v>
      </c>
      <c r="AE28" s="55" t="s">
        <v>65</v>
      </c>
      <c r="AF28" s="55" t="s">
        <v>65</v>
      </c>
      <c r="AG28" s="55" t="s">
        <v>66</v>
      </c>
      <c r="AH28" s="55" t="s">
        <v>145</v>
      </c>
      <c r="AI28" s="55"/>
      <c r="AJ28" s="55"/>
      <c r="AK28" s="55"/>
      <c r="AL28" s="55"/>
      <c r="AM28" s="55"/>
      <c r="AN28" s="55"/>
      <c r="AO28" s="55"/>
      <c r="AP28" s="55"/>
      <c r="AQ28" s="55"/>
      <c r="AR28" s="55"/>
      <c r="AS28" s="52" t="s">
        <v>66</v>
      </c>
      <c r="AT28" s="52" t="s">
        <v>145</v>
      </c>
      <c r="AU28" s="52"/>
      <c r="AV28" s="52"/>
      <c r="AW28" s="52"/>
      <c r="AX28" s="52"/>
      <c r="AY28" s="52"/>
      <c r="AZ28" s="52"/>
      <c r="BA28" s="52"/>
      <c r="BB28" s="52"/>
      <c r="BC28" s="52"/>
      <c r="BD28" s="52"/>
      <c r="BE28" s="132" t="s">
        <v>2197</v>
      </c>
      <c r="BF28" s="55"/>
    </row>
    <row r="29" spans="1:58" ht="15.6">
      <c r="A29" s="127" t="s">
        <v>417</v>
      </c>
      <c r="B29" s="56" t="s">
        <v>1486</v>
      </c>
      <c r="C29" s="55" t="s">
        <v>1487</v>
      </c>
      <c r="D29" s="55"/>
      <c r="E29" s="55" t="s">
        <v>79</v>
      </c>
      <c r="F29" s="55" t="s">
        <v>80</v>
      </c>
      <c r="G29" s="55" t="s">
        <v>1488</v>
      </c>
      <c r="H29" s="55" t="s">
        <v>531</v>
      </c>
      <c r="I29" s="55" t="s">
        <v>226</v>
      </c>
      <c r="J29" s="55"/>
      <c r="K29" s="55" t="s">
        <v>133</v>
      </c>
      <c r="L29" s="55" t="s">
        <v>4</v>
      </c>
      <c r="M29" s="55">
        <v>0</v>
      </c>
      <c r="N29" s="55">
        <v>2020</v>
      </c>
      <c r="O29" s="55">
        <v>2022</v>
      </c>
      <c r="P29" s="57">
        <v>90000000</v>
      </c>
      <c r="Q29" s="57"/>
      <c r="R29" s="57"/>
      <c r="S29" s="57"/>
      <c r="T29" s="57"/>
      <c r="U29" s="57"/>
      <c r="V29" s="57"/>
      <c r="W29" s="57"/>
      <c r="X29" s="55" t="s">
        <v>1489</v>
      </c>
      <c r="Y29" s="55" t="s">
        <v>250</v>
      </c>
      <c r="Z29" s="55" t="s">
        <v>83</v>
      </c>
      <c r="AA29" s="55" t="s">
        <v>510</v>
      </c>
      <c r="AB29" s="57"/>
      <c r="AC29" s="55"/>
      <c r="AD29" s="55" t="s">
        <v>1490</v>
      </c>
      <c r="AE29" s="55" t="s">
        <v>105</v>
      </c>
      <c r="AF29" s="55" t="s">
        <v>106</v>
      </c>
      <c r="AG29" s="55" t="s">
        <v>66</v>
      </c>
      <c r="AH29" s="55"/>
      <c r="AI29" s="55"/>
      <c r="AJ29" s="55"/>
      <c r="AK29" s="55"/>
      <c r="AL29" s="55"/>
      <c r="AM29" s="55"/>
      <c r="AN29" s="55"/>
      <c r="AO29" s="55"/>
      <c r="AP29" s="55"/>
      <c r="AQ29" s="55"/>
      <c r="AR29" s="55"/>
      <c r="AS29" s="52"/>
      <c r="AT29" s="52"/>
      <c r="AU29" s="52"/>
      <c r="AV29" s="52"/>
      <c r="AW29" s="52"/>
      <c r="AX29" s="52"/>
      <c r="AY29" s="52" t="s">
        <v>1491</v>
      </c>
      <c r="AZ29" s="52"/>
      <c r="BA29" s="52"/>
      <c r="BB29" s="52"/>
      <c r="BC29" s="52"/>
      <c r="BD29" s="52"/>
      <c r="BE29" s="132" t="s">
        <v>2198</v>
      </c>
      <c r="BF29" s="55"/>
    </row>
    <row r="30" spans="1:58" ht="15.6">
      <c r="A30" s="127" t="s">
        <v>417</v>
      </c>
      <c r="B30" s="56" t="s">
        <v>1492</v>
      </c>
      <c r="C30" s="55" t="s">
        <v>1493</v>
      </c>
      <c r="D30" s="55"/>
      <c r="E30" s="55" t="s">
        <v>214</v>
      </c>
      <c r="F30" s="55" t="s">
        <v>80</v>
      </c>
      <c r="G30" s="55" t="s">
        <v>1437</v>
      </c>
      <c r="H30" s="55" t="s">
        <v>531</v>
      </c>
      <c r="I30" s="55" t="s">
        <v>127</v>
      </c>
      <c r="J30" s="55"/>
      <c r="K30" s="55" t="s">
        <v>57</v>
      </c>
      <c r="L30" s="55"/>
      <c r="M30" s="55">
        <v>0</v>
      </c>
      <c r="N30" s="55">
        <v>2020</v>
      </c>
      <c r="O30" s="55"/>
      <c r="P30" s="57">
        <v>100000000</v>
      </c>
      <c r="Q30" s="57"/>
      <c r="R30" s="57"/>
      <c r="S30" s="57"/>
      <c r="T30" s="57"/>
      <c r="U30" s="57"/>
      <c r="V30" s="57"/>
      <c r="W30" s="57"/>
      <c r="X30" s="55" t="s">
        <v>397</v>
      </c>
      <c r="Y30" s="55" t="s">
        <v>1494</v>
      </c>
      <c r="Z30" s="55" t="s">
        <v>1451</v>
      </c>
      <c r="AA30" s="55" t="s">
        <v>389</v>
      </c>
      <c r="AB30" s="57"/>
      <c r="AC30" s="55"/>
      <c r="AD30" s="55" t="s">
        <v>793</v>
      </c>
      <c r="AE30" s="55" t="s">
        <v>65</v>
      </c>
      <c r="AF30" s="55" t="s">
        <v>65</v>
      </c>
      <c r="AG30" s="55"/>
      <c r="AH30" s="55"/>
      <c r="AI30" s="55"/>
      <c r="AJ30" s="55"/>
      <c r="AK30" s="55"/>
      <c r="AL30" s="55"/>
      <c r="AM30" s="55"/>
      <c r="AN30" s="55"/>
      <c r="AO30" s="55"/>
      <c r="AP30" s="55"/>
      <c r="AQ30" s="55"/>
      <c r="AR30" s="55"/>
      <c r="AS30" s="52"/>
      <c r="AT30" s="52"/>
      <c r="AU30" s="52"/>
      <c r="AV30" s="52"/>
      <c r="AW30" s="52"/>
      <c r="AX30" s="52"/>
      <c r="AY30" s="52"/>
      <c r="AZ30" s="52"/>
      <c r="BA30" s="52"/>
      <c r="BB30" s="52"/>
      <c r="BC30" s="52"/>
      <c r="BD30" s="52"/>
      <c r="BE30" s="132" t="s">
        <v>2134</v>
      </c>
      <c r="BF30" s="55"/>
    </row>
    <row r="31" spans="1:58" ht="15.6">
      <c r="A31" s="127" t="s">
        <v>417</v>
      </c>
      <c r="B31" s="56" t="s">
        <v>1495</v>
      </c>
      <c r="C31" s="55" t="s">
        <v>1496</v>
      </c>
      <c r="D31" s="55"/>
      <c r="E31" s="55" t="s">
        <v>1463</v>
      </c>
      <c r="F31" s="55" t="s">
        <v>206</v>
      </c>
      <c r="G31" s="55" t="s">
        <v>761</v>
      </c>
      <c r="H31" s="55" t="s">
        <v>761</v>
      </c>
      <c r="I31" s="55" t="s">
        <v>88</v>
      </c>
      <c r="J31" s="55"/>
      <c r="K31" s="55" t="s">
        <v>57</v>
      </c>
      <c r="L31" s="55"/>
      <c r="M31" s="55">
        <v>0</v>
      </c>
      <c r="N31" s="55">
        <v>2020</v>
      </c>
      <c r="O31" s="55"/>
      <c r="P31" s="57" t="s">
        <v>58</v>
      </c>
      <c r="Q31" s="57"/>
      <c r="R31" s="57"/>
      <c r="S31" s="57"/>
      <c r="T31" s="57"/>
      <c r="U31" s="57"/>
      <c r="V31" s="57"/>
      <c r="W31" s="57"/>
      <c r="X31" s="55" t="s">
        <v>437</v>
      </c>
      <c r="Y31" s="55" t="s">
        <v>1497</v>
      </c>
      <c r="Z31" s="55" t="s">
        <v>1553</v>
      </c>
      <c r="AA31" s="55" t="s">
        <v>510</v>
      </c>
      <c r="AB31" s="57"/>
      <c r="AC31" s="55"/>
      <c r="AD31" s="55" t="s">
        <v>1498</v>
      </c>
      <c r="AE31" s="55" t="s">
        <v>65</v>
      </c>
      <c r="AF31" s="55" t="s">
        <v>65</v>
      </c>
      <c r="AG31" s="55"/>
      <c r="AH31" s="55"/>
      <c r="AI31" s="55"/>
      <c r="AJ31" s="55"/>
      <c r="AK31" s="55"/>
      <c r="AL31" s="55"/>
      <c r="AM31" s="55"/>
      <c r="AN31" s="55"/>
      <c r="AO31" s="55"/>
      <c r="AP31" s="55"/>
      <c r="AQ31" s="55"/>
      <c r="AR31" s="55"/>
      <c r="AS31" s="52"/>
      <c r="AT31" s="52"/>
      <c r="AU31" s="52"/>
      <c r="AV31" s="52"/>
      <c r="AW31" s="52"/>
      <c r="AX31" s="52"/>
      <c r="AY31" s="52"/>
      <c r="AZ31" s="52"/>
      <c r="BA31" s="52"/>
      <c r="BB31" s="52"/>
      <c r="BC31" s="52"/>
      <c r="BD31" s="52"/>
      <c r="BE31" s="132" t="s">
        <v>2236</v>
      </c>
      <c r="BF31" s="55"/>
    </row>
    <row r="32" spans="1:58" ht="30.6">
      <c r="A32" s="127" t="s">
        <v>417</v>
      </c>
      <c r="B32" s="56" t="s">
        <v>1499</v>
      </c>
      <c r="C32" s="55" t="s">
        <v>1500</v>
      </c>
      <c r="D32" s="55"/>
      <c r="E32" s="55" t="s">
        <v>70</v>
      </c>
      <c r="F32" s="55" t="s">
        <v>54</v>
      </c>
      <c r="G32" s="55" t="s">
        <v>1482</v>
      </c>
      <c r="H32" s="55" t="s">
        <v>55</v>
      </c>
      <c r="I32" s="55" t="s">
        <v>127</v>
      </c>
      <c r="J32" s="55"/>
      <c r="K32" s="55" t="s">
        <v>57</v>
      </c>
      <c r="L32" s="55"/>
      <c r="M32" s="55">
        <v>0</v>
      </c>
      <c r="N32" s="55">
        <v>2020</v>
      </c>
      <c r="O32" s="55"/>
      <c r="P32" s="57" t="s">
        <v>58</v>
      </c>
      <c r="Q32" s="57"/>
      <c r="R32" s="57"/>
      <c r="S32" s="57"/>
      <c r="T32" s="57"/>
      <c r="U32" s="57"/>
      <c r="V32" s="57"/>
      <c r="W32" s="57"/>
      <c r="X32" s="55" t="s">
        <v>542</v>
      </c>
      <c r="Y32" s="55" t="s">
        <v>421</v>
      </c>
      <c r="Z32" s="55" t="s">
        <v>670</v>
      </c>
      <c r="AA32" s="55" t="s">
        <v>1501</v>
      </c>
      <c r="AB32" s="57"/>
      <c r="AC32" s="55"/>
      <c r="AD32" s="55" t="s">
        <v>1502</v>
      </c>
      <c r="AE32" s="55" t="s">
        <v>65</v>
      </c>
      <c r="AF32" s="55" t="s">
        <v>65</v>
      </c>
      <c r="AG32" s="55"/>
      <c r="AH32" s="55"/>
      <c r="AI32" s="55"/>
      <c r="AJ32" s="55"/>
      <c r="AK32" s="55"/>
      <c r="AL32" s="55"/>
      <c r="AM32" s="55"/>
      <c r="AN32" s="55"/>
      <c r="AO32" s="55"/>
      <c r="AP32" s="55"/>
      <c r="AQ32" s="55"/>
      <c r="AR32" s="55"/>
      <c r="AS32" s="52"/>
      <c r="AT32" s="52"/>
      <c r="AU32" s="52"/>
      <c r="AV32" s="52"/>
      <c r="AW32" s="52"/>
      <c r="AX32" s="52"/>
      <c r="AY32" s="52"/>
      <c r="AZ32" s="52"/>
      <c r="BA32" s="52"/>
      <c r="BB32" s="52"/>
      <c r="BC32" s="52"/>
      <c r="BD32" s="52"/>
      <c r="BE32" s="132" t="s">
        <v>2237</v>
      </c>
      <c r="BF32" s="55"/>
    </row>
    <row r="33" spans="1:58" ht="15.6">
      <c r="A33" s="127" t="s">
        <v>417</v>
      </c>
      <c r="B33" s="56" t="s">
        <v>1503</v>
      </c>
      <c r="C33" s="55" t="s">
        <v>1504</v>
      </c>
      <c r="D33" s="55"/>
      <c r="E33" s="55" t="s">
        <v>79</v>
      </c>
      <c r="F33" s="55" t="s">
        <v>80</v>
      </c>
      <c r="G33" s="55" t="s">
        <v>1523</v>
      </c>
      <c r="H33" s="55" t="s">
        <v>531</v>
      </c>
      <c r="I33" s="55" t="s">
        <v>127</v>
      </c>
      <c r="J33" s="55"/>
      <c r="K33" s="55" t="s">
        <v>122</v>
      </c>
      <c r="L33" s="55" t="s">
        <v>4</v>
      </c>
      <c r="M33" s="55">
        <v>0</v>
      </c>
      <c r="N33" s="55">
        <v>2020</v>
      </c>
      <c r="O33" s="55">
        <v>2024</v>
      </c>
      <c r="P33" s="57">
        <v>330000000</v>
      </c>
      <c r="Q33" s="57"/>
      <c r="R33" s="57"/>
      <c r="S33" s="57"/>
      <c r="T33" s="57"/>
      <c r="U33" s="57"/>
      <c r="V33" s="57"/>
      <c r="W33" s="57"/>
      <c r="X33" s="55" t="s">
        <v>383</v>
      </c>
      <c r="Y33" s="55" t="s">
        <v>448</v>
      </c>
      <c r="Z33" s="55" t="s">
        <v>61</v>
      </c>
      <c r="AA33" s="55" t="s">
        <v>1501</v>
      </c>
      <c r="AB33" s="57"/>
      <c r="AC33" s="55"/>
      <c r="AD33" s="55" t="s">
        <v>1505</v>
      </c>
      <c r="AE33" s="55" t="s">
        <v>65</v>
      </c>
      <c r="AF33" s="55" t="s">
        <v>65</v>
      </c>
      <c r="AG33" s="55"/>
      <c r="AH33" s="55"/>
      <c r="AI33" s="55"/>
      <c r="AJ33" s="55"/>
      <c r="AK33" s="55"/>
      <c r="AL33" s="55"/>
      <c r="AM33" s="55"/>
      <c r="AN33" s="55"/>
      <c r="AO33" s="55"/>
      <c r="AP33" s="55"/>
      <c r="AQ33" s="55"/>
      <c r="AR33" s="55"/>
      <c r="AS33" s="52"/>
      <c r="AT33" s="52"/>
      <c r="AU33" s="52"/>
      <c r="AV33" s="52"/>
      <c r="AW33" s="52"/>
      <c r="AX33" s="52"/>
      <c r="AY33" s="52"/>
      <c r="AZ33" s="52"/>
      <c r="BA33" s="52"/>
      <c r="BB33" s="52"/>
      <c r="BC33" s="52"/>
      <c r="BD33" s="52"/>
      <c r="BE33" s="132" t="s">
        <v>2238</v>
      </c>
      <c r="BF33" s="55"/>
    </row>
    <row r="34" spans="1:58" ht="15.6">
      <c r="A34" s="127" t="s">
        <v>417</v>
      </c>
      <c r="B34" s="56" t="s">
        <v>1506</v>
      </c>
      <c r="C34" s="55" t="s">
        <v>1507</v>
      </c>
      <c r="D34" s="55"/>
      <c r="E34" s="55" t="s">
        <v>276</v>
      </c>
      <c r="F34" s="55" t="s">
        <v>54</v>
      </c>
      <c r="G34" s="55" t="s">
        <v>1508</v>
      </c>
      <c r="H34" s="55" t="s">
        <v>55</v>
      </c>
      <c r="I34" s="55" t="s">
        <v>226</v>
      </c>
      <c r="J34" s="55"/>
      <c r="K34" s="55" t="s">
        <v>57</v>
      </c>
      <c r="L34" s="55"/>
      <c r="M34" s="55">
        <v>0</v>
      </c>
      <c r="N34" s="55">
        <v>2020</v>
      </c>
      <c r="O34" s="55"/>
      <c r="P34" s="57">
        <v>1200000000</v>
      </c>
      <c r="Q34" s="57"/>
      <c r="R34" s="57"/>
      <c r="S34" s="57"/>
      <c r="T34" s="57"/>
      <c r="U34" s="57"/>
      <c r="V34" s="57"/>
      <c r="W34" s="57"/>
      <c r="X34" s="55" t="s">
        <v>1509</v>
      </c>
      <c r="Y34" s="55" t="s">
        <v>613</v>
      </c>
      <c r="Z34" s="55" t="s">
        <v>1510</v>
      </c>
      <c r="AA34" s="55" t="s">
        <v>389</v>
      </c>
      <c r="AB34" s="57"/>
      <c r="AC34" s="55"/>
      <c r="AD34" s="55" t="s">
        <v>310</v>
      </c>
      <c r="AE34" s="55" t="s">
        <v>65</v>
      </c>
      <c r="AF34" s="55" t="s">
        <v>65</v>
      </c>
      <c r="AG34" s="55"/>
      <c r="AH34" s="55"/>
      <c r="AI34" s="55"/>
      <c r="AJ34" s="55"/>
      <c r="AK34" s="55"/>
      <c r="AL34" s="55"/>
      <c r="AM34" s="55"/>
      <c r="AN34" s="55"/>
      <c r="AO34" s="55"/>
      <c r="AP34" s="55"/>
      <c r="AQ34" s="55"/>
      <c r="AR34" s="55"/>
      <c r="AS34" s="52"/>
      <c r="AT34" s="52"/>
      <c r="AU34" s="52"/>
      <c r="AV34" s="52"/>
      <c r="AW34" s="52"/>
      <c r="AX34" s="52"/>
      <c r="AY34" s="52"/>
      <c r="AZ34" s="52"/>
      <c r="BA34" s="52"/>
      <c r="BB34" s="52"/>
      <c r="BC34" s="52"/>
      <c r="BD34" s="52"/>
      <c r="BE34" s="132" t="s">
        <v>2239</v>
      </c>
      <c r="BF34" s="55"/>
    </row>
    <row r="35" spans="1:58" ht="45.6">
      <c r="A35" s="127" t="s">
        <v>417</v>
      </c>
      <c r="B35" s="56" t="s">
        <v>1511</v>
      </c>
      <c r="C35" s="55" t="s">
        <v>1512</v>
      </c>
      <c r="D35" s="55"/>
      <c r="E35" s="55" t="s">
        <v>79</v>
      </c>
      <c r="F35" s="55" t="s">
        <v>80</v>
      </c>
      <c r="G35" s="55" t="s">
        <v>1523</v>
      </c>
      <c r="H35" s="55" t="s">
        <v>531</v>
      </c>
      <c r="I35" s="55" t="s">
        <v>226</v>
      </c>
      <c r="J35" s="55"/>
      <c r="K35" s="55" t="s">
        <v>57</v>
      </c>
      <c r="L35" s="55"/>
      <c r="M35" s="55">
        <v>0</v>
      </c>
      <c r="N35" s="55">
        <v>2020</v>
      </c>
      <c r="O35" s="55"/>
      <c r="P35" s="57">
        <v>590000000</v>
      </c>
      <c r="Q35" s="57"/>
      <c r="R35" s="57"/>
      <c r="S35" s="57"/>
      <c r="T35" s="57"/>
      <c r="U35" s="57"/>
      <c r="V35" s="57"/>
      <c r="W35" s="57"/>
      <c r="X35" s="55" t="s">
        <v>1513</v>
      </c>
      <c r="Y35" s="55" t="s">
        <v>478</v>
      </c>
      <c r="Z35" s="55" t="s">
        <v>670</v>
      </c>
      <c r="AA35" s="55" t="s">
        <v>389</v>
      </c>
      <c r="AB35" s="57"/>
      <c r="AC35" s="55"/>
      <c r="AD35" s="55" t="s">
        <v>1514</v>
      </c>
      <c r="AE35" s="55" t="s">
        <v>65</v>
      </c>
      <c r="AF35" s="55" t="s">
        <v>65</v>
      </c>
      <c r="AG35" s="55"/>
      <c r="AH35" s="55"/>
      <c r="AI35" s="55"/>
      <c r="AJ35" s="55"/>
      <c r="AK35" s="55"/>
      <c r="AL35" s="55"/>
      <c r="AM35" s="55"/>
      <c r="AN35" s="55"/>
      <c r="AO35" s="55"/>
      <c r="AP35" s="55"/>
      <c r="AQ35" s="55"/>
      <c r="AR35" s="55"/>
      <c r="AS35" s="52"/>
      <c r="AT35" s="52"/>
      <c r="AU35" s="52"/>
      <c r="AV35" s="52"/>
      <c r="AW35" s="52"/>
      <c r="AX35" s="52"/>
      <c r="AY35" s="52"/>
      <c r="AZ35" s="52"/>
      <c r="BA35" s="52"/>
      <c r="BB35" s="52"/>
      <c r="BC35" s="52"/>
      <c r="BD35" s="52"/>
      <c r="BE35" s="132" t="s">
        <v>2199</v>
      </c>
      <c r="BF35" s="55"/>
    </row>
    <row r="36" spans="1:58" ht="30.6">
      <c r="A36" s="127" t="s">
        <v>417</v>
      </c>
      <c r="B36" s="56" t="s">
        <v>1441</v>
      </c>
      <c r="C36" s="55" t="s">
        <v>1442</v>
      </c>
      <c r="D36" s="55"/>
      <c r="E36" s="55" t="s">
        <v>53</v>
      </c>
      <c r="F36" s="55" t="s">
        <v>54</v>
      </c>
      <c r="G36" s="55" t="s">
        <v>1443</v>
      </c>
      <c r="H36" s="55" t="s">
        <v>55</v>
      </c>
      <c r="I36" s="55" t="s">
        <v>226</v>
      </c>
      <c r="J36" s="55"/>
      <c r="K36" s="55" t="s">
        <v>57</v>
      </c>
      <c r="L36" s="55"/>
      <c r="M36" s="55">
        <v>0</v>
      </c>
      <c r="N36" s="55">
        <v>2021</v>
      </c>
      <c r="O36" s="55"/>
      <c r="P36" s="57" t="s">
        <v>58</v>
      </c>
      <c r="Q36" s="57"/>
      <c r="R36" s="57"/>
      <c r="S36" s="57"/>
      <c r="T36" s="57"/>
      <c r="U36" s="57"/>
      <c r="V36" s="57"/>
      <c r="W36" s="57"/>
      <c r="X36" s="55" t="s">
        <v>540</v>
      </c>
      <c r="Y36" s="55" t="s">
        <v>448</v>
      </c>
      <c r="Z36" s="55" t="s">
        <v>2085</v>
      </c>
      <c r="AA36" s="55" t="s">
        <v>1444</v>
      </c>
      <c r="AB36" s="57"/>
      <c r="AC36" s="55"/>
      <c r="AD36" s="55" t="s">
        <v>1445</v>
      </c>
      <c r="AE36" s="55" t="s">
        <v>65</v>
      </c>
      <c r="AF36" s="55" t="s">
        <v>65</v>
      </c>
      <c r="AG36" s="55"/>
      <c r="AH36" s="55"/>
      <c r="AI36" s="55"/>
      <c r="AJ36" s="55"/>
      <c r="AK36" s="55"/>
      <c r="AL36" s="55"/>
      <c r="AM36" s="55"/>
      <c r="AN36" s="55"/>
      <c r="AO36" s="55"/>
      <c r="AP36" s="55"/>
      <c r="AQ36" s="55"/>
      <c r="AR36" s="55"/>
      <c r="AS36" s="52"/>
      <c r="AT36" s="52"/>
      <c r="AU36" s="52"/>
      <c r="AV36" s="52"/>
      <c r="AW36" s="52"/>
      <c r="AX36" s="52"/>
      <c r="AY36" s="52"/>
      <c r="AZ36" s="52"/>
      <c r="BA36" s="52"/>
      <c r="BB36" s="52"/>
      <c r="BC36" s="52"/>
      <c r="BD36" s="52"/>
      <c r="BE36" s="132" t="s">
        <v>2250</v>
      </c>
      <c r="BF36" s="55"/>
    </row>
    <row r="37" spans="1:58" ht="30.6">
      <c r="A37" s="127" t="s">
        <v>417</v>
      </c>
      <c r="B37" s="56" t="s">
        <v>1446</v>
      </c>
      <c r="C37" s="55" t="s">
        <v>1447</v>
      </c>
      <c r="D37" s="55" t="s">
        <v>1448</v>
      </c>
      <c r="E37" s="55" t="s">
        <v>234</v>
      </c>
      <c r="F37" s="55" t="s">
        <v>54</v>
      </c>
      <c r="G37" s="55" t="s">
        <v>1449</v>
      </c>
      <c r="H37" s="55" t="s">
        <v>55</v>
      </c>
      <c r="I37" s="55" t="s">
        <v>88</v>
      </c>
      <c r="J37" s="55"/>
      <c r="K37" s="55" t="s">
        <v>57</v>
      </c>
      <c r="L37" s="55"/>
      <c r="M37" s="55">
        <v>0</v>
      </c>
      <c r="N37" s="55">
        <v>2021</v>
      </c>
      <c r="O37" s="55"/>
      <c r="P37" s="57" t="s">
        <v>58</v>
      </c>
      <c r="Q37" s="57"/>
      <c r="R37" s="57"/>
      <c r="S37" s="57"/>
      <c r="T37" s="57"/>
      <c r="U37" s="57"/>
      <c r="V37" s="57"/>
      <c r="W37" s="57"/>
      <c r="X37" s="55" t="s">
        <v>1450</v>
      </c>
      <c r="Y37" s="55" t="s">
        <v>478</v>
      </c>
      <c r="Z37" s="55" t="s">
        <v>1451</v>
      </c>
      <c r="AA37" s="55" t="s">
        <v>656</v>
      </c>
      <c r="AB37" s="57"/>
      <c r="AC37" s="55"/>
      <c r="AD37" s="55" t="s">
        <v>1452</v>
      </c>
      <c r="AE37" s="55" t="s">
        <v>65</v>
      </c>
      <c r="AF37" s="55" t="s">
        <v>65</v>
      </c>
      <c r="AG37" s="55"/>
      <c r="AH37" s="55"/>
      <c r="AI37" s="55"/>
      <c r="AJ37" s="55"/>
      <c r="AK37" s="55"/>
      <c r="AL37" s="55"/>
      <c r="AM37" s="55"/>
      <c r="AN37" s="55"/>
      <c r="AO37" s="55"/>
      <c r="AP37" s="55"/>
      <c r="AQ37" s="55"/>
      <c r="AR37" s="55"/>
      <c r="AS37" s="52"/>
      <c r="AT37" s="52"/>
      <c r="AU37" s="52"/>
      <c r="AV37" s="52"/>
      <c r="AW37" s="52"/>
      <c r="AX37" s="52"/>
      <c r="AY37" s="52"/>
      <c r="AZ37" s="52"/>
      <c r="BA37" s="52"/>
      <c r="BB37" s="52"/>
      <c r="BC37" s="52"/>
      <c r="BD37" s="52"/>
      <c r="BE37" s="132" t="s">
        <v>2251</v>
      </c>
      <c r="BF37" s="55"/>
    </row>
    <row r="38" spans="1:58" ht="15.6">
      <c r="A38" s="127" t="s">
        <v>417</v>
      </c>
      <c r="B38" s="56" t="s">
        <v>1453</v>
      </c>
      <c r="C38" s="55" t="s">
        <v>1467</v>
      </c>
      <c r="D38" s="55"/>
      <c r="E38" s="55" t="s">
        <v>417</v>
      </c>
      <c r="F38" s="55" t="s">
        <v>206</v>
      </c>
      <c r="G38" s="55" t="s">
        <v>761</v>
      </c>
      <c r="H38" s="55" t="s">
        <v>761</v>
      </c>
      <c r="I38" s="55" t="s">
        <v>2144</v>
      </c>
      <c r="J38" s="55"/>
      <c r="K38" s="55" t="s">
        <v>57</v>
      </c>
      <c r="L38" s="55"/>
      <c r="M38" s="55">
        <v>0</v>
      </c>
      <c r="N38" s="55">
        <v>2021</v>
      </c>
      <c r="O38" s="55"/>
      <c r="P38" s="57" t="s">
        <v>58</v>
      </c>
      <c r="Q38" s="57"/>
      <c r="R38" s="57"/>
      <c r="S38" s="57"/>
      <c r="T38" s="57"/>
      <c r="U38" s="57"/>
      <c r="V38" s="57"/>
      <c r="W38" s="57"/>
      <c r="X38" s="55" t="s">
        <v>130</v>
      </c>
      <c r="Y38" s="55" t="s">
        <v>1454</v>
      </c>
      <c r="Z38" s="55" t="s">
        <v>2031</v>
      </c>
      <c r="AA38" s="55" t="s">
        <v>62</v>
      </c>
      <c r="AB38" s="57"/>
      <c r="AC38" s="55"/>
      <c r="AD38" s="55" t="s">
        <v>1455</v>
      </c>
      <c r="AE38" s="55" t="s">
        <v>65</v>
      </c>
      <c r="AF38" s="55" t="s">
        <v>65</v>
      </c>
      <c r="AG38" s="55"/>
      <c r="AH38" s="55"/>
      <c r="AI38" s="55"/>
      <c r="AJ38" s="55"/>
      <c r="AK38" s="55"/>
      <c r="AL38" s="55"/>
      <c r="AM38" s="55"/>
      <c r="AN38" s="55"/>
      <c r="AO38" s="55"/>
      <c r="AP38" s="55"/>
      <c r="AQ38" s="55"/>
      <c r="AR38" s="55"/>
      <c r="AS38" s="52"/>
      <c r="AT38" s="52"/>
      <c r="AU38" s="52"/>
      <c r="AV38" s="52"/>
      <c r="AW38" s="52"/>
      <c r="AX38" s="52"/>
      <c r="AY38" s="52"/>
      <c r="AZ38" s="52"/>
      <c r="BA38" s="52"/>
      <c r="BB38" s="52"/>
      <c r="BC38" s="52"/>
      <c r="BD38" s="52"/>
      <c r="BE38" s="132" t="s">
        <v>2252</v>
      </c>
      <c r="BF38" s="55"/>
    </row>
    <row r="39" spans="1:58" ht="30.6">
      <c r="A39" s="127" t="s">
        <v>417</v>
      </c>
      <c r="B39" s="56" t="s">
        <v>1456</v>
      </c>
      <c r="C39" s="55" t="s">
        <v>1457</v>
      </c>
      <c r="D39" s="55"/>
      <c r="E39" s="55" t="s">
        <v>110</v>
      </c>
      <c r="F39" s="55" t="s">
        <v>54</v>
      </c>
      <c r="G39" s="55" t="s">
        <v>1458</v>
      </c>
      <c r="H39" s="55" t="s">
        <v>55</v>
      </c>
      <c r="I39" s="55" t="s">
        <v>127</v>
      </c>
      <c r="J39" s="55"/>
      <c r="K39" s="55" t="s">
        <v>1342</v>
      </c>
      <c r="L39" s="55"/>
      <c r="M39" s="55">
        <v>0</v>
      </c>
      <c r="N39" s="55">
        <v>2021</v>
      </c>
      <c r="O39" s="55"/>
      <c r="P39" s="57" t="s">
        <v>58</v>
      </c>
      <c r="Q39" s="57"/>
      <c r="R39" s="57"/>
      <c r="S39" s="57"/>
      <c r="T39" s="57"/>
      <c r="U39" s="57"/>
      <c r="V39" s="57"/>
      <c r="W39" s="57"/>
      <c r="X39" s="55" t="s">
        <v>58</v>
      </c>
      <c r="Y39" s="55" t="s">
        <v>58</v>
      </c>
      <c r="Z39" s="55" t="s">
        <v>58</v>
      </c>
      <c r="AA39" s="55" t="s">
        <v>58</v>
      </c>
      <c r="AB39" s="57"/>
      <c r="AC39" s="55"/>
      <c r="AD39" s="55" t="s">
        <v>1459</v>
      </c>
      <c r="AE39" s="55" t="s">
        <v>667</v>
      </c>
      <c r="AF39" s="55" t="s">
        <v>106</v>
      </c>
      <c r="AG39" s="55"/>
      <c r="AH39" s="55"/>
      <c r="AI39" s="55"/>
      <c r="AJ39" s="55"/>
      <c r="AK39" s="55"/>
      <c r="AL39" s="55"/>
      <c r="AM39" s="55"/>
      <c r="AN39" s="55"/>
      <c r="AO39" s="55"/>
      <c r="AP39" s="55"/>
      <c r="AQ39" s="55"/>
      <c r="AR39" s="55"/>
      <c r="AS39" s="52"/>
      <c r="AT39" s="52"/>
      <c r="AU39" s="52"/>
      <c r="AV39" s="52"/>
      <c r="AW39" s="52"/>
      <c r="AX39" s="52"/>
      <c r="AY39" s="52"/>
      <c r="AZ39" s="52"/>
      <c r="BA39" s="52"/>
      <c r="BB39" s="52"/>
      <c r="BC39" s="52"/>
      <c r="BD39" s="52"/>
      <c r="BE39" s="132" t="s">
        <v>1460</v>
      </c>
      <c r="BF39" s="55"/>
    </row>
    <row r="40" spans="1:58" ht="30.6">
      <c r="A40" s="127" t="s">
        <v>417</v>
      </c>
      <c r="B40" s="56" t="s">
        <v>1461</v>
      </c>
      <c r="C40" s="55" t="s">
        <v>1462</v>
      </c>
      <c r="D40" s="55"/>
      <c r="E40" s="55" t="s">
        <v>1463</v>
      </c>
      <c r="F40" s="55" t="s">
        <v>206</v>
      </c>
      <c r="G40" s="55" t="s">
        <v>761</v>
      </c>
      <c r="H40" s="55" t="s">
        <v>761</v>
      </c>
      <c r="I40" s="55" t="s">
        <v>88</v>
      </c>
      <c r="J40" s="55"/>
      <c r="K40" s="55" t="s">
        <v>57</v>
      </c>
      <c r="L40" s="55"/>
      <c r="M40" s="55">
        <v>0</v>
      </c>
      <c r="N40" s="55">
        <v>2021</v>
      </c>
      <c r="O40" s="55"/>
      <c r="P40" s="57" t="s">
        <v>58</v>
      </c>
      <c r="Q40" s="57"/>
      <c r="R40" s="57"/>
      <c r="S40" s="57"/>
      <c r="T40" s="57"/>
      <c r="U40" s="57"/>
      <c r="V40" s="57"/>
      <c r="W40" s="57"/>
      <c r="X40" s="55" t="s">
        <v>580</v>
      </c>
      <c r="Y40" s="55" t="s">
        <v>1464</v>
      </c>
      <c r="Z40" s="55" t="s">
        <v>621</v>
      </c>
      <c r="AA40" s="55" t="s">
        <v>656</v>
      </c>
      <c r="AB40" s="57"/>
      <c r="AC40" s="55"/>
      <c r="AD40" s="55" t="s">
        <v>1465</v>
      </c>
      <c r="AE40" s="55" t="s">
        <v>65</v>
      </c>
      <c r="AF40" s="55" t="s">
        <v>65</v>
      </c>
      <c r="AG40" s="55"/>
      <c r="AH40" s="55"/>
      <c r="AI40" s="55"/>
      <c r="AJ40" s="55"/>
      <c r="AK40" s="55"/>
      <c r="AL40" s="55"/>
      <c r="AM40" s="55"/>
      <c r="AN40" s="55"/>
      <c r="AO40" s="55"/>
      <c r="AP40" s="55"/>
      <c r="AQ40" s="55"/>
      <c r="AR40" s="55"/>
      <c r="AS40" s="52"/>
      <c r="AT40" s="52"/>
      <c r="AU40" s="52"/>
      <c r="AV40" s="52"/>
      <c r="AW40" s="52"/>
      <c r="AX40" s="52"/>
      <c r="AY40" s="52"/>
      <c r="AZ40" s="52"/>
      <c r="BA40" s="52"/>
      <c r="BB40" s="52"/>
      <c r="BC40" s="52"/>
      <c r="BD40" s="52"/>
      <c r="BE40" s="132" t="s">
        <v>2253</v>
      </c>
      <c r="BF40" s="55"/>
    </row>
    <row r="41" spans="1:58" ht="15.6">
      <c r="A41" s="127" t="s">
        <v>417</v>
      </c>
      <c r="B41" s="56" t="s">
        <v>1466</v>
      </c>
      <c r="C41" s="55" t="s">
        <v>1467</v>
      </c>
      <c r="D41" s="55"/>
      <c r="E41" s="55" t="s">
        <v>417</v>
      </c>
      <c r="F41" s="55" t="s">
        <v>206</v>
      </c>
      <c r="G41" s="55" t="s">
        <v>761</v>
      </c>
      <c r="H41" s="55" t="s">
        <v>761</v>
      </c>
      <c r="I41" s="55" t="s">
        <v>2144</v>
      </c>
      <c r="J41" s="55"/>
      <c r="K41" s="55" t="s">
        <v>57</v>
      </c>
      <c r="L41" s="55"/>
      <c r="M41" s="55">
        <v>0</v>
      </c>
      <c r="N41" s="55">
        <v>2021</v>
      </c>
      <c r="O41" s="55"/>
      <c r="P41" s="57" t="s">
        <v>58</v>
      </c>
      <c r="Q41" s="57"/>
      <c r="R41" s="57"/>
      <c r="S41" s="57"/>
      <c r="T41" s="57"/>
      <c r="U41" s="57"/>
      <c r="V41" s="57"/>
      <c r="W41" s="57"/>
      <c r="X41" s="55" t="s">
        <v>1468</v>
      </c>
      <c r="Y41" s="55" t="s">
        <v>1469</v>
      </c>
      <c r="Z41" s="55" t="s">
        <v>58</v>
      </c>
      <c r="AA41" s="55" t="s">
        <v>62</v>
      </c>
      <c r="AB41" s="57"/>
      <c r="AC41" s="55"/>
      <c r="AD41" s="55" t="s">
        <v>1470</v>
      </c>
      <c r="AE41" s="55" t="s">
        <v>65</v>
      </c>
      <c r="AF41" s="55" t="s">
        <v>65</v>
      </c>
      <c r="AG41" s="55"/>
      <c r="AH41" s="55"/>
      <c r="AI41" s="55"/>
      <c r="AJ41" s="55"/>
      <c r="AK41" s="55"/>
      <c r="AL41" s="55"/>
      <c r="AM41" s="55"/>
      <c r="AN41" s="55"/>
      <c r="AO41" s="55"/>
      <c r="AP41" s="55"/>
      <c r="AQ41" s="55"/>
      <c r="AR41" s="55"/>
      <c r="AS41" s="52"/>
      <c r="AT41" s="52"/>
      <c r="AU41" s="52"/>
      <c r="AV41" s="52"/>
      <c r="AW41" s="52"/>
      <c r="AX41" s="52"/>
      <c r="AY41" s="52"/>
      <c r="AZ41" s="52"/>
      <c r="BA41" s="52"/>
      <c r="BB41" s="52"/>
      <c r="BC41" s="52"/>
      <c r="BD41" s="52"/>
      <c r="BE41" s="132" t="s">
        <v>2254</v>
      </c>
      <c r="BF41" s="55"/>
    </row>
    <row r="42" spans="1:58" ht="15.6">
      <c r="A42" s="127" t="s">
        <v>417</v>
      </c>
      <c r="B42" s="56" t="s">
        <v>1471</v>
      </c>
      <c r="C42" s="55" t="s">
        <v>1472</v>
      </c>
      <c r="D42" s="55"/>
      <c r="E42" s="55" t="s">
        <v>79</v>
      </c>
      <c r="F42" s="55" t="s">
        <v>80</v>
      </c>
      <c r="G42" s="55" t="s">
        <v>1523</v>
      </c>
      <c r="H42" s="55" t="s">
        <v>531</v>
      </c>
      <c r="I42" s="55" t="s">
        <v>1473</v>
      </c>
      <c r="J42" s="55"/>
      <c r="K42" s="55" t="s">
        <v>133</v>
      </c>
      <c r="L42" s="55" t="s">
        <v>4</v>
      </c>
      <c r="M42" s="55">
        <v>0</v>
      </c>
      <c r="N42" s="55">
        <v>2021</v>
      </c>
      <c r="O42" s="55"/>
      <c r="P42" s="57">
        <v>75000000</v>
      </c>
      <c r="Q42" s="57"/>
      <c r="R42" s="57"/>
      <c r="S42" s="57"/>
      <c r="T42" s="57"/>
      <c r="U42" s="57"/>
      <c r="V42" s="57"/>
      <c r="W42" s="57"/>
      <c r="X42" s="55" t="s">
        <v>1421</v>
      </c>
      <c r="Y42" s="55" t="s">
        <v>1299</v>
      </c>
      <c r="Z42" s="55" t="s">
        <v>269</v>
      </c>
      <c r="AA42" s="55" t="s">
        <v>389</v>
      </c>
      <c r="AB42" s="57"/>
      <c r="AC42" s="55"/>
      <c r="AD42" s="55" t="s">
        <v>1459</v>
      </c>
      <c r="AE42" s="55" t="s">
        <v>65</v>
      </c>
      <c r="AF42" s="55" t="s">
        <v>65</v>
      </c>
      <c r="AG42" s="55" t="s">
        <v>66</v>
      </c>
      <c r="AH42" s="55"/>
      <c r="AI42" s="55"/>
      <c r="AJ42" s="55"/>
      <c r="AK42" s="55" t="s">
        <v>66</v>
      </c>
      <c r="AL42" s="55"/>
      <c r="AM42" s="55"/>
      <c r="AN42" s="55"/>
      <c r="AO42" s="55"/>
      <c r="AP42" s="55"/>
      <c r="AQ42" s="55"/>
      <c r="AR42" s="55"/>
      <c r="AS42" s="52" t="s">
        <v>66</v>
      </c>
      <c r="AT42" s="52"/>
      <c r="AU42" s="52" t="s">
        <v>66</v>
      </c>
      <c r="AV42" s="52"/>
      <c r="AW42" s="52"/>
      <c r="AX42" s="52"/>
      <c r="AY42" s="52"/>
      <c r="AZ42" s="52"/>
      <c r="BA42" s="52"/>
      <c r="BB42" s="52"/>
      <c r="BC42" s="52"/>
      <c r="BD42" s="52"/>
      <c r="BE42" s="132" t="s">
        <v>2255</v>
      </c>
      <c r="BF42" s="55"/>
    </row>
    <row r="43" spans="1:58" ht="15.6">
      <c r="A43" s="127" t="s">
        <v>417</v>
      </c>
      <c r="B43" s="56" t="s">
        <v>1474</v>
      </c>
      <c r="C43" s="55" t="s">
        <v>1475</v>
      </c>
      <c r="D43" s="55"/>
      <c r="E43" s="55" t="s">
        <v>417</v>
      </c>
      <c r="F43" s="55" t="s">
        <v>206</v>
      </c>
      <c r="G43" s="55" t="s">
        <v>761</v>
      </c>
      <c r="H43" s="55" t="s">
        <v>761</v>
      </c>
      <c r="I43" s="55" t="s">
        <v>2144</v>
      </c>
      <c r="J43" s="55"/>
      <c r="K43" s="55" t="s">
        <v>133</v>
      </c>
      <c r="L43" s="55" t="s">
        <v>6</v>
      </c>
      <c r="M43" s="55">
        <v>1</v>
      </c>
      <c r="N43" s="55">
        <v>2021</v>
      </c>
      <c r="O43" s="55"/>
      <c r="P43" s="57" t="s">
        <v>58</v>
      </c>
      <c r="Q43" s="57"/>
      <c r="R43" s="57" t="s">
        <v>58</v>
      </c>
      <c r="S43" s="57"/>
      <c r="T43" s="57"/>
      <c r="U43" s="57"/>
      <c r="V43" s="57"/>
      <c r="W43" s="57"/>
      <c r="X43" s="55" t="s">
        <v>335</v>
      </c>
      <c r="Y43" s="55" t="s">
        <v>1476</v>
      </c>
      <c r="Z43" s="55" t="s">
        <v>580</v>
      </c>
      <c r="AA43" s="55" t="s">
        <v>510</v>
      </c>
      <c r="AB43" s="57"/>
      <c r="AC43" s="55"/>
      <c r="AD43" s="55" t="s">
        <v>1477</v>
      </c>
      <c r="AE43" s="55" t="s">
        <v>65</v>
      </c>
      <c r="AF43" s="55" t="s">
        <v>65</v>
      </c>
      <c r="AG43" s="55"/>
      <c r="AH43" s="55"/>
      <c r="AI43" s="55"/>
      <c r="AJ43" s="55"/>
      <c r="AK43" s="55"/>
      <c r="AL43" s="55"/>
      <c r="AM43" s="55"/>
      <c r="AN43" s="55"/>
      <c r="AO43" s="55"/>
      <c r="AP43" s="55"/>
      <c r="AQ43" s="55"/>
      <c r="AR43" s="55"/>
      <c r="AS43" s="52"/>
      <c r="AT43" s="52"/>
      <c r="AU43" s="52"/>
      <c r="AV43" s="52"/>
      <c r="AW43" s="52"/>
      <c r="AX43" s="52"/>
      <c r="AY43" s="52"/>
      <c r="AZ43" s="52"/>
      <c r="BA43" s="52"/>
      <c r="BB43" s="52"/>
      <c r="BC43" s="52"/>
      <c r="BD43" s="52"/>
      <c r="BE43" s="132" t="s">
        <v>2256</v>
      </c>
      <c r="BF43" s="55"/>
    </row>
    <row r="44" spans="1:58" ht="30.6">
      <c r="A44" s="127" t="s">
        <v>417</v>
      </c>
      <c r="B44" s="56" t="s">
        <v>1478</v>
      </c>
      <c r="C44" s="55" t="s">
        <v>334</v>
      </c>
      <c r="D44" s="55"/>
      <c r="E44" s="55" t="s">
        <v>53</v>
      </c>
      <c r="F44" s="55" t="s">
        <v>54</v>
      </c>
      <c r="G44" s="55" t="s">
        <v>1443</v>
      </c>
      <c r="H44" s="55" t="s">
        <v>55</v>
      </c>
      <c r="I44" s="55" t="s">
        <v>571</v>
      </c>
      <c r="J44" s="55"/>
      <c r="K44" s="55" t="s">
        <v>57</v>
      </c>
      <c r="L44" s="55"/>
      <c r="M44" s="55">
        <v>0</v>
      </c>
      <c r="N44" s="55">
        <v>2021</v>
      </c>
      <c r="O44" s="55"/>
      <c r="P44" s="57" t="s">
        <v>58</v>
      </c>
      <c r="Q44" s="57"/>
      <c r="R44" s="57"/>
      <c r="S44" s="57"/>
      <c r="T44" s="57"/>
      <c r="U44" s="57"/>
      <c r="V44" s="57"/>
      <c r="W44" s="57"/>
      <c r="X44" s="55" t="s">
        <v>431</v>
      </c>
      <c r="Y44" s="55" t="s">
        <v>143</v>
      </c>
      <c r="Z44" s="55" t="s">
        <v>675</v>
      </c>
      <c r="AA44" s="55" t="s">
        <v>510</v>
      </c>
      <c r="AB44" s="57"/>
      <c r="AC44" s="55"/>
      <c r="AD44" s="55" t="s">
        <v>1479</v>
      </c>
      <c r="AE44" s="55" t="s">
        <v>65</v>
      </c>
      <c r="AF44" s="55" t="s">
        <v>65</v>
      </c>
      <c r="AG44" s="55"/>
      <c r="AH44" s="55"/>
      <c r="AI44" s="55"/>
      <c r="AJ44" s="55"/>
      <c r="AK44" s="55"/>
      <c r="AL44" s="55"/>
      <c r="AM44" s="55"/>
      <c r="AN44" s="55"/>
      <c r="AO44" s="55"/>
      <c r="AP44" s="55"/>
      <c r="AQ44" s="55"/>
      <c r="AR44" s="55"/>
      <c r="AS44" s="52"/>
      <c r="AT44" s="52"/>
      <c r="AU44" s="52"/>
      <c r="AV44" s="52"/>
      <c r="AW44" s="52"/>
      <c r="AX44" s="52"/>
      <c r="AY44" s="52"/>
      <c r="AZ44" s="52"/>
      <c r="BA44" s="52"/>
      <c r="BB44" s="52"/>
      <c r="BC44" s="52"/>
      <c r="BD44" s="52"/>
      <c r="BE44" s="132" t="s">
        <v>2257</v>
      </c>
      <c r="BF44" s="55"/>
    </row>
    <row r="45" spans="1:58" ht="30.6">
      <c r="A45" s="127" t="s">
        <v>417</v>
      </c>
      <c r="B45" s="56" t="s">
        <v>1480</v>
      </c>
      <c r="C45" s="55" t="s">
        <v>1481</v>
      </c>
      <c r="D45" s="55"/>
      <c r="E45" s="55" t="s">
        <v>70</v>
      </c>
      <c r="F45" s="55" t="s">
        <v>54</v>
      </c>
      <c r="G45" s="55" t="s">
        <v>1482</v>
      </c>
      <c r="H45" s="55" t="s">
        <v>55</v>
      </c>
      <c r="I45" s="55" t="s">
        <v>571</v>
      </c>
      <c r="J45" s="55"/>
      <c r="K45" s="55" t="s">
        <v>57</v>
      </c>
      <c r="L45" s="55"/>
      <c r="M45" s="55">
        <v>0</v>
      </c>
      <c r="N45" s="55">
        <v>2021</v>
      </c>
      <c r="O45" s="55"/>
      <c r="P45" s="57" t="s">
        <v>58</v>
      </c>
      <c r="Q45" s="57"/>
      <c r="R45" s="57"/>
      <c r="S45" s="57"/>
      <c r="T45" s="57"/>
      <c r="U45" s="57"/>
      <c r="V45" s="57"/>
      <c r="W45" s="57"/>
      <c r="X45" s="55" t="s">
        <v>540</v>
      </c>
      <c r="Y45" s="55" t="s">
        <v>691</v>
      </c>
      <c r="Z45" s="55" t="s">
        <v>1483</v>
      </c>
      <c r="AA45" s="55" t="s">
        <v>1484</v>
      </c>
      <c r="AB45" s="57"/>
      <c r="AC45" s="55"/>
      <c r="AD45" s="55" t="s">
        <v>1485</v>
      </c>
      <c r="AE45" s="55" t="s">
        <v>65</v>
      </c>
      <c r="AF45" s="55" t="s">
        <v>65</v>
      </c>
      <c r="AG45" s="55"/>
      <c r="AH45" s="55"/>
      <c r="AI45" s="55"/>
      <c r="AJ45" s="55"/>
      <c r="AK45" s="55"/>
      <c r="AL45" s="55"/>
      <c r="AM45" s="55"/>
      <c r="AN45" s="55"/>
      <c r="AO45" s="55"/>
      <c r="AP45" s="55"/>
      <c r="AQ45" s="55"/>
      <c r="AR45" s="55"/>
      <c r="AS45" s="52"/>
      <c r="AT45" s="52"/>
      <c r="AU45" s="52"/>
      <c r="AV45" s="52"/>
      <c r="AW45" s="52"/>
      <c r="AX45" s="52"/>
      <c r="AY45" s="52"/>
      <c r="AZ45" s="52"/>
      <c r="BA45" s="52"/>
      <c r="BB45" s="52"/>
      <c r="BC45" s="52"/>
      <c r="BD45" s="52"/>
      <c r="BE45" s="132" t="s">
        <v>2133</v>
      </c>
      <c r="BF45" s="55"/>
    </row>
    <row r="46" spans="1:58" ht="30.6">
      <c r="A46" s="127" t="s">
        <v>417</v>
      </c>
      <c r="B46" s="56" t="s">
        <v>1961</v>
      </c>
      <c r="C46" s="55" t="s">
        <v>1962</v>
      </c>
      <c r="D46" s="55"/>
      <c r="E46" s="55" t="s">
        <v>1963</v>
      </c>
      <c r="F46" s="55" t="s">
        <v>759</v>
      </c>
      <c r="G46" s="55" t="s">
        <v>1964</v>
      </c>
      <c r="H46" s="55" t="s">
        <v>531</v>
      </c>
      <c r="I46" s="55" t="s">
        <v>220</v>
      </c>
      <c r="J46" s="55" t="s">
        <v>1965</v>
      </c>
      <c r="K46" s="55" t="s">
        <v>57</v>
      </c>
      <c r="L46" s="55"/>
      <c r="M46" s="55">
        <v>0</v>
      </c>
      <c r="N46" s="55">
        <v>2023</v>
      </c>
      <c r="O46" s="55"/>
      <c r="P46" s="57" t="s">
        <v>58</v>
      </c>
      <c r="Q46" s="57"/>
      <c r="R46" s="57"/>
      <c r="S46" s="57"/>
      <c r="T46" s="57"/>
      <c r="U46" s="57"/>
      <c r="V46" s="57"/>
      <c r="W46" s="57"/>
      <c r="X46" s="55" t="s">
        <v>1721</v>
      </c>
      <c r="Y46" s="55" t="s">
        <v>782</v>
      </c>
      <c r="Z46" s="55"/>
      <c r="AA46" s="55" t="s">
        <v>1966</v>
      </c>
      <c r="AB46" s="57"/>
      <c r="AC46" s="55"/>
      <c r="AD46" s="55" t="s">
        <v>821</v>
      </c>
      <c r="AE46" s="55" t="s">
        <v>65</v>
      </c>
      <c r="AF46" s="55" t="s">
        <v>1955</v>
      </c>
      <c r="AG46" s="55"/>
      <c r="AH46" s="55"/>
      <c r="AI46" s="55"/>
      <c r="AJ46" s="55"/>
      <c r="AK46" s="55"/>
      <c r="AL46" s="55"/>
      <c r="AM46" s="55"/>
      <c r="AN46" s="55"/>
      <c r="AO46" s="55"/>
      <c r="AP46" s="55"/>
      <c r="AQ46" s="55"/>
      <c r="AR46" s="55"/>
      <c r="AS46" s="52"/>
      <c r="AT46" s="52"/>
      <c r="AU46" s="52"/>
      <c r="AV46" s="52"/>
      <c r="AW46" s="52"/>
      <c r="AX46" s="52"/>
      <c r="AY46" s="52"/>
      <c r="AZ46" s="52"/>
      <c r="BA46" s="52"/>
      <c r="BB46" s="52"/>
      <c r="BC46" s="52"/>
      <c r="BD46" s="52"/>
      <c r="BE46" s="132" t="s">
        <v>2267</v>
      </c>
      <c r="BF46" s="55"/>
    </row>
    <row r="47" spans="1:58" s="55" customFormat="1" ht="30.6">
      <c r="A47" s="127" t="s">
        <v>417</v>
      </c>
      <c r="B47" s="56" t="s">
        <v>2003</v>
      </c>
      <c r="C47" s="55" t="s">
        <v>2004</v>
      </c>
      <c r="E47" s="55" t="s">
        <v>417</v>
      </c>
      <c r="F47" s="55" t="s">
        <v>206</v>
      </c>
      <c r="G47" s="55" t="s">
        <v>761</v>
      </c>
      <c r="H47" s="55" t="s">
        <v>761</v>
      </c>
      <c r="I47" s="55" t="s">
        <v>2143</v>
      </c>
      <c r="K47" s="55" t="s">
        <v>57</v>
      </c>
      <c r="M47" s="55">
        <v>0</v>
      </c>
      <c r="N47" s="55">
        <v>2023</v>
      </c>
      <c r="P47" s="57" t="s">
        <v>58</v>
      </c>
      <c r="R47" s="57"/>
      <c r="S47" s="57"/>
      <c r="T47" s="57"/>
      <c r="U47" s="57"/>
      <c r="V47" s="57"/>
      <c r="W47" s="57"/>
      <c r="X47" s="55" t="s">
        <v>437</v>
      </c>
      <c r="Y47" s="55" t="s">
        <v>2005</v>
      </c>
      <c r="Z47" s="55" t="s">
        <v>2200</v>
      </c>
      <c r="AA47" s="55" t="s">
        <v>1966</v>
      </c>
      <c r="AB47" s="57"/>
      <c r="AD47" s="55" t="s">
        <v>2006</v>
      </c>
      <c r="AE47" s="55" t="s">
        <v>65</v>
      </c>
      <c r="AF47" s="55" t="s">
        <v>1955</v>
      </c>
      <c r="AS47" s="52"/>
      <c r="AT47" s="52"/>
      <c r="AU47" s="52"/>
      <c r="AV47" s="52"/>
      <c r="AW47" s="52"/>
      <c r="AX47" s="52"/>
      <c r="AY47" s="52"/>
      <c r="AZ47" s="52"/>
      <c r="BA47" s="52"/>
      <c r="BB47" s="52"/>
      <c r="BC47" s="52"/>
      <c r="BD47" s="52"/>
      <c r="BE47" s="132" t="s">
        <v>2281</v>
      </c>
    </row>
    <row r="48" spans="1:58" s="55" customFormat="1" ht="15.6">
      <c r="A48" s="127" t="s">
        <v>417</v>
      </c>
      <c r="B48" s="56" t="s">
        <v>1435</v>
      </c>
      <c r="C48" s="55" t="s">
        <v>1436</v>
      </c>
      <c r="E48" s="55" t="s">
        <v>214</v>
      </c>
      <c r="F48" s="55" t="s">
        <v>80</v>
      </c>
      <c r="G48" s="55" t="s">
        <v>1437</v>
      </c>
      <c r="H48" s="55" t="s">
        <v>531</v>
      </c>
      <c r="I48" s="55" t="s">
        <v>71</v>
      </c>
      <c r="K48" s="55" t="s">
        <v>57</v>
      </c>
      <c r="M48" s="55">
        <v>0</v>
      </c>
      <c r="N48" s="55">
        <v>2022</v>
      </c>
      <c r="P48" s="57" t="s">
        <v>58</v>
      </c>
      <c r="R48" s="57"/>
      <c r="S48" s="57"/>
      <c r="T48" s="57"/>
      <c r="U48" s="57"/>
      <c r="V48" s="57"/>
      <c r="W48" s="57"/>
      <c r="X48" s="55" t="s">
        <v>1070</v>
      </c>
      <c r="Y48" s="55" t="s">
        <v>113</v>
      </c>
      <c r="Z48" s="55" t="s">
        <v>1362</v>
      </c>
      <c r="AA48" s="55" t="s">
        <v>615</v>
      </c>
      <c r="AB48" s="57"/>
      <c r="AD48" s="55" t="s">
        <v>1440</v>
      </c>
      <c r="AE48" s="55" t="s">
        <v>65</v>
      </c>
      <c r="AF48" s="55" t="s">
        <v>1029</v>
      </c>
      <c r="AS48" s="52"/>
      <c r="AT48" s="52"/>
      <c r="AU48" s="52"/>
      <c r="AV48" s="52"/>
      <c r="AW48" s="52"/>
      <c r="AX48" s="52"/>
      <c r="AY48" s="52"/>
      <c r="AZ48" s="52"/>
      <c r="BA48" s="52"/>
      <c r="BB48" s="52"/>
      <c r="BC48" s="52"/>
      <c r="BD48" s="52"/>
      <c r="BE48" s="132" t="s">
        <v>2289</v>
      </c>
    </row>
    <row r="49" spans="1:58" ht="45.6">
      <c r="A49" s="127" t="s">
        <v>417</v>
      </c>
      <c r="B49" s="56" t="s">
        <v>2063</v>
      </c>
      <c r="C49" s="55" t="s">
        <v>1487</v>
      </c>
      <c r="D49" s="55"/>
      <c r="E49" s="55" t="s">
        <v>2093</v>
      </c>
      <c r="F49" s="55" t="s">
        <v>80</v>
      </c>
      <c r="G49" s="55" t="s">
        <v>1523</v>
      </c>
      <c r="H49" s="55" t="s">
        <v>531</v>
      </c>
      <c r="I49" s="55" t="s">
        <v>226</v>
      </c>
      <c r="J49" s="55"/>
      <c r="K49" s="55" t="s">
        <v>57</v>
      </c>
      <c r="L49" s="55"/>
      <c r="M49" s="55">
        <v>0</v>
      </c>
      <c r="N49" s="55">
        <v>2022</v>
      </c>
      <c r="O49" s="55"/>
      <c r="P49" s="57">
        <v>90000000</v>
      </c>
      <c r="Q49" s="55"/>
      <c r="R49" s="57"/>
      <c r="S49" s="57"/>
      <c r="T49" s="57"/>
      <c r="U49" s="57"/>
      <c r="V49" s="57"/>
      <c r="W49" s="57"/>
      <c r="X49" s="55" t="s">
        <v>431</v>
      </c>
      <c r="Y49" s="55" t="s">
        <v>2064</v>
      </c>
      <c r="Z49" s="55" t="s">
        <v>74</v>
      </c>
      <c r="AA49" s="55" t="s">
        <v>2065</v>
      </c>
      <c r="AB49" s="57"/>
      <c r="AC49" s="55" t="s">
        <v>2066</v>
      </c>
      <c r="AD49" s="55" t="s">
        <v>697</v>
      </c>
      <c r="AE49" s="55" t="s">
        <v>105</v>
      </c>
      <c r="AF49" s="55" t="s">
        <v>106</v>
      </c>
      <c r="AG49" s="55"/>
      <c r="AH49" s="55"/>
      <c r="AI49" s="55"/>
      <c r="AJ49" s="55"/>
      <c r="AK49" s="55"/>
      <c r="AL49" s="55"/>
      <c r="AM49" s="55"/>
      <c r="AN49" s="55"/>
      <c r="AO49" s="55"/>
      <c r="AP49" s="55"/>
      <c r="AQ49" s="55"/>
      <c r="AR49" s="55"/>
      <c r="AS49" s="52"/>
      <c r="AT49" s="52"/>
      <c r="AU49" s="52"/>
      <c r="AV49" s="52"/>
      <c r="AW49" s="52"/>
      <c r="AX49" s="52"/>
      <c r="AY49" s="52"/>
      <c r="AZ49" s="52"/>
      <c r="BA49" s="52"/>
      <c r="BB49" s="52"/>
      <c r="BC49" s="52"/>
      <c r="BD49" s="52"/>
      <c r="BE49" s="132" t="s">
        <v>2067</v>
      </c>
      <c r="BF49" s="55"/>
    </row>
    <row r="50" spans="1:58" ht="30.6">
      <c r="A50" s="60" t="s">
        <v>417</v>
      </c>
      <c r="B50" s="134" t="s">
        <v>2201</v>
      </c>
      <c r="C50" s="61" t="s">
        <v>2202</v>
      </c>
      <c r="D50" s="61"/>
      <c r="E50" s="61" t="s">
        <v>417</v>
      </c>
      <c r="F50" s="61" t="s">
        <v>206</v>
      </c>
      <c r="G50" s="61" t="s">
        <v>761</v>
      </c>
      <c r="H50" s="61" t="s">
        <v>761</v>
      </c>
      <c r="I50" s="61" t="s">
        <v>226</v>
      </c>
      <c r="J50" s="61"/>
      <c r="K50" s="61" t="s">
        <v>57</v>
      </c>
      <c r="L50" s="61"/>
      <c r="M50" s="61">
        <v>0</v>
      </c>
      <c r="N50" s="61">
        <v>2024</v>
      </c>
      <c r="O50" s="61"/>
      <c r="P50" s="62"/>
      <c r="Q50" s="61"/>
      <c r="R50" s="62"/>
      <c r="S50" s="62"/>
      <c r="T50" s="62"/>
      <c r="U50" s="62"/>
      <c r="V50" s="62"/>
      <c r="W50" s="62"/>
      <c r="X50" s="61"/>
      <c r="Y50" s="61"/>
      <c r="Z50" s="61"/>
      <c r="AA50" s="61" t="s">
        <v>62</v>
      </c>
      <c r="AB50" s="62"/>
      <c r="AC50" s="61"/>
      <c r="AD50" s="61" t="s">
        <v>2203</v>
      </c>
      <c r="AE50" s="61" t="s">
        <v>65</v>
      </c>
      <c r="AF50" s="61" t="s">
        <v>1029</v>
      </c>
      <c r="AG50" s="61"/>
      <c r="AH50" s="61"/>
      <c r="AI50" s="61"/>
      <c r="AJ50" s="61"/>
      <c r="AK50" s="61"/>
      <c r="AL50" s="61"/>
      <c r="AM50" s="61"/>
      <c r="AN50" s="61"/>
      <c r="AO50" s="61"/>
      <c r="AP50" s="61"/>
      <c r="AQ50" s="61"/>
      <c r="AR50" s="61"/>
      <c r="AS50" s="136"/>
      <c r="AT50" s="136"/>
      <c r="AU50" s="136"/>
      <c r="AV50" s="136"/>
      <c r="AW50" s="136"/>
      <c r="AX50" s="136"/>
      <c r="AY50" s="136"/>
      <c r="AZ50" s="136"/>
      <c r="BA50" s="136"/>
      <c r="BB50" s="136"/>
      <c r="BC50" s="136"/>
      <c r="BD50" s="136"/>
      <c r="BE50" s="63" t="s">
        <v>2300</v>
      </c>
      <c r="BF50" s="55"/>
    </row>
    <row r="54" spans="1:58">
      <c r="P54" s="66"/>
      <c r="Q54" s="66"/>
      <c r="R54" s="66"/>
      <c r="S54" s="66"/>
      <c r="T54" s="66"/>
      <c r="U54" s="66"/>
      <c r="V54" s="66"/>
      <c r="W54" s="66"/>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5AD41-C1C0-42C9-B551-4B3A3142EDE6}">
  <sheetPr codeName="Sheet23"/>
  <dimension ref="A1:BF35"/>
  <sheetViews>
    <sheetView workbookViewId="0">
      <selection activeCell="A2" sqref="A2"/>
    </sheetView>
  </sheetViews>
  <sheetFormatPr baseColWidth="10" defaultColWidth="8.796875" defaultRowHeight="15"/>
  <cols>
    <col min="1" max="1" width="9.5" style="64" bestFit="1" customWidth="1"/>
    <col min="2" max="2" width="26.5" style="64" bestFit="1" customWidth="1"/>
    <col min="3" max="3" width="18.3984375" style="64" bestFit="1" customWidth="1"/>
    <col min="4" max="4" width="17.69921875" style="64" bestFit="1" customWidth="1"/>
    <col min="5" max="5" width="25" style="64" bestFit="1" customWidth="1"/>
    <col min="6" max="6" width="12.09765625" style="64" bestFit="1" customWidth="1"/>
    <col min="7" max="7" width="21.19921875" style="64" bestFit="1" customWidth="1"/>
    <col min="8" max="8" width="21" style="64" bestFit="1" customWidth="1"/>
    <col min="9" max="9" width="27.69921875" style="64" bestFit="1" customWidth="1"/>
    <col min="10" max="10" width="15.5" style="64" bestFit="1" customWidth="1"/>
    <col min="11" max="11" width="9" style="64" bestFit="1" customWidth="1"/>
    <col min="12" max="12" width="21.3984375" style="64" bestFit="1" customWidth="1"/>
    <col min="13" max="13" width="39.19921875" style="64" bestFit="1" customWidth="1"/>
    <col min="14" max="14" width="17.59765625" style="64" bestFit="1" customWidth="1"/>
    <col min="15" max="15" width="23.3984375" style="64" bestFit="1" customWidth="1"/>
    <col min="16" max="16" width="30.3984375" style="64" bestFit="1" customWidth="1"/>
    <col min="17" max="17" width="72.69921875" style="64" bestFit="1" customWidth="1"/>
    <col min="18" max="18" width="19.69921875" style="64" bestFit="1" customWidth="1"/>
    <col min="19" max="19" width="18.09765625" style="64" bestFit="1" customWidth="1"/>
    <col min="20" max="20" width="57.296875" style="64" bestFit="1" customWidth="1"/>
    <col min="21" max="21" width="29.09765625" style="64" bestFit="1" customWidth="1"/>
    <col min="22" max="22" width="41.5" style="64" bestFit="1" customWidth="1"/>
    <col min="23" max="23" width="15.3984375" style="64" bestFit="1" customWidth="1"/>
    <col min="24" max="24" width="30.8984375" style="64" bestFit="1" customWidth="1"/>
    <col min="25" max="25" width="33.796875" style="64" bestFit="1" customWidth="1"/>
    <col min="26" max="26" width="26.59765625" style="64" bestFit="1" customWidth="1"/>
    <col min="27" max="27" width="25.69921875" style="64" bestFit="1" customWidth="1"/>
    <col min="28" max="28" width="74.19921875" style="64" bestFit="1" customWidth="1"/>
    <col min="29" max="29" width="66.09765625" style="64" bestFit="1" customWidth="1"/>
    <col min="30" max="31" width="28.59765625" style="64" bestFit="1" customWidth="1"/>
    <col min="32" max="32" width="24.3984375" style="64" bestFit="1" customWidth="1"/>
    <col min="33" max="33" width="6.69921875" style="64" bestFit="1" customWidth="1"/>
    <col min="34" max="34" width="10.796875" style="64" bestFit="1" customWidth="1"/>
    <col min="35" max="35" width="13.8984375" style="64" bestFit="1" customWidth="1"/>
    <col min="36" max="36" width="11.8984375" style="64" bestFit="1" customWidth="1"/>
    <col min="37" max="37" width="14.19921875" style="64" bestFit="1" customWidth="1"/>
    <col min="38" max="38" width="11.8984375" style="64" bestFit="1" customWidth="1"/>
    <col min="39" max="39" width="5.59765625" style="64" bestFit="1" customWidth="1"/>
    <col min="40" max="40" width="11.8984375" style="64" bestFit="1" customWidth="1"/>
    <col min="41" max="41" width="7.19921875" style="64" bestFit="1" customWidth="1"/>
    <col min="42" max="42" width="11.8984375" style="64" bestFit="1" customWidth="1"/>
    <col min="43" max="43" width="18.296875" style="64" bestFit="1" customWidth="1"/>
    <col min="44" max="44" width="11.8984375" style="64" bestFit="1" customWidth="1"/>
    <col min="45" max="45" width="6.69921875" style="64" bestFit="1" customWidth="1"/>
    <col min="46" max="46" width="11.8984375" style="64" bestFit="1" customWidth="1"/>
    <col min="47" max="47" width="31.59765625" style="64" bestFit="1" customWidth="1"/>
    <col min="48" max="48" width="11.8984375" style="64" bestFit="1" customWidth="1"/>
    <col min="49" max="49" width="20.09765625" style="64" bestFit="1" customWidth="1"/>
    <col min="50" max="50" width="11.8984375" style="64" bestFit="1" customWidth="1"/>
    <col min="51" max="51" width="8.296875" style="64" bestFit="1" customWidth="1"/>
    <col min="52" max="52" width="13" style="64" bestFit="1" customWidth="1"/>
    <col min="53" max="53" width="28.3984375" style="64" bestFit="1" customWidth="1"/>
    <col min="54" max="54" width="13" style="64" bestFit="1" customWidth="1"/>
    <col min="55" max="55" width="37.5" style="64" bestFit="1" customWidth="1"/>
    <col min="56" max="56" width="13" style="64" bestFit="1" customWidth="1"/>
    <col min="57" max="57" width="12.19921875" style="64" bestFit="1" customWidth="1"/>
    <col min="58" max="16384" width="8.796875" style="64"/>
  </cols>
  <sheetData>
    <row r="1" spans="1:58" ht="15.6">
      <c r="A1" s="52" t="s">
        <v>4</v>
      </c>
      <c r="B1" s="53" t="s">
        <v>5</v>
      </c>
      <c r="C1" s="53" t="s">
        <v>6</v>
      </c>
      <c r="D1" s="53" t="s">
        <v>7</v>
      </c>
      <c r="E1" s="53" t="s">
        <v>8</v>
      </c>
      <c r="F1" s="53" t="s">
        <v>9</v>
      </c>
      <c r="G1" s="53" t="s">
        <v>10</v>
      </c>
      <c r="H1" s="53" t="s">
        <v>11</v>
      </c>
      <c r="I1" s="53" t="s">
        <v>12</v>
      </c>
      <c r="J1" s="53" t="s">
        <v>13</v>
      </c>
      <c r="K1" s="53" t="s">
        <v>14</v>
      </c>
      <c r="L1" s="53" t="s">
        <v>15</v>
      </c>
      <c r="M1" s="53" t="s">
        <v>16</v>
      </c>
      <c r="N1" s="53" t="s">
        <v>17</v>
      </c>
      <c r="O1" s="53" t="s">
        <v>18</v>
      </c>
      <c r="P1" s="54" t="s">
        <v>19</v>
      </c>
      <c r="Q1" s="54" t="s">
        <v>20</v>
      </c>
      <c r="R1" s="54" t="s">
        <v>21</v>
      </c>
      <c r="S1" s="54" t="s">
        <v>22</v>
      </c>
      <c r="T1" s="54" t="s">
        <v>23</v>
      </c>
      <c r="U1" s="54" t="s">
        <v>24</v>
      </c>
      <c r="V1" s="54" t="s">
        <v>25</v>
      </c>
      <c r="W1" s="54" t="s">
        <v>26</v>
      </c>
      <c r="X1" s="53" t="s">
        <v>27</v>
      </c>
      <c r="Y1" s="53" t="s">
        <v>28</v>
      </c>
      <c r="Z1" s="53" t="s">
        <v>29</v>
      </c>
      <c r="AA1" s="53" t="s">
        <v>30</v>
      </c>
      <c r="AB1" s="54" t="s">
        <v>31</v>
      </c>
      <c r="AC1" s="53" t="s">
        <v>32</v>
      </c>
      <c r="AD1" s="53" t="s">
        <v>33</v>
      </c>
      <c r="AE1" s="53" t="s">
        <v>34</v>
      </c>
      <c r="AF1" s="53" t="s">
        <v>35</v>
      </c>
      <c r="AG1" s="53" t="s">
        <v>36</v>
      </c>
      <c r="AH1" s="53" t="s">
        <v>37</v>
      </c>
      <c r="AI1" s="53" t="s">
        <v>38</v>
      </c>
      <c r="AJ1" s="53" t="s">
        <v>1939</v>
      </c>
      <c r="AK1" s="53" t="s">
        <v>39</v>
      </c>
      <c r="AL1" s="53" t="s">
        <v>1940</v>
      </c>
      <c r="AM1" s="53" t="s">
        <v>40</v>
      </c>
      <c r="AN1" s="53" t="s">
        <v>1941</v>
      </c>
      <c r="AO1" s="53" t="s">
        <v>41</v>
      </c>
      <c r="AP1" s="53" t="s">
        <v>1942</v>
      </c>
      <c r="AQ1" s="53" t="s">
        <v>42</v>
      </c>
      <c r="AR1" s="53" t="s">
        <v>1943</v>
      </c>
      <c r="AS1" s="53" t="s">
        <v>43</v>
      </c>
      <c r="AT1" s="53" t="s">
        <v>1944</v>
      </c>
      <c r="AU1" s="53" t="s">
        <v>44</v>
      </c>
      <c r="AV1" s="53" t="s">
        <v>1945</v>
      </c>
      <c r="AW1" s="53" t="s">
        <v>45</v>
      </c>
      <c r="AX1" s="53" t="s">
        <v>1946</v>
      </c>
      <c r="AY1" s="53" t="s">
        <v>46</v>
      </c>
      <c r="AZ1" s="53" t="s">
        <v>1947</v>
      </c>
      <c r="BA1" s="53" t="s">
        <v>47</v>
      </c>
      <c r="BB1" s="53" t="s">
        <v>1948</v>
      </c>
      <c r="BC1" s="53" t="s">
        <v>48</v>
      </c>
      <c r="BD1" s="53" t="s">
        <v>1949</v>
      </c>
      <c r="BE1" s="53" t="s">
        <v>49</v>
      </c>
    </row>
    <row r="2" spans="1:58" ht="60.6">
      <c r="A2" s="130" t="s">
        <v>1640</v>
      </c>
      <c r="B2" s="129" t="s">
        <v>1641</v>
      </c>
      <c r="C2" s="130" t="s">
        <v>1642</v>
      </c>
      <c r="D2" s="130"/>
      <c r="E2" s="130" t="s">
        <v>79</v>
      </c>
      <c r="F2" s="130" t="s">
        <v>80</v>
      </c>
      <c r="G2" s="130" t="s">
        <v>1643</v>
      </c>
      <c r="H2" s="130" t="s">
        <v>55</v>
      </c>
      <c r="I2" s="130" t="s">
        <v>226</v>
      </c>
      <c r="J2" s="130"/>
      <c r="K2" s="130" t="s">
        <v>133</v>
      </c>
      <c r="L2" s="130" t="s">
        <v>4</v>
      </c>
      <c r="M2" s="130">
        <v>0</v>
      </c>
      <c r="N2" s="130">
        <v>2001</v>
      </c>
      <c r="O2" s="130">
        <v>2006</v>
      </c>
      <c r="P2" s="131" t="s">
        <v>58</v>
      </c>
      <c r="Q2" s="130"/>
      <c r="R2" s="131"/>
      <c r="S2" s="131"/>
      <c r="T2" s="131"/>
      <c r="U2" s="131"/>
      <c r="V2" s="131"/>
      <c r="W2" s="131"/>
      <c r="X2" s="130" t="s">
        <v>1644</v>
      </c>
      <c r="Y2" s="130" t="s">
        <v>167</v>
      </c>
      <c r="Z2" s="130" t="s">
        <v>246</v>
      </c>
      <c r="AA2" s="130" t="s">
        <v>1645</v>
      </c>
      <c r="AB2" s="131"/>
      <c r="AC2" s="130"/>
      <c r="AD2" s="130" t="s">
        <v>718</v>
      </c>
      <c r="AE2" s="130" t="s">
        <v>1646</v>
      </c>
      <c r="AF2" s="130" t="s">
        <v>65</v>
      </c>
      <c r="AG2" s="130"/>
      <c r="AH2" s="130"/>
      <c r="AI2" s="130"/>
      <c r="AJ2" s="130"/>
      <c r="AK2" s="130"/>
      <c r="AL2" s="130"/>
      <c r="AM2" s="130"/>
      <c r="AN2" s="130"/>
      <c r="AO2" s="130"/>
      <c r="AP2" s="130"/>
      <c r="AQ2" s="130"/>
      <c r="AR2" s="130"/>
      <c r="AS2" s="135"/>
      <c r="AT2" s="135"/>
      <c r="AU2" s="135"/>
      <c r="AV2" s="135"/>
      <c r="AW2" s="135"/>
      <c r="AX2" s="135"/>
      <c r="AY2" s="135"/>
      <c r="AZ2" s="135"/>
      <c r="BA2" s="135"/>
      <c r="BB2" s="135"/>
      <c r="BC2" s="135"/>
      <c r="BD2" s="135"/>
      <c r="BE2" s="130" t="s">
        <v>202</v>
      </c>
      <c r="BF2" s="55"/>
    </row>
    <row r="3" spans="1:58" ht="150.6">
      <c r="A3" s="55" t="s">
        <v>1640</v>
      </c>
      <c r="B3" s="56" t="s">
        <v>2013</v>
      </c>
      <c r="C3" s="55" t="s">
        <v>2014</v>
      </c>
      <c r="D3" s="55"/>
      <c r="E3" s="55" t="s">
        <v>839</v>
      </c>
      <c r="F3" s="55" t="s">
        <v>565</v>
      </c>
      <c r="G3" s="55" t="s">
        <v>2015</v>
      </c>
      <c r="H3" s="55" t="s">
        <v>55</v>
      </c>
      <c r="I3" s="55" t="s">
        <v>2016</v>
      </c>
      <c r="J3" s="55" t="s">
        <v>2017</v>
      </c>
      <c r="K3" s="55" t="s">
        <v>57</v>
      </c>
      <c r="L3" s="55"/>
      <c r="M3" s="55">
        <v>0</v>
      </c>
      <c r="N3" s="55">
        <v>2023</v>
      </c>
      <c r="O3" s="55"/>
      <c r="P3" s="57" t="s">
        <v>58</v>
      </c>
      <c r="Q3" s="55"/>
      <c r="R3" s="57"/>
      <c r="S3" s="57"/>
      <c r="T3" s="57"/>
      <c r="U3" s="57"/>
      <c r="V3" s="57"/>
      <c r="W3" s="57"/>
      <c r="X3" s="55" t="s">
        <v>2204</v>
      </c>
      <c r="Y3" s="55" t="s">
        <v>60</v>
      </c>
      <c r="Z3" s="55" t="s">
        <v>670</v>
      </c>
      <c r="AA3" s="55" t="s">
        <v>2018</v>
      </c>
      <c r="AB3" s="57"/>
      <c r="AC3" s="55"/>
      <c r="AD3" s="55" t="s">
        <v>310</v>
      </c>
      <c r="AE3" s="55" t="s">
        <v>65</v>
      </c>
      <c r="AF3" s="55" t="s">
        <v>1955</v>
      </c>
      <c r="AG3" s="55"/>
      <c r="AH3" s="55"/>
      <c r="AI3" s="55"/>
      <c r="AJ3" s="55"/>
      <c r="AK3" s="55"/>
      <c r="AL3" s="55"/>
      <c r="AM3" s="55"/>
      <c r="AN3" s="55"/>
      <c r="AO3" s="55"/>
      <c r="AP3" s="55"/>
      <c r="AQ3" s="55"/>
      <c r="AR3" s="55"/>
      <c r="AS3" s="52"/>
      <c r="AT3" s="52"/>
      <c r="AU3" s="52"/>
      <c r="AV3" s="52"/>
      <c r="AW3" s="52"/>
      <c r="AX3" s="52"/>
      <c r="AY3" s="52"/>
      <c r="AZ3" s="52"/>
      <c r="BA3" s="52"/>
      <c r="BB3" s="52"/>
      <c r="BC3" s="52"/>
      <c r="BD3" s="52"/>
      <c r="BE3" s="55" t="s">
        <v>2283</v>
      </c>
      <c r="BF3" s="55"/>
    </row>
    <row r="4" spans="1:58" ht="105.6">
      <c r="A4" s="61" t="s">
        <v>1640</v>
      </c>
      <c r="B4" s="134" t="s">
        <v>2308</v>
      </c>
      <c r="C4" s="61" t="s">
        <v>2309</v>
      </c>
      <c r="D4" s="61" t="s">
        <v>2310</v>
      </c>
      <c r="E4" s="61" t="s">
        <v>2311</v>
      </c>
      <c r="F4" s="61" t="s">
        <v>485</v>
      </c>
      <c r="G4" s="61" t="s">
        <v>2312</v>
      </c>
      <c r="H4" s="61" t="s">
        <v>55</v>
      </c>
      <c r="I4" s="61" t="s">
        <v>1919</v>
      </c>
      <c r="J4" s="61"/>
      <c r="K4" s="61" t="s">
        <v>57</v>
      </c>
      <c r="L4" s="61"/>
      <c r="M4" s="61">
        <v>0</v>
      </c>
      <c r="N4" s="61">
        <v>2024</v>
      </c>
      <c r="O4" s="61"/>
      <c r="P4" s="62"/>
      <c r="Q4" s="61"/>
      <c r="R4" s="62"/>
      <c r="S4" s="62"/>
      <c r="T4" s="62"/>
      <c r="U4" s="62"/>
      <c r="V4" s="62"/>
      <c r="W4" s="62"/>
      <c r="X4" s="61" t="s">
        <v>1070</v>
      </c>
      <c r="Y4" s="61" t="s">
        <v>439</v>
      </c>
      <c r="Z4" s="61" t="s">
        <v>1836</v>
      </c>
      <c r="AA4" s="61" t="s">
        <v>2313</v>
      </c>
      <c r="AB4" s="62"/>
      <c r="AC4" s="61"/>
      <c r="AD4" s="61" t="s">
        <v>2314</v>
      </c>
      <c r="AE4" s="61" t="s">
        <v>65</v>
      </c>
      <c r="AF4" s="61" t="s">
        <v>1029</v>
      </c>
      <c r="AG4" s="61"/>
      <c r="AH4" s="61"/>
      <c r="AI4" s="61"/>
      <c r="AJ4" s="61"/>
      <c r="AK4" s="61"/>
      <c r="AL4" s="61"/>
      <c r="AM4" s="61"/>
      <c r="AN4" s="61"/>
      <c r="AO4" s="61"/>
      <c r="AP4" s="61"/>
      <c r="AQ4" s="61"/>
      <c r="AR4" s="61"/>
      <c r="AS4" s="136"/>
      <c r="AT4" s="136"/>
      <c r="AU4" s="136"/>
      <c r="AV4" s="136"/>
      <c r="AW4" s="136"/>
      <c r="AX4" s="136"/>
      <c r="AY4" s="136"/>
      <c r="AZ4" s="136"/>
      <c r="BA4" s="136"/>
      <c r="BB4" s="136"/>
      <c r="BC4" s="136"/>
      <c r="BD4" s="136"/>
      <c r="BE4" s="61" t="s">
        <v>2315</v>
      </c>
    </row>
    <row r="5" spans="1:58" ht="75">
      <c r="A5" s="55" t="s">
        <v>1640</v>
      </c>
      <c r="B5" s="67" t="s">
        <v>2013</v>
      </c>
      <c r="C5" s="55" t="s">
        <v>2014</v>
      </c>
      <c r="D5" s="55"/>
      <c r="E5" s="55" t="s">
        <v>839</v>
      </c>
      <c r="F5" s="55" t="s">
        <v>565</v>
      </c>
      <c r="G5" s="55" t="s">
        <v>2015</v>
      </c>
      <c r="H5" s="55" t="s">
        <v>55</v>
      </c>
      <c r="I5" s="55" t="s">
        <v>2016</v>
      </c>
      <c r="J5" s="55" t="s">
        <v>2017</v>
      </c>
      <c r="K5" s="55" t="s">
        <v>57</v>
      </c>
      <c r="L5" s="55"/>
      <c r="M5" s="55">
        <v>0</v>
      </c>
      <c r="N5" s="55">
        <v>2023</v>
      </c>
      <c r="O5" s="55"/>
      <c r="P5" s="57"/>
      <c r="Q5" s="57"/>
      <c r="R5" s="57"/>
      <c r="S5" s="57"/>
      <c r="T5" s="57"/>
      <c r="U5" s="57"/>
      <c r="V5" s="57"/>
      <c r="W5" s="57"/>
      <c r="X5" s="55"/>
      <c r="Y5" s="55"/>
      <c r="Z5" s="55"/>
      <c r="AA5" s="55" t="s">
        <v>2018</v>
      </c>
      <c r="AB5" s="57"/>
      <c r="AC5" s="55"/>
      <c r="AD5" s="55" t="s">
        <v>310</v>
      </c>
      <c r="AE5" s="55" t="s">
        <v>65</v>
      </c>
      <c r="AF5" s="55" t="s">
        <v>1955</v>
      </c>
      <c r="AG5" s="55"/>
      <c r="AH5" s="55"/>
      <c r="AI5" s="55"/>
      <c r="AJ5" s="55"/>
      <c r="AK5" s="55"/>
      <c r="AL5" s="55"/>
      <c r="AM5" s="55"/>
      <c r="AN5" s="55"/>
      <c r="AO5" s="55"/>
      <c r="AP5" s="55"/>
      <c r="AQ5" s="55"/>
      <c r="AR5" s="55"/>
      <c r="AS5" s="55"/>
      <c r="AT5" s="55"/>
      <c r="AU5" s="55"/>
      <c r="AV5" s="55"/>
      <c r="AW5" s="55"/>
      <c r="AX5" s="55"/>
      <c r="AY5" s="55"/>
      <c r="AZ5" s="55"/>
      <c r="BA5" s="55"/>
      <c r="BB5" s="55"/>
      <c r="BC5" s="55"/>
      <c r="BD5" s="55"/>
      <c r="BE5" s="55"/>
    </row>
    <row r="6" spans="1:58" ht="15.6">
      <c r="A6" s="55"/>
      <c r="B6" s="56"/>
      <c r="C6" s="55"/>
      <c r="D6" s="55"/>
      <c r="E6" s="55"/>
      <c r="F6" s="55"/>
      <c r="G6" s="55"/>
      <c r="H6" s="55"/>
      <c r="I6" s="55"/>
      <c r="J6" s="55"/>
      <c r="K6" s="55"/>
      <c r="L6" s="55"/>
      <c r="M6" s="55"/>
      <c r="N6" s="55"/>
      <c r="O6" s="55"/>
      <c r="P6" s="57"/>
      <c r="Q6" s="55"/>
      <c r="R6" s="57"/>
      <c r="S6" s="57"/>
      <c r="T6" s="57"/>
      <c r="U6" s="57"/>
      <c r="V6" s="57"/>
      <c r="W6" s="57"/>
      <c r="X6" s="55"/>
      <c r="Y6" s="55"/>
      <c r="Z6" s="55"/>
      <c r="AA6" s="55"/>
      <c r="AB6" s="57"/>
      <c r="AC6" s="55"/>
      <c r="AD6" s="55"/>
      <c r="AE6" s="55"/>
      <c r="AF6" s="55"/>
      <c r="AG6" s="55"/>
      <c r="AH6" s="55"/>
      <c r="AI6" s="55"/>
      <c r="AJ6" s="55"/>
      <c r="AK6" s="55"/>
      <c r="AL6" s="55"/>
      <c r="AM6" s="55"/>
      <c r="AN6" s="55"/>
      <c r="AO6" s="55"/>
      <c r="AP6" s="55"/>
      <c r="AQ6" s="55"/>
      <c r="AR6" s="55"/>
      <c r="AS6" s="52"/>
      <c r="AT6" s="52"/>
      <c r="AU6" s="52"/>
      <c r="AV6" s="52"/>
      <c r="AW6" s="52"/>
      <c r="AX6" s="52"/>
      <c r="AY6" s="52"/>
      <c r="AZ6" s="52"/>
      <c r="BA6" s="52"/>
      <c r="BB6" s="52"/>
      <c r="BC6" s="52"/>
      <c r="BD6" s="52"/>
      <c r="BE6" s="55"/>
    </row>
    <row r="7" spans="1:58" ht="15.6">
      <c r="A7" s="55"/>
      <c r="B7" s="56"/>
      <c r="C7" s="55"/>
      <c r="D7" s="55"/>
      <c r="E7" s="55"/>
      <c r="F7" s="55"/>
      <c r="G7" s="55"/>
      <c r="H7" s="55"/>
      <c r="I7" s="55"/>
      <c r="J7" s="55"/>
      <c r="K7" s="55"/>
      <c r="L7" s="55"/>
      <c r="M7" s="55"/>
      <c r="N7" s="55"/>
      <c r="O7" s="55"/>
      <c r="P7" s="57"/>
      <c r="Q7" s="55"/>
      <c r="R7" s="57"/>
      <c r="S7" s="57"/>
      <c r="T7" s="57"/>
      <c r="U7" s="57"/>
      <c r="V7" s="57"/>
      <c r="W7" s="57"/>
      <c r="X7" s="55"/>
      <c r="Y7" s="55"/>
      <c r="Z7" s="55"/>
      <c r="AA7" s="55"/>
      <c r="AB7" s="57"/>
      <c r="AC7" s="55"/>
      <c r="AD7" s="55"/>
      <c r="AE7" s="55"/>
      <c r="AF7" s="55"/>
      <c r="AG7" s="55"/>
      <c r="AH7" s="55"/>
      <c r="AI7" s="55"/>
      <c r="AJ7" s="55"/>
      <c r="AK7" s="55"/>
      <c r="AL7" s="55"/>
      <c r="AM7" s="55"/>
      <c r="AN7" s="55"/>
      <c r="AO7" s="55"/>
      <c r="AP7" s="55"/>
      <c r="AQ7" s="55"/>
      <c r="AR7" s="55"/>
      <c r="AS7" s="52"/>
      <c r="AT7" s="52"/>
      <c r="AU7" s="52"/>
      <c r="AV7" s="52"/>
      <c r="AW7" s="52"/>
      <c r="AX7" s="52"/>
      <c r="AY7" s="52"/>
      <c r="AZ7" s="52"/>
      <c r="BA7" s="52"/>
      <c r="BB7" s="52"/>
      <c r="BC7" s="52"/>
      <c r="BD7" s="52"/>
      <c r="BE7" s="55"/>
    </row>
    <row r="8" spans="1:58" ht="15.6">
      <c r="A8" s="55"/>
      <c r="B8" s="56"/>
      <c r="C8" s="55"/>
      <c r="D8" s="55"/>
      <c r="E8" s="55"/>
      <c r="F8" s="55"/>
      <c r="G8" s="55"/>
      <c r="H8" s="55"/>
      <c r="I8" s="55"/>
      <c r="J8" s="55"/>
      <c r="K8" s="55"/>
      <c r="L8" s="55"/>
      <c r="M8" s="55"/>
      <c r="N8" s="55"/>
      <c r="O8" s="55"/>
      <c r="P8" s="57"/>
      <c r="Q8" s="55"/>
      <c r="R8" s="57"/>
      <c r="S8" s="57"/>
      <c r="T8" s="57"/>
      <c r="U8" s="57"/>
      <c r="V8" s="57"/>
      <c r="W8" s="57"/>
      <c r="X8" s="55"/>
      <c r="Y8" s="55"/>
      <c r="Z8" s="55"/>
      <c r="AA8" s="55"/>
      <c r="AB8" s="57"/>
      <c r="AC8" s="55"/>
      <c r="AD8" s="55"/>
      <c r="AE8" s="55"/>
      <c r="AF8" s="55"/>
      <c r="AG8" s="55"/>
      <c r="AH8" s="55"/>
      <c r="AI8" s="55"/>
      <c r="AJ8" s="55"/>
      <c r="AK8" s="55"/>
      <c r="AL8" s="55"/>
      <c r="AM8" s="55"/>
      <c r="AN8" s="55"/>
      <c r="AO8" s="55"/>
      <c r="AP8" s="55"/>
      <c r="AQ8" s="55"/>
      <c r="AR8" s="55"/>
      <c r="AS8" s="52"/>
      <c r="AT8" s="52"/>
      <c r="AU8" s="52"/>
      <c r="AV8" s="52"/>
      <c r="AW8" s="52"/>
      <c r="AX8" s="52"/>
      <c r="AY8" s="52"/>
      <c r="AZ8" s="52"/>
      <c r="BA8" s="52"/>
      <c r="BB8" s="52"/>
      <c r="BC8" s="52"/>
      <c r="BD8" s="52"/>
      <c r="BE8" s="55"/>
    </row>
    <row r="9" spans="1:58" ht="15.6">
      <c r="A9" s="55"/>
      <c r="B9" s="56"/>
      <c r="C9" s="55"/>
      <c r="D9" s="55"/>
      <c r="E9" s="55"/>
      <c r="F9" s="55"/>
      <c r="G9" s="55"/>
      <c r="H9" s="55"/>
      <c r="I9" s="55"/>
      <c r="J9" s="55"/>
      <c r="K9" s="55"/>
      <c r="L9" s="55"/>
      <c r="M9" s="55"/>
      <c r="N9" s="55"/>
      <c r="O9" s="55"/>
      <c r="P9" s="57"/>
      <c r="Q9" s="55"/>
      <c r="R9" s="57"/>
      <c r="S9" s="57"/>
      <c r="T9" s="57"/>
      <c r="U9" s="57"/>
      <c r="V9" s="57"/>
      <c r="W9" s="57"/>
      <c r="X9" s="55"/>
      <c r="Y9" s="55"/>
      <c r="Z9" s="55"/>
      <c r="AA9" s="55"/>
      <c r="AB9" s="57"/>
      <c r="AC9" s="55"/>
      <c r="AD9" s="55"/>
      <c r="AE9" s="55"/>
      <c r="AF9" s="55"/>
      <c r="AG9" s="55"/>
      <c r="AH9" s="55"/>
      <c r="AI9" s="55"/>
      <c r="AJ9" s="55"/>
      <c r="AK9" s="55"/>
      <c r="AL9" s="55"/>
      <c r="AM9" s="55"/>
      <c r="AN9" s="55"/>
      <c r="AO9" s="55"/>
      <c r="AP9" s="55"/>
      <c r="AQ9" s="55"/>
      <c r="AR9" s="55"/>
      <c r="AS9" s="52"/>
      <c r="AT9" s="52"/>
      <c r="AU9" s="52"/>
      <c r="AV9" s="52"/>
      <c r="AW9" s="52"/>
      <c r="AX9" s="52"/>
      <c r="AY9" s="52"/>
      <c r="AZ9" s="52"/>
      <c r="BA9" s="52"/>
      <c r="BB9" s="52"/>
      <c r="BC9" s="52"/>
      <c r="BD9" s="52"/>
      <c r="BE9" s="55"/>
    </row>
    <row r="10" spans="1:58" ht="15.6">
      <c r="A10" s="55"/>
      <c r="B10" s="56"/>
      <c r="C10" s="55"/>
      <c r="D10" s="55"/>
      <c r="E10" s="55"/>
      <c r="F10" s="55"/>
      <c r="G10" s="55"/>
      <c r="H10" s="55"/>
      <c r="I10" s="55"/>
      <c r="J10" s="55"/>
      <c r="K10" s="55"/>
      <c r="L10" s="55"/>
      <c r="M10" s="55"/>
      <c r="N10" s="55"/>
      <c r="O10" s="55"/>
      <c r="P10" s="57"/>
      <c r="Q10" s="55"/>
      <c r="R10" s="57"/>
      <c r="S10" s="57"/>
      <c r="T10" s="57"/>
      <c r="U10" s="57"/>
      <c r="V10" s="57"/>
      <c r="W10" s="57"/>
      <c r="X10" s="55"/>
      <c r="Y10" s="55"/>
      <c r="Z10" s="55"/>
      <c r="AA10" s="55"/>
      <c r="AB10" s="57"/>
      <c r="AC10" s="55"/>
      <c r="AD10" s="55"/>
      <c r="AE10" s="55"/>
      <c r="AF10" s="55"/>
      <c r="AG10" s="55"/>
      <c r="AH10" s="55"/>
      <c r="AI10" s="55"/>
      <c r="AJ10" s="55"/>
      <c r="AK10" s="55"/>
      <c r="AL10" s="55"/>
      <c r="AM10" s="55"/>
      <c r="AN10" s="55"/>
      <c r="AO10" s="55"/>
      <c r="AP10" s="55"/>
      <c r="AQ10" s="55"/>
      <c r="AR10" s="55"/>
      <c r="AS10" s="52"/>
      <c r="AT10" s="52"/>
      <c r="AU10" s="52"/>
      <c r="AV10" s="52"/>
      <c r="AW10" s="52"/>
      <c r="AX10" s="52"/>
      <c r="AY10" s="52"/>
      <c r="AZ10" s="52"/>
      <c r="BA10" s="52"/>
      <c r="BB10" s="52"/>
      <c r="BC10" s="52"/>
      <c r="BD10" s="52"/>
      <c r="BE10" s="55"/>
    </row>
    <row r="11" spans="1:58" ht="15.6">
      <c r="A11" s="55"/>
      <c r="B11" s="56"/>
      <c r="C11" s="55"/>
      <c r="D11" s="55"/>
      <c r="E11" s="55"/>
      <c r="F11" s="55"/>
      <c r="G11" s="55"/>
      <c r="H11" s="55"/>
      <c r="I11" s="55"/>
      <c r="J11" s="55"/>
      <c r="K11" s="55"/>
      <c r="L11" s="55"/>
      <c r="M11" s="55"/>
      <c r="N11" s="55"/>
      <c r="O11" s="55"/>
      <c r="P11" s="57"/>
      <c r="Q11" s="55"/>
      <c r="R11" s="57"/>
      <c r="S11" s="57"/>
      <c r="T11" s="57"/>
      <c r="U11" s="57"/>
      <c r="V11" s="57"/>
      <c r="W11" s="57"/>
      <c r="X11" s="55"/>
      <c r="Y11" s="55"/>
      <c r="Z11" s="55"/>
      <c r="AA11" s="55"/>
      <c r="AB11" s="57"/>
      <c r="AC11" s="55"/>
      <c r="AD11" s="55"/>
      <c r="AE11" s="55"/>
      <c r="AF11" s="55"/>
      <c r="AG11" s="55"/>
      <c r="AH11" s="55"/>
      <c r="AI11" s="55"/>
      <c r="AJ11" s="55"/>
      <c r="AK11" s="55"/>
      <c r="AL11" s="55"/>
      <c r="AM11" s="55"/>
      <c r="AN11" s="55"/>
      <c r="AO11" s="55"/>
      <c r="AP11" s="55"/>
      <c r="AQ11" s="55"/>
      <c r="AR11" s="55"/>
      <c r="AS11" s="52"/>
      <c r="AT11" s="52"/>
      <c r="AU11" s="52"/>
      <c r="AV11" s="52"/>
      <c r="AW11" s="52"/>
      <c r="AX11" s="52"/>
      <c r="AY11" s="52"/>
      <c r="AZ11" s="52"/>
      <c r="BA11" s="52"/>
      <c r="BB11" s="52"/>
      <c r="BC11" s="52"/>
      <c r="BD11" s="52"/>
      <c r="BE11" s="55"/>
    </row>
    <row r="12" spans="1:58" ht="15.6">
      <c r="A12" s="55"/>
      <c r="B12" s="56"/>
      <c r="C12" s="55"/>
      <c r="D12" s="55"/>
      <c r="E12" s="55"/>
      <c r="F12" s="55"/>
      <c r="G12" s="55"/>
      <c r="H12" s="55"/>
      <c r="I12" s="55"/>
      <c r="J12" s="55"/>
      <c r="K12" s="55"/>
      <c r="L12" s="55"/>
      <c r="M12" s="55"/>
      <c r="N12" s="55"/>
      <c r="O12" s="55"/>
      <c r="P12" s="57"/>
      <c r="Q12" s="55"/>
      <c r="R12" s="57"/>
      <c r="S12" s="57"/>
      <c r="T12" s="57"/>
      <c r="U12" s="57"/>
      <c r="V12" s="57"/>
      <c r="W12" s="57"/>
      <c r="X12" s="55"/>
      <c r="Y12" s="55"/>
      <c r="Z12" s="55"/>
      <c r="AA12" s="55"/>
      <c r="AB12" s="57"/>
      <c r="AC12" s="55"/>
      <c r="AD12" s="55"/>
      <c r="AE12" s="55"/>
      <c r="AF12" s="55"/>
      <c r="AG12" s="55"/>
      <c r="AH12" s="55"/>
      <c r="AI12" s="55"/>
      <c r="AJ12" s="55"/>
      <c r="AK12" s="55"/>
      <c r="AL12" s="55"/>
      <c r="AM12" s="55"/>
      <c r="AN12" s="55"/>
      <c r="AO12" s="55"/>
      <c r="AP12" s="55"/>
      <c r="AQ12" s="55"/>
      <c r="AR12" s="55"/>
      <c r="AS12" s="52"/>
      <c r="AT12" s="52"/>
      <c r="AU12" s="52"/>
      <c r="AV12" s="52"/>
      <c r="AW12" s="52"/>
      <c r="AX12" s="52"/>
      <c r="AY12" s="52"/>
      <c r="AZ12" s="52"/>
      <c r="BA12" s="52"/>
      <c r="BB12" s="52"/>
      <c r="BC12" s="52"/>
      <c r="BD12" s="52"/>
      <c r="BE12" s="55"/>
    </row>
    <row r="13" spans="1:58" ht="15.6">
      <c r="A13" s="55"/>
      <c r="B13" s="56"/>
      <c r="C13" s="55"/>
      <c r="D13" s="55"/>
      <c r="E13" s="55"/>
      <c r="F13" s="55"/>
      <c r="G13" s="55"/>
      <c r="H13" s="55"/>
      <c r="I13" s="55"/>
      <c r="J13" s="55"/>
      <c r="K13" s="55"/>
      <c r="L13" s="55"/>
      <c r="M13" s="55"/>
      <c r="N13" s="55"/>
      <c r="O13" s="55"/>
      <c r="P13" s="57"/>
      <c r="Q13" s="55"/>
      <c r="R13" s="57"/>
      <c r="S13" s="57"/>
      <c r="T13" s="57"/>
      <c r="U13" s="57"/>
      <c r="V13" s="57"/>
      <c r="W13" s="57"/>
      <c r="X13" s="55"/>
      <c r="Y13" s="55"/>
      <c r="Z13" s="55"/>
      <c r="AA13" s="55"/>
      <c r="AB13" s="57"/>
      <c r="AC13" s="55"/>
      <c r="AD13" s="55"/>
      <c r="AE13" s="55"/>
      <c r="AF13" s="55"/>
      <c r="AG13" s="55"/>
      <c r="AH13" s="55"/>
      <c r="AI13" s="55"/>
      <c r="AJ13" s="55"/>
      <c r="AK13" s="55"/>
      <c r="AL13" s="55"/>
      <c r="AM13" s="55"/>
      <c r="AN13" s="55"/>
      <c r="AO13" s="55"/>
      <c r="AP13" s="55"/>
      <c r="AQ13" s="55"/>
      <c r="AR13" s="55"/>
      <c r="AS13" s="52"/>
      <c r="AT13" s="52"/>
      <c r="AU13" s="52"/>
      <c r="AV13" s="52"/>
      <c r="AW13" s="52"/>
      <c r="AX13" s="52"/>
      <c r="AY13" s="52"/>
      <c r="AZ13" s="52"/>
      <c r="BA13" s="52"/>
      <c r="BB13" s="52"/>
      <c r="BC13" s="52"/>
      <c r="BD13" s="52"/>
      <c r="BE13" s="55"/>
    </row>
    <row r="14" spans="1:58" ht="15.6">
      <c r="A14" s="55"/>
      <c r="B14" s="56"/>
      <c r="C14" s="55"/>
      <c r="D14" s="55"/>
      <c r="E14" s="55"/>
      <c r="F14" s="55"/>
      <c r="G14" s="55"/>
      <c r="H14" s="55"/>
      <c r="I14" s="55"/>
      <c r="J14" s="55"/>
      <c r="K14" s="55"/>
      <c r="L14" s="55"/>
      <c r="M14" s="55"/>
      <c r="N14" s="55"/>
      <c r="O14" s="55"/>
      <c r="P14" s="57"/>
      <c r="Q14" s="55"/>
      <c r="R14" s="57"/>
      <c r="S14" s="57"/>
      <c r="T14" s="57"/>
      <c r="U14" s="57"/>
      <c r="V14" s="57"/>
      <c r="W14" s="57"/>
      <c r="X14" s="55"/>
      <c r="Y14" s="55"/>
      <c r="Z14" s="55"/>
      <c r="AA14" s="55"/>
      <c r="AB14" s="57"/>
      <c r="AC14" s="55"/>
      <c r="AD14" s="55"/>
      <c r="AE14" s="55"/>
      <c r="AF14" s="55"/>
      <c r="AG14" s="55"/>
      <c r="AH14" s="55"/>
      <c r="AI14" s="55"/>
      <c r="AJ14" s="55"/>
      <c r="AK14" s="55"/>
      <c r="AL14" s="55"/>
      <c r="AM14" s="55"/>
      <c r="AN14" s="55"/>
      <c r="AO14" s="55"/>
      <c r="AP14" s="55"/>
      <c r="AQ14" s="55"/>
      <c r="AR14" s="55"/>
      <c r="AS14" s="52"/>
      <c r="AT14" s="52"/>
      <c r="AU14" s="52"/>
      <c r="AV14" s="52"/>
      <c r="AW14" s="52"/>
      <c r="AX14" s="52"/>
      <c r="AY14" s="52"/>
      <c r="AZ14" s="52"/>
      <c r="BA14" s="52"/>
      <c r="BB14" s="52"/>
      <c r="BC14" s="52"/>
      <c r="BD14" s="52"/>
      <c r="BE14" s="55"/>
    </row>
    <row r="15" spans="1:58" ht="15.6">
      <c r="A15" s="55"/>
      <c r="B15" s="56"/>
      <c r="C15" s="55"/>
      <c r="D15" s="55"/>
      <c r="E15" s="55"/>
      <c r="F15" s="55"/>
      <c r="G15" s="55"/>
      <c r="H15" s="55"/>
      <c r="I15" s="55"/>
      <c r="J15" s="55"/>
      <c r="K15" s="55"/>
      <c r="L15" s="55"/>
      <c r="M15" s="55"/>
      <c r="N15" s="55"/>
      <c r="O15" s="55"/>
      <c r="P15" s="57"/>
      <c r="Q15" s="55"/>
      <c r="R15" s="57"/>
      <c r="S15" s="57"/>
      <c r="T15" s="57"/>
      <c r="U15" s="57"/>
      <c r="V15" s="57"/>
      <c r="W15" s="57"/>
      <c r="X15" s="55"/>
      <c r="Y15" s="55"/>
      <c r="Z15" s="55"/>
      <c r="AA15" s="55"/>
      <c r="AB15" s="57"/>
      <c r="AC15" s="55"/>
      <c r="AD15" s="55"/>
      <c r="AE15" s="55"/>
      <c r="AF15" s="55"/>
      <c r="AG15" s="55"/>
      <c r="AH15" s="55"/>
      <c r="AI15" s="55"/>
      <c r="AJ15" s="55"/>
      <c r="AK15" s="55"/>
      <c r="AL15" s="55"/>
      <c r="AM15" s="55"/>
      <c r="AN15" s="55"/>
      <c r="AO15" s="55"/>
      <c r="AP15" s="55"/>
      <c r="AQ15" s="55"/>
      <c r="AR15" s="55"/>
      <c r="AS15" s="52"/>
      <c r="AT15" s="52"/>
      <c r="AU15" s="52"/>
      <c r="AV15" s="52"/>
      <c r="AW15" s="52"/>
      <c r="AX15" s="52"/>
      <c r="AY15" s="52"/>
      <c r="AZ15" s="52"/>
      <c r="BA15" s="52"/>
      <c r="BB15" s="52"/>
      <c r="BC15" s="52"/>
      <c r="BD15" s="52"/>
      <c r="BE15" s="55"/>
    </row>
    <row r="16" spans="1:58" ht="15.6">
      <c r="A16" s="55"/>
      <c r="B16" s="56"/>
      <c r="C16" s="55"/>
      <c r="D16" s="55"/>
      <c r="E16" s="55"/>
      <c r="F16" s="55"/>
      <c r="G16" s="55"/>
      <c r="H16" s="55"/>
      <c r="I16" s="55"/>
      <c r="J16" s="55"/>
      <c r="K16" s="55"/>
      <c r="L16" s="55"/>
      <c r="M16" s="55"/>
      <c r="N16" s="55"/>
      <c r="O16" s="55"/>
      <c r="P16" s="57"/>
      <c r="Q16" s="55"/>
      <c r="R16" s="57"/>
      <c r="S16" s="57"/>
      <c r="T16" s="57"/>
      <c r="U16" s="57"/>
      <c r="V16" s="57"/>
      <c r="W16" s="57"/>
      <c r="X16" s="55"/>
      <c r="Y16" s="55"/>
      <c r="Z16" s="55"/>
      <c r="AA16" s="55"/>
      <c r="AB16" s="57"/>
      <c r="AC16" s="55"/>
      <c r="AD16" s="55"/>
      <c r="AE16" s="55"/>
      <c r="AF16" s="55"/>
      <c r="AG16" s="55"/>
      <c r="AH16" s="55"/>
      <c r="AI16" s="55"/>
      <c r="AJ16" s="55"/>
      <c r="AK16" s="55"/>
      <c r="AL16" s="55"/>
      <c r="AM16" s="55"/>
      <c r="AN16" s="55"/>
      <c r="AO16" s="55"/>
      <c r="AP16" s="55"/>
      <c r="AQ16" s="55"/>
      <c r="AR16" s="55"/>
      <c r="AS16" s="52"/>
      <c r="AT16" s="52"/>
      <c r="AU16" s="52"/>
      <c r="AV16" s="52"/>
      <c r="AW16" s="52"/>
      <c r="AX16" s="52"/>
      <c r="AY16" s="52"/>
      <c r="AZ16" s="52"/>
      <c r="BA16" s="52"/>
      <c r="BB16" s="52"/>
      <c r="BC16" s="52"/>
      <c r="BD16" s="52"/>
      <c r="BE16" s="55"/>
    </row>
    <row r="17" spans="1:57" ht="15.6">
      <c r="A17" s="55"/>
      <c r="B17" s="56"/>
      <c r="C17" s="55"/>
      <c r="D17" s="55"/>
      <c r="E17" s="55"/>
      <c r="F17" s="55"/>
      <c r="G17" s="55"/>
      <c r="H17" s="55"/>
      <c r="I17" s="55"/>
      <c r="J17" s="55"/>
      <c r="K17" s="55"/>
      <c r="L17" s="55"/>
      <c r="M17" s="55"/>
      <c r="N17" s="55"/>
      <c r="O17" s="55"/>
      <c r="P17" s="57"/>
      <c r="Q17" s="55"/>
      <c r="R17" s="57"/>
      <c r="S17" s="57"/>
      <c r="T17" s="57"/>
      <c r="U17" s="57"/>
      <c r="V17" s="57"/>
      <c r="W17" s="57"/>
      <c r="X17" s="55"/>
      <c r="Y17" s="55"/>
      <c r="Z17" s="55"/>
      <c r="AA17" s="55"/>
      <c r="AB17" s="57"/>
      <c r="AC17" s="55"/>
      <c r="AD17" s="55"/>
      <c r="AE17" s="55"/>
      <c r="AF17" s="55"/>
      <c r="AG17" s="55"/>
      <c r="AH17" s="55"/>
      <c r="AI17" s="55"/>
      <c r="AJ17" s="55"/>
      <c r="AK17" s="55"/>
      <c r="AL17" s="55"/>
      <c r="AM17" s="55"/>
      <c r="AN17" s="55"/>
      <c r="AO17" s="55"/>
      <c r="AP17" s="55"/>
      <c r="AQ17" s="55"/>
      <c r="AR17" s="55"/>
      <c r="AS17" s="52"/>
      <c r="AT17" s="52"/>
      <c r="AU17" s="52"/>
      <c r="AV17" s="52"/>
      <c r="AW17" s="52"/>
      <c r="AX17" s="52"/>
      <c r="AY17" s="52"/>
      <c r="AZ17" s="52"/>
      <c r="BA17" s="52"/>
      <c r="BB17" s="52"/>
      <c r="BC17" s="52"/>
      <c r="BD17" s="52"/>
      <c r="BE17" s="55"/>
    </row>
    <row r="18" spans="1:57" ht="15.6">
      <c r="A18" s="55"/>
      <c r="B18" s="56"/>
      <c r="C18" s="55"/>
      <c r="D18" s="55"/>
      <c r="E18" s="55"/>
      <c r="F18" s="55"/>
      <c r="G18" s="55"/>
      <c r="H18" s="55"/>
      <c r="I18" s="55"/>
      <c r="J18" s="55"/>
      <c r="K18" s="55"/>
      <c r="L18" s="55"/>
      <c r="M18" s="55"/>
      <c r="N18" s="55"/>
      <c r="O18" s="55"/>
      <c r="P18" s="57"/>
      <c r="Q18" s="55"/>
      <c r="R18" s="57"/>
      <c r="S18" s="57"/>
      <c r="T18" s="57"/>
      <c r="U18" s="57"/>
      <c r="V18" s="57"/>
      <c r="W18" s="57"/>
      <c r="X18" s="55"/>
      <c r="Y18" s="55"/>
      <c r="Z18" s="55"/>
      <c r="AA18" s="55"/>
      <c r="AB18" s="57"/>
      <c r="AC18" s="55"/>
      <c r="AD18" s="55"/>
      <c r="AE18" s="55"/>
      <c r="AF18" s="55"/>
      <c r="AG18" s="55"/>
      <c r="AH18" s="55"/>
      <c r="AI18" s="55"/>
      <c r="AJ18" s="55"/>
      <c r="AK18" s="55"/>
      <c r="AL18" s="55"/>
      <c r="AM18" s="55"/>
      <c r="AN18" s="55"/>
      <c r="AO18" s="55"/>
      <c r="AP18" s="55"/>
      <c r="AQ18" s="55"/>
      <c r="AR18" s="55"/>
      <c r="AS18" s="52"/>
      <c r="AT18" s="52"/>
      <c r="AU18" s="52"/>
      <c r="AV18" s="52"/>
      <c r="AW18" s="52"/>
      <c r="AX18" s="52"/>
      <c r="AY18" s="52"/>
      <c r="AZ18" s="52"/>
      <c r="BA18" s="52"/>
      <c r="BB18" s="52"/>
      <c r="BC18" s="52"/>
      <c r="BD18" s="52"/>
      <c r="BE18" s="55"/>
    </row>
    <row r="19" spans="1:57" ht="15.6">
      <c r="A19" s="55"/>
      <c r="B19" s="56"/>
      <c r="C19" s="55"/>
      <c r="D19" s="55"/>
      <c r="E19" s="55"/>
      <c r="F19" s="55"/>
      <c r="G19" s="55"/>
      <c r="H19" s="55"/>
      <c r="I19" s="55"/>
      <c r="J19" s="55"/>
      <c r="K19" s="55"/>
      <c r="L19" s="55"/>
      <c r="M19" s="55"/>
      <c r="N19" s="55"/>
      <c r="O19" s="55"/>
      <c r="P19" s="57"/>
      <c r="Q19" s="55"/>
      <c r="R19" s="57"/>
      <c r="S19" s="57"/>
      <c r="T19" s="57"/>
      <c r="U19" s="57"/>
      <c r="V19" s="57"/>
      <c r="W19" s="57"/>
      <c r="X19" s="55"/>
      <c r="Y19" s="55"/>
      <c r="Z19" s="55"/>
      <c r="AA19" s="55"/>
      <c r="AB19" s="57"/>
      <c r="AC19" s="55"/>
      <c r="AD19" s="55"/>
      <c r="AE19" s="55"/>
      <c r="AF19" s="55"/>
      <c r="AG19" s="55"/>
      <c r="AH19" s="55"/>
      <c r="AI19" s="55"/>
      <c r="AJ19" s="55"/>
      <c r="AK19" s="55"/>
      <c r="AL19" s="55"/>
      <c r="AM19" s="55"/>
      <c r="AN19" s="55"/>
      <c r="AO19" s="55"/>
      <c r="AP19" s="55"/>
      <c r="AQ19" s="55"/>
      <c r="AR19" s="55"/>
      <c r="AS19" s="52"/>
      <c r="AT19" s="52"/>
      <c r="AU19" s="52"/>
      <c r="AV19" s="52"/>
      <c r="AW19" s="52"/>
      <c r="AX19" s="52"/>
      <c r="AY19" s="52"/>
      <c r="AZ19" s="52"/>
      <c r="BA19" s="52"/>
      <c r="BB19" s="52"/>
      <c r="BC19" s="52"/>
      <c r="BD19" s="52"/>
      <c r="BE19" s="55"/>
    </row>
    <row r="20" spans="1:57" ht="15.6">
      <c r="A20" s="55"/>
      <c r="B20" s="56"/>
      <c r="C20" s="55"/>
      <c r="D20" s="55"/>
      <c r="E20" s="55"/>
      <c r="F20" s="55"/>
      <c r="G20" s="55"/>
      <c r="H20" s="55"/>
      <c r="I20" s="55"/>
      <c r="J20" s="55"/>
      <c r="K20" s="55"/>
      <c r="L20" s="55"/>
      <c r="M20" s="55"/>
      <c r="N20" s="55"/>
      <c r="O20" s="55"/>
      <c r="P20" s="57"/>
      <c r="Q20" s="55"/>
      <c r="R20" s="57"/>
      <c r="S20" s="57"/>
      <c r="T20" s="57"/>
      <c r="U20" s="57"/>
      <c r="V20" s="57"/>
      <c r="W20" s="57"/>
      <c r="X20" s="55"/>
      <c r="Y20" s="55"/>
      <c r="Z20" s="55"/>
      <c r="AA20" s="55"/>
      <c r="AB20" s="57"/>
      <c r="AC20" s="55"/>
      <c r="AD20" s="55"/>
      <c r="AE20" s="55"/>
      <c r="AF20" s="55"/>
      <c r="AG20" s="55"/>
      <c r="AH20" s="55"/>
      <c r="AI20" s="55"/>
      <c r="AJ20" s="55"/>
      <c r="AK20" s="55"/>
      <c r="AL20" s="55"/>
      <c r="AM20" s="55"/>
      <c r="AN20" s="55"/>
      <c r="AO20" s="55"/>
      <c r="AP20" s="55"/>
      <c r="AQ20" s="55"/>
      <c r="AR20" s="55"/>
      <c r="AS20" s="52"/>
      <c r="AT20" s="52"/>
      <c r="AU20" s="52"/>
      <c r="AV20" s="52"/>
      <c r="AW20" s="52"/>
      <c r="AX20" s="52"/>
      <c r="AY20" s="52"/>
      <c r="AZ20" s="52"/>
      <c r="BA20" s="52"/>
      <c r="BB20" s="52"/>
      <c r="BC20" s="52"/>
      <c r="BD20" s="52"/>
      <c r="BE20" s="55"/>
    </row>
    <row r="21" spans="1:57" ht="15.6">
      <c r="A21" s="55"/>
      <c r="B21" s="56"/>
      <c r="C21" s="55"/>
      <c r="D21" s="55"/>
      <c r="E21" s="55"/>
      <c r="F21" s="55"/>
      <c r="G21" s="55"/>
      <c r="H21" s="55"/>
      <c r="I21" s="55"/>
      <c r="J21" s="55"/>
      <c r="K21" s="55"/>
      <c r="L21" s="55"/>
      <c r="M21" s="55"/>
      <c r="N21" s="55"/>
      <c r="O21" s="55"/>
      <c r="P21" s="57"/>
      <c r="Q21" s="55"/>
      <c r="R21" s="57"/>
      <c r="S21" s="57"/>
      <c r="T21" s="57"/>
      <c r="U21" s="57"/>
      <c r="V21" s="57"/>
      <c r="W21" s="57"/>
      <c r="X21" s="55"/>
      <c r="Y21" s="55"/>
      <c r="Z21" s="55"/>
      <c r="AA21" s="55"/>
      <c r="AB21" s="57"/>
      <c r="AC21" s="55"/>
      <c r="AD21" s="55"/>
      <c r="AE21" s="55"/>
      <c r="AF21" s="55"/>
      <c r="AG21" s="55"/>
      <c r="AH21" s="55"/>
      <c r="AI21" s="55"/>
      <c r="AJ21" s="55"/>
      <c r="AK21" s="55"/>
      <c r="AL21" s="55"/>
      <c r="AM21" s="55"/>
      <c r="AN21" s="55"/>
      <c r="AO21" s="55"/>
      <c r="AP21" s="55"/>
      <c r="AQ21" s="55"/>
      <c r="AR21" s="55"/>
      <c r="AS21" s="52"/>
      <c r="AT21" s="52"/>
      <c r="AU21" s="52"/>
      <c r="AV21" s="52"/>
      <c r="AW21" s="52"/>
      <c r="AX21" s="52"/>
      <c r="AY21" s="52"/>
      <c r="AZ21" s="52"/>
      <c r="BA21" s="52"/>
      <c r="BB21" s="52"/>
      <c r="BC21" s="52"/>
      <c r="BD21" s="52"/>
      <c r="BE21" s="55"/>
    </row>
    <row r="22" spans="1:57" ht="15.6">
      <c r="A22" s="55"/>
      <c r="B22" s="56"/>
      <c r="C22" s="55"/>
      <c r="D22" s="55"/>
      <c r="E22" s="55"/>
      <c r="F22" s="55"/>
      <c r="G22" s="55"/>
      <c r="H22" s="55"/>
      <c r="I22" s="55"/>
      <c r="J22" s="55"/>
      <c r="K22" s="55"/>
      <c r="L22" s="55"/>
      <c r="M22" s="55"/>
      <c r="N22" s="55"/>
      <c r="O22" s="55"/>
      <c r="P22" s="57"/>
      <c r="Q22" s="55"/>
      <c r="R22" s="57"/>
      <c r="S22" s="57"/>
      <c r="T22" s="57"/>
      <c r="U22" s="57"/>
      <c r="V22" s="57"/>
      <c r="W22" s="57"/>
      <c r="X22" s="55"/>
      <c r="Y22" s="55"/>
      <c r="Z22" s="55"/>
      <c r="AA22" s="55"/>
      <c r="AB22" s="57"/>
      <c r="AC22" s="55"/>
      <c r="AD22" s="55"/>
      <c r="AE22" s="55"/>
      <c r="AF22" s="55"/>
      <c r="AG22" s="55"/>
      <c r="AH22" s="55"/>
      <c r="AI22" s="55"/>
      <c r="AJ22" s="55"/>
      <c r="AK22" s="55"/>
      <c r="AL22" s="55"/>
      <c r="AM22" s="55"/>
      <c r="AN22" s="55"/>
      <c r="AO22" s="55"/>
      <c r="AP22" s="55"/>
      <c r="AQ22" s="55"/>
      <c r="AR22" s="55"/>
      <c r="AS22" s="52"/>
      <c r="AT22" s="52"/>
      <c r="AU22" s="52"/>
      <c r="AV22" s="52"/>
      <c r="AW22" s="52"/>
      <c r="AX22" s="52"/>
      <c r="AY22" s="52"/>
      <c r="AZ22" s="52"/>
      <c r="BA22" s="52"/>
      <c r="BB22" s="52"/>
      <c r="BC22" s="52"/>
      <c r="BD22" s="52"/>
      <c r="BE22" s="55"/>
    </row>
    <row r="23" spans="1:57" ht="15.6">
      <c r="A23" s="55"/>
      <c r="B23" s="56"/>
      <c r="C23" s="55"/>
      <c r="D23" s="55"/>
      <c r="E23" s="55"/>
      <c r="F23" s="55"/>
      <c r="G23" s="55"/>
      <c r="H23" s="55"/>
      <c r="I23" s="55"/>
      <c r="J23" s="55"/>
      <c r="K23" s="55"/>
      <c r="L23" s="55"/>
      <c r="M23" s="55"/>
      <c r="N23" s="55"/>
      <c r="O23" s="55"/>
      <c r="P23" s="57"/>
      <c r="Q23" s="55"/>
      <c r="R23" s="57"/>
      <c r="S23" s="57"/>
      <c r="T23" s="57"/>
      <c r="U23" s="57"/>
      <c r="V23" s="57"/>
      <c r="W23" s="57"/>
      <c r="X23" s="55"/>
      <c r="Y23" s="55"/>
      <c r="Z23" s="55"/>
      <c r="AA23" s="55"/>
      <c r="AB23" s="57"/>
      <c r="AC23" s="55"/>
      <c r="AD23" s="55"/>
      <c r="AE23" s="55"/>
      <c r="AF23" s="55"/>
      <c r="AG23" s="55"/>
      <c r="AH23" s="55"/>
      <c r="AI23" s="55"/>
      <c r="AJ23" s="55"/>
      <c r="AK23" s="55"/>
      <c r="AL23" s="55"/>
      <c r="AM23" s="55"/>
      <c r="AN23" s="55"/>
      <c r="AO23" s="55"/>
      <c r="AP23" s="55"/>
      <c r="AQ23" s="55"/>
      <c r="AR23" s="55"/>
      <c r="AS23" s="52"/>
      <c r="AT23" s="52"/>
      <c r="AU23" s="52"/>
      <c r="AV23" s="52"/>
      <c r="AW23" s="52"/>
      <c r="AX23" s="52"/>
      <c r="AY23" s="52"/>
      <c r="AZ23" s="52"/>
      <c r="BA23" s="52"/>
      <c r="BB23" s="52"/>
      <c r="BC23" s="52"/>
      <c r="BD23" s="52"/>
      <c r="BE23" s="55"/>
    </row>
    <row r="24" spans="1:57" ht="15.6">
      <c r="A24" s="55"/>
      <c r="B24" s="56"/>
      <c r="C24" s="55"/>
      <c r="D24" s="55"/>
      <c r="E24" s="55"/>
      <c r="F24" s="55"/>
      <c r="G24" s="55"/>
      <c r="H24" s="55"/>
      <c r="I24" s="55"/>
      <c r="J24" s="55"/>
      <c r="K24" s="55"/>
      <c r="L24" s="55"/>
      <c r="M24" s="55"/>
      <c r="N24" s="55"/>
      <c r="O24" s="55"/>
      <c r="P24" s="57"/>
      <c r="Q24" s="55"/>
      <c r="R24" s="57"/>
      <c r="S24" s="57"/>
      <c r="T24" s="57"/>
      <c r="U24" s="57"/>
      <c r="V24" s="57"/>
      <c r="W24" s="57"/>
      <c r="X24" s="55"/>
      <c r="Y24" s="55"/>
      <c r="Z24" s="55"/>
      <c r="AA24" s="55"/>
      <c r="AB24" s="57"/>
      <c r="AC24" s="55"/>
      <c r="AD24" s="55"/>
      <c r="AE24" s="55"/>
      <c r="AF24" s="55"/>
      <c r="AG24" s="55"/>
      <c r="AH24" s="55"/>
      <c r="AI24" s="55"/>
      <c r="AJ24" s="55"/>
      <c r="AK24" s="55"/>
      <c r="AL24" s="55"/>
      <c r="AM24" s="55"/>
      <c r="AN24" s="55"/>
      <c r="AO24" s="55"/>
      <c r="AP24" s="55"/>
      <c r="AQ24" s="55"/>
      <c r="AR24" s="55"/>
      <c r="AS24" s="52"/>
      <c r="AT24" s="52"/>
      <c r="AU24" s="52"/>
      <c r="AV24" s="52"/>
      <c r="AW24" s="52"/>
      <c r="AX24" s="52"/>
      <c r="AY24" s="52"/>
      <c r="AZ24" s="52"/>
      <c r="BA24" s="52"/>
      <c r="BB24" s="52"/>
      <c r="BC24" s="52"/>
      <c r="BD24" s="52"/>
      <c r="BE24" s="55"/>
    </row>
    <row r="25" spans="1:57" ht="15.6">
      <c r="A25" s="55"/>
      <c r="B25" s="56"/>
      <c r="C25" s="55"/>
      <c r="D25" s="55"/>
      <c r="E25" s="55"/>
      <c r="F25" s="55"/>
      <c r="G25" s="55"/>
      <c r="H25" s="55"/>
      <c r="I25" s="55"/>
      <c r="J25" s="55"/>
      <c r="K25" s="55"/>
      <c r="L25" s="55"/>
      <c r="M25" s="55"/>
      <c r="N25" s="55"/>
      <c r="O25" s="55"/>
      <c r="P25" s="57"/>
      <c r="Q25" s="55"/>
      <c r="R25" s="57"/>
      <c r="S25" s="57"/>
      <c r="T25" s="57"/>
      <c r="U25" s="57"/>
      <c r="V25" s="57"/>
      <c r="W25" s="57"/>
      <c r="X25" s="55"/>
      <c r="Y25" s="55"/>
      <c r="Z25" s="55"/>
      <c r="AA25" s="55"/>
      <c r="AB25" s="57"/>
      <c r="AC25" s="55"/>
      <c r="AD25" s="55"/>
      <c r="AE25" s="55"/>
      <c r="AF25" s="55"/>
      <c r="AG25" s="55"/>
      <c r="AH25" s="55"/>
      <c r="AI25" s="55"/>
      <c r="AJ25" s="55"/>
      <c r="AK25" s="55"/>
      <c r="AL25" s="55"/>
      <c r="AM25" s="55"/>
      <c r="AN25" s="55"/>
      <c r="AO25" s="55"/>
      <c r="AP25" s="55"/>
      <c r="AQ25" s="55"/>
      <c r="AR25" s="55"/>
      <c r="AS25" s="52"/>
      <c r="AT25" s="52"/>
      <c r="AU25" s="52"/>
      <c r="AV25" s="52"/>
      <c r="AW25" s="52"/>
      <c r="AX25" s="52"/>
      <c r="AY25" s="52"/>
      <c r="AZ25" s="52"/>
      <c r="BA25" s="52"/>
      <c r="BB25" s="52"/>
      <c r="BC25" s="52"/>
      <c r="BD25" s="52"/>
      <c r="BE25" s="55"/>
    </row>
    <row r="26" spans="1:57" ht="15.6">
      <c r="A26" s="55"/>
      <c r="B26" s="56"/>
      <c r="C26" s="55"/>
      <c r="D26" s="55"/>
      <c r="E26" s="55"/>
      <c r="F26" s="55"/>
      <c r="G26" s="55"/>
      <c r="H26" s="55"/>
      <c r="I26" s="55"/>
      <c r="J26" s="55"/>
      <c r="K26" s="55"/>
      <c r="L26" s="55"/>
      <c r="M26" s="55"/>
      <c r="N26" s="55"/>
      <c r="O26" s="55"/>
      <c r="P26" s="57"/>
      <c r="Q26" s="55"/>
      <c r="R26" s="57"/>
      <c r="S26" s="57"/>
      <c r="T26" s="57"/>
      <c r="U26" s="57"/>
      <c r="V26" s="57"/>
      <c r="W26" s="57"/>
      <c r="X26" s="55"/>
      <c r="Y26" s="55"/>
      <c r="Z26" s="55"/>
      <c r="AA26" s="55"/>
      <c r="AB26" s="57"/>
      <c r="AC26" s="55"/>
      <c r="AD26" s="55"/>
      <c r="AE26" s="55"/>
      <c r="AF26" s="55"/>
      <c r="AG26" s="55"/>
      <c r="AH26" s="55"/>
      <c r="AI26" s="55"/>
      <c r="AJ26" s="55"/>
      <c r="AK26" s="55"/>
      <c r="AL26" s="55"/>
      <c r="AM26" s="55"/>
      <c r="AN26" s="55"/>
      <c r="AO26" s="55"/>
      <c r="AP26" s="55"/>
      <c r="AQ26" s="55"/>
      <c r="AR26" s="55"/>
      <c r="AS26" s="52"/>
      <c r="AT26" s="52"/>
      <c r="AU26" s="52"/>
      <c r="AV26" s="52"/>
      <c r="AW26" s="52"/>
      <c r="AX26" s="52"/>
      <c r="AY26" s="52"/>
      <c r="AZ26" s="52"/>
      <c r="BA26" s="52"/>
      <c r="BB26" s="52"/>
      <c r="BC26" s="52"/>
      <c r="BD26" s="52"/>
      <c r="BE26" s="55"/>
    </row>
    <row r="27" spans="1:57" ht="15.6">
      <c r="A27" s="55"/>
      <c r="B27" s="56"/>
      <c r="C27" s="55"/>
      <c r="D27" s="55"/>
      <c r="E27" s="55"/>
      <c r="F27" s="55"/>
      <c r="G27" s="55"/>
      <c r="H27" s="55"/>
      <c r="I27" s="55"/>
      <c r="J27" s="55"/>
      <c r="K27" s="55"/>
      <c r="L27" s="55"/>
      <c r="M27" s="55"/>
      <c r="N27" s="55"/>
      <c r="O27" s="55"/>
      <c r="P27" s="57"/>
      <c r="Q27" s="55"/>
      <c r="R27" s="57"/>
      <c r="S27" s="57"/>
      <c r="T27" s="57"/>
      <c r="U27" s="57"/>
      <c r="V27" s="57"/>
      <c r="W27" s="57"/>
      <c r="X27" s="55"/>
      <c r="Y27" s="55"/>
      <c r="Z27" s="55"/>
      <c r="AA27" s="55"/>
      <c r="AB27" s="57"/>
      <c r="AC27" s="55"/>
      <c r="AD27" s="55"/>
      <c r="AE27" s="55"/>
      <c r="AF27" s="55"/>
      <c r="AG27" s="55"/>
      <c r="AH27" s="55"/>
      <c r="AI27" s="55"/>
      <c r="AJ27" s="55"/>
      <c r="AK27" s="55"/>
      <c r="AL27" s="55"/>
      <c r="AM27" s="55"/>
      <c r="AN27" s="55"/>
      <c r="AO27" s="55"/>
      <c r="AP27" s="55"/>
      <c r="AQ27" s="55"/>
      <c r="AR27" s="55"/>
      <c r="AS27" s="52"/>
      <c r="AT27" s="52"/>
      <c r="AU27" s="52"/>
      <c r="AV27" s="52"/>
      <c r="AW27" s="52"/>
      <c r="AX27" s="52"/>
      <c r="AY27" s="52"/>
      <c r="AZ27" s="52"/>
      <c r="BA27" s="52"/>
      <c r="BB27" s="52"/>
      <c r="BC27" s="52"/>
      <c r="BD27" s="52"/>
      <c r="BE27" s="55"/>
    </row>
    <row r="28" spans="1:57" ht="15.6">
      <c r="A28" s="55"/>
      <c r="B28" s="56"/>
      <c r="C28" s="55"/>
      <c r="D28" s="55"/>
      <c r="E28" s="55"/>
      <c r="F28" s="55"/>
      <c r="G28" s="55"/>
      <c r="H28" s="55"/>
      <c r="I28" s="55"/>
      <c r="J28" s="55"/>
      <c r="K28" s="55"/>
      <c r="L28" s="55"/>
      <c r="M28" s="55"/>
      <c r="N28" s="55"/>
      <c r="O28" s="55"/>
      <c r="P28" s="57"/>
      <c r="Q28" s="55"/>
      <c r="R28" s="57"/>
      <c r="S28" s="57"/>
      <c r="T28" s="57"/>
      <c r="U28" s="57"/>
      <c r="V28" s="57"/>
      <c r="W28" s="57"/>
      <c r="X28" s="55"/>
      <c r="Y28" s="55"/>
      <c r="Z28" s="55"/>
      <c r="AA28" s="55"/>
      <c r="AB28" s="57"/>
      <c r="AC28" s="55"/>
      <c r="AD28" s="55"/>
      <c r="AE28" s="55"/>
      <c r="AF28" s="55"/>
      <c r="AG28" s="55"/>
      <c r="AH28" s="55"/>
      <c r="AI28" s="55"/>
      <c r="AJ28" s="55"/>
      <c r="AK28" s="55"/>
      <c r="AL28" s="55"/>
      <c r="AM28" s="55"/>
      <c r="AN28" s="55"/>
      <c r="AO28" s="55"/>
      <c r="AP28" s="55"/>
      <c r="AQ28" s="55"/>
      <c r="AR28" s="55"/>
      <c r="AS28" s="52"/>
      <c r="AT28" s="52"/>
      <c r="AU28" s="52"/>
      <c r="AV28" s="52"/>
      <c r="AW28" s="52"/>
      <c r="AX28" s="52"/>
      <c r="AY28" s="52"/>
      <c r="AZ28" s="52"/>
      <c r="BA28" s="52"/>
      <c r="BB28" s="52"/>
      <c r="BC28" s="52"/>
      <c r="BD28" s="52"/>
      <c r="BE28" s="55"/>
    </row>
    <row r="29" spans="1:57" ht="15.6">
      <c r="A29" s="55"/>
      <c r="B29" s="56"/>
      <c r="C29" s="55"/>
      <c r="D29" s="55"/>
      <c r="E29" s="55"/>
      <c r="F29" s="55"/>
      <c r="G29" s="55"/>
      <c r="H29" s="55"/>
      <c r="I29" s="55"/>
      <c r="J29" s="55"/>
      <c r="K29" s="55"/>
      <c r="L29" s="55"/>
      <c r="M29" s="55"/>
      <c r="N29" s="55"/>
      <c r="O29" s="55"/>
      <c r="P29" s="57"/>
      <c r="Q29" s="55"/>
      <c r="R29" s="57"/>
      <c r="S29" s="57"/>
      <c r="T29" s="57"/>
      <c r="U29" s="57"/>
      <c r="V29" s="57"/>
      <c r="W29" s="57"/>
      <c r="X29" s="55"/>
      <c r="Y29" s="55"/>
      <c r="Z29" s="55"/>
      <c r="AA29" s="55"/>
      <c r="AB29" s="57"/>
      <c r="AC29" s="55"/>
      <c r="AD29" s="55"/>
      <c r="AE29" s="55"/>
      <c r="AF29" s="55"/>
      <c r="AG29" s="55"/>
      <c r="AH29" s="55"/>
      <c r="AI29" s="55"/>
      <c r="AJ29" s="55"/>
      <c r="AK29" s="55"/>
      <c r="AL29" s="55"/>
      <c r="AM29" s="55"/>
      <c r="AN29" s="55"/>
      <c r="AO29" s="55"/>
      <c r="AP29" s="55"/>
      <c r="AQ29" s="55"/>
      <c r="AR29" s="55"/>
      <c r="AS29" s="52"/>
      <c r="AT29" s="52"/>
      <c r="AU29" s="52"/>
      <c r="AV29" s="52"/>
      <c r="AW29" s="52"/>
      <c r="AX29" s="52"/>
      <c r="AY29" s="52"/>
      <c r="AZ29" s="52"/>
      <c r="BA29" s="52"/>
      <c r="BB29" s="52"/>
      <c r="BC29" s="52"/>
      <c r="BD29" s="52"/>
      <c r="BE29" s="55"/>
    </row>
    <row r="30" spans="1:57" ht="15.6">
      <c r="A30" s="55"/>
      <c r="B30" s="56"/>
      <c r="C30" s="55"/>
      <c r="D30" s="55"/>
      <c r="E30" s="55"/>
      <c r="F30" s="55"/>
      <c r="G30" s="55"/>
      <c r="H30" s="55"/>
      <c r="I30" s="55"/>
      <c r="J30" s="55"/>
      <c r="K30" s="55"/>
      <c r="L30" s="55"/>
      <c r="M30" s="55"/>
      <c r="N30" s="55"/>
      <c r="O30" s="55"/>
      <c r="P30" s="57"/>
      <c r="Q30" s="55"/>
      <c r="R30" s="57"/>
      <c r="S30" s="57"/>
      <c r="T30" s="57"/>
      <c r="U30" s="57"/>
      <c r="V30" s="57"/>
      <c r="W30" s="57"/>
      <c r="X30" s="55"/>
      <c r="Y30" s="55"/>
      <c r="Z30" s="55"/>
      <c r="AA30" s="55"/>
      <c r="AB30" s="57"/>
      <c r="AC30" s="55"/>
      <c r="AD30" s="55"/>
      <c r="AE30" s="55"/>
      <c r="AF30" s="55"/>
      <c r="AG30" s="55"/>
      <c r="AH30" s="55"/>
      <c r="AI30" s="55"/>
      <c r="AJ30" s="55"/>
      <c r="AK30" s="55"/>
      <c r="AL30" s="55"/>
      <c r="AM30" s="55"/>
      <c r="AN30" s="55"/>
      <c r="AO30" s="55"/>
      <c r="AP30" s="55"/>
      <c r="AQ30" s="55"/>
      <c r="AR30" s="55"/>
      <c r="AS30" s="52"/>
      <c r="AT30" s="52"/>
      <c r="AU30" s="52"/>
      <c r="AV30" s="52"/>
      <c r="AW30" s="52"/>
      <c r="AX30" s="52"/>
      <c r="AY30" s="52"/>
      <c r="AZ30" s="52"/>
      <c r="BA30" s="52"/>
      <c r="BB30" s="52"/>
      <c r="BC30" s="52"/>
      <c r="BD30" s="52"/>
      <c r="BE30" s="55"/>
    </row>
    <row r="31" spans="1:57" ht="15.6">
      <c r="A31" s="55"/>
      <c r="B31" s="56"/>
      <c r="C31" s="55"/>
      <c r="D31" s="55"/>
      <c r="E31" s="55"/>
      <c r="F31" s="55"/>
      <c r="G31" s="55"/>
      <c r="H31" s="55"/>
      <c r="I31" s="55"/>
      <c r="J31" s="55"/>
      <c r="K31" s="55"/>
      <c r="L31" s="55"/>
      <c r="M31" s="55"/>
      <c r="N31" s="55"/>
      <c r="O31" s="55"/>
      <c r="P31" s="57"/>
      <c r="Q31" s="55"/>
      <c r="R31" s="57"/>
      <c r="S31" s="57"/>
      <c r="T31" s="57"/>
      <c r="U31" s="57"/>
      <c r="V31" s="57"/>
      <c r="W31" s="57"/>
      <c r="X31" s="55"/>
      <c r="Y31" s="55"/>
      <c r="Z31" s="55"/>
      <c r="AA31" s="55"/>
      <c r="AB31" s="57"/>
      <c r="AC31" s="55"/>
      <c r="AD31" s="55"/>
      <c r="AE31" s="55"/>
      <c r="AF31" s="55"/>
      <c r="AG31" s="55"/>
      <c r="AH31" s="55"/>
      <c r="AI31" s="55"/>
      <c r="AJ31" s="55"/>
      <c r="AK31" s="55"/>
      <c r="AL31" s="55"/>
      <c r="AM31" s="55"/>
      <c r="AN31" s="55"/>
      <c r="AO31" s="55"/>
      <c r="AP31" s="55"/>
      <c r="AQ31" s="55"/>
      <c r="AR31" s="55"/>
      <c r="AS31" s="52"/>
      <c r="AT31" s="52"/>
      <c r="AU31" s="52"/>
      <c r="AV31" s="52"/>
      <c r="AW31" s="52"/>
      <c r="AX31" s="52"/>
      <c r="AY31" s="52"/>
      <c r="AZ31" s="52"/>
      <c r="BA31" s="52"/>
      <c r="BB31" s="52"/>
      <c r="BC31" s="52"/>
      <c r="BD31" s="52"/>
      <c r="BE31" s="55"/>
    </row>
    <row r="32" spans="1:57" ht="15.6">
      <c r="A32" s="55"/>
      <c r="B32" s="56"/>
      <c r="C32" s="55"/>
      <c r="D32" s="55"/>
      <c r="E32" s="55"/>
      <c r="F32" s="55"/>
      <c r="G32" s="55"/>
      <c r="H32" s="55"/>
      <c r="I32" s="55"/>
      <c r="J32" s="55"/>
      <c r="K32" s="55"/>
      <c r="L32" s="55"/>
      <c r="M32" s="55"/>
      <c r="N32" s="55"/>
      <c r="O32" s="55"/>
      <c r="P32" s="57"/>
      <c r="Q32" s="55"/>
      <c r="R32" s="57"/>
      <c r="S32" s="57"/>
      <c r="T32" s="57"/>
      <c r="U32" s="57"/>
      <c r="V32" s="57"/>
      <c r="W32" s="57"/>
      <c r="X32" s="55"/>
      <c r="Y32" s="55"/>
      <c r="Z32" s="55"/>
      <c r="AA32" s="55"/>
      <c r="AB32" s="57"/>
      <c r="AC32" s="55"/>
      <c r="AD32" s="55"/>
      <c r="AE32" s="55"/>
      <c r="AF32" s="55"/>
      <c r="AG32" s="55"/>
      <c r="AH32" s="55"/>
      <c r="AI32" s="55"/>
      <c r="AJ32" s="55"/>
      <c r="AK32" s="55"/>
      <c r="AL32" s="55"/>
      <c r="AM32" s="55"/>
      <c r="AN32" s="55"/>
      <c r="AO32" s="55"/>
      <c r="AP32" s="55"/>
      <c r="AQ32" s="55"/>
      <c r="AR32" s="55"/>
      <c r="AS32" s="52"/>
      <c r="AT32" s="52"/>
      <c r="AU32" s="52"/>
      <c r="AV32" s="52"/>
      <c r="AW32" s="52"/>
      <c r="AX32" s="52"/>
      <c r="AY32" s="52"/>
      <c r="AZ32" s="52"/>
      <c r="BA32" s="52"/>
      <c r="BB32" s="52"/>
      <c r="BC32" s="52"/>
      <c r="BD32" s="52"/>
      <c r="BE32" s="55"/>
    </row>
    <row r="33" spans="1:57" ht="15.6">
      <c r="A33" s="55"/>
      <c r="B33" s="56"/>
      <c r="C33" s="55"/>
      <c r="D33" s="55"/>
      <c r="E33" s="55"/>
      <c r="F33" s="55"/>
      <c r="G33" s="55"/>
      <c r="H33" s="55"/>
      <c r="I33" s="55"/>
      <c r="J33" s="55"/>
      <c r="K33" s="55"/>
      <c r="L33" s="55"/>
      <c r="M33" s="55"/>
      <c r="N33" s="55"/>
      <c r="O33" s="55"/>
      <c r="P33" s="57"/>
      <c r="Q33" s="55"/>
      <c r="R33" s="57"/>
      <c r="S33" s="57"/>
      <c r="T33" s="57"/>
      <c r="U33" s="57"/>
      <c r="V33" s="57"/>
      <c r="W33" s="57"/>
      <c r="X33" s="55"/>
      <c r="Y33" s="55"/>
      <c r="Z33" s="55"/>
      <c r="AA33" s="55"/>
      <c r="AB33" s="57"/>
      <c r="AC33" s="55"/>
      <c r="AD33" s="55"/>
      <c r="AE33" s="55"/>
      <c r="AF33" s="55"/>
      <c r="AG33" s="55"/>
      <c r="AH33" s="55"/>
      <c r="AI33" s="55"/>
      <c r="AJ33" s="55"/>
      <c r="AK33" s="55"/>
      <c r="AL33" s="55"/>
      <c r="AM33" s="55"/>
      <c r="AN33" s="55"/>
      <c r="AO33" s="55"/>
      <c r="AP33" s="55"/>
      <c r="AQ33" s="55"/>
      <c r="AR33" s="55"/>
      <c r="AS33" s="52"/>
      <c r="AT33" s="52"/>
      <c r="AU33" s="52"/>
      <c r="AV33" s="52"/>
      <c r="AW33" s="52"/>
      <c r="AX33" s="52"/>
      <c r="AY33" s="52"/>
      <c r="AZ33" s="52"/>
      <c r="BA33" s="52"/>
      <c r="BB33" s="52"/>
      <c r="BC33" s="52"/>
      <c r="BD33" s="52"/>
      <c r="BE33" s="55"/>
    </row>
    <row r="34" spans="1:57" ht="15.6">
      <c r="A34" s="55"/>
      <c r="B34" s="56"/>
      <c r="C34" s="55"/>
      <c r="D34" s="55"/>
      <c r="E34" s="55"/>
      <c r="F34" s="55"/>
      <c r="G34" s="55"/>
      <c r="H34" s="55"/>
      <c r="I34" s="55"/>
      <c r="J34" s="55"/>
      <c r="K34" s="55"/>
      <c r="L34" s="55"/>
      <c r="M34" s="55"/>
      <c r="N34" s="55"/>
      <c r="O34" s="55"/>
      <c r="P34" s="57"/>
      <c r="Q34" s="55"/>
      <c r="R34" s="57"/>
      <c r="S34" s="57"/>
      <c r="T34" s="57"/>
      <c r="U34" s="57"/>
      <c r="V34" s="57"/>
      <c r="W34" s="57"/>
      <c r="X34" s="55"/>
      <c r="Y34" s="55"/>
      <c r="Z34" s="55"/>
      <c r="AA34" s="55"/>
      <c r="AB34" s="57"/>
      <c r="AC34" s="55"/>
      <c r="AD34" s="55"/>
      <c r="AE34" s="55"/>
      <c r="AF34" s="55"/>
      <c r="AG34" s="55"/>
      <c r="AH34" s="55"/>
      <c r="AI34" s="55"/>
      <c r="AJ34" s="55"/>
      <c r="AK34" s="55"/>
      <c r="AL34" s="55"/>
      <c r="AM34" s="55"/>
      <c r="AN34" s="55"/>
      <c r="AO34" s="55"/>
      <c r="AP34" s="55"/>
      <c r="AQ34" s="55"/>
      <c r="AR34" s="55"/>
      <c r="AS34" s="52"/>
      <c r="AT34" s="52"/>
      <c r="AU34" s="52"/>
      <c r="AV34" s="52"/>
      <c r="AW34" s="52"/>
      <c r="AX34" s="52"/>
      <c r="AY34" s="52"/>
      <c r="AZ34" s="52"/>
      <c r="BA34" s="52"/>
      <c r="BB34" s="52"/>
      <c r="BC34" s="52"/>
      <c r="BD34" s="52"/>
      <c r="BE34" s="55"/>
    </row>
    <row r="35" spans="1:57" ht="15.6">
      <c r="A35" s="55"/>
      <c r="B35" s="56"/>
      <c r="C35" s="55"/>
      <c r="D35" s="55"/>
      <c r="E35" s="55"/>
      <c r="F35" s="55"/>
      <c r="G35" s="55"/>
      <c r="H35" s="55"/>
      <c r="I35" s="55"/>
      <c r="J35" s="55"/>
      <c r="K35" s="55"/>
      <c r="L35" s="55"/>
      <c r="M35" s="55"/>
      <c r="N35" s="55"/>
      <c r="O35" s="55"/>
      <c r="P35" s="57"/>
      <c r="Q35" s="55"/>
      <c r="R35" s="57"/>
      <c r="S35" s="57"/>
      <c r="T35" s="57"/>
      <c r="U35" s="57"/>
      <c r="V35" s="57"/>
      <c r="W35" s="57"/>
      <c r="X35" s="55"/>
      <c r="Y35" s="55"/>
      <c r="Z35" s="55"/>
      <c r="AA35" s="55"/>
      <c r="AB35" s="57"/>
      <c r="AC35" s="55"/>
      <c r="AD35" s="55"/>
      <c r="AE35" s="55"/>
      <c r="AF35" s="55"/>
      <c r="AG35" s="55"/>
      <c r="AH35" s="55"/>
      <c r="AI35" s="55"/>
      <c r="AJ35" s="55"/>
      <c r="AK35" s="55"/>
      <c r="AL35" s="55"/>
      <c r="AM35" s="55"/>
      <c r="AN35" s="55"/>
      <c r="AO35" s="55"/>
      <c r="AP35" s="55"/>
      <c r="AQ35" s="55"/>
      <c r="AR35" s="55"/>
      <c r="AS35" s="52"/>
      <c r="AT35" s="52"/>
      <c r="AU35" s="52"/>
      <c r="AV35" s="52"/>
      <c r="AW35" s="52"/>
      <c r="AX35" s="52"/>
      <c r="AY35" s="52"/>
      <c r="AZ35" s="52"/>
      <c r="BA35" s="52"/>
      <c r="BB35" s="52"/>
      <c r="BC35" s="52"/>
      <c r="BD35" s="52"/>
      <c r="BE35" s="55"/>
    </row>
  </sheetData>
  <hyperlinks>
    <hyperlink ref="B5" r:id="rId1" xr:uid="{5B030FE1-ADF2-4346-B61D-ED555D3E8645}"/>
  </hyperlinks>
  <pageMargins left="0.7" right="0.7" top="0.75" bottom="0.75" header="0.3" footer="0.3"/>
  <pageSetup paperSize="9" orientation="portrait"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375F3-04FB-4FBC-9E3B-5D5E49E80F01}">
  <sheetPr codeName="Sheet24"/>
  <dimension ref="A1:BF33"/>
  <sheetViews>
    <sheetView workbookViewId="0">
      <selection activeCell="A2" sqref="A2"/>
    </sheetView>
  </sheetViews>
  <sheetFormatPr baseColWidth="10" defaultColWidth="8.796875" defaultRowHeight="15"/>
  <cols>
    <col min="1" max="1" width="8.09765625" style="64" bestFit="1" customWidth="1"/>
    <col min="2" max="2" width="80.796875" style="64" bestFit="1" customWidth="1"/>
    <col min="3" max="3" width="46.796875" style="64" bestFit="1" customWidth="1"/>
    <col min="4" max="4" width="25.8984375" style="64" bestFit="1" customWidth="1"/>
    <col min="5" max="5" width="25" style="64" bestFit="1" customWidth="1"/>
    <col min="6" max="6" width="15" style="64" bestFit="1" customWidth="1"/>
    <col min="7" max="7" width="36" style="64" bestFit="1" customWidth="1"/>
    <col min="8" max="8" width="21" style="64" bestFit="1" customWidth="1"/>
    <col min="9" max="9" width="29.59765625" style="64" bestFit="1" customWidth="1"/>
    <col min="10" max="10" width="27.09765625" style="64" bestFit="1" customWidth="1"/>
    <col min="11" max="11" width="10.09765625" style="64" bestFit="1" customWidth="1"/>
    <col min="12" max="12" width="21.3984375" style="64" bestFit="1" customWidth="1"/>
    <col min="13" max="13" width="39.19921875" style="64" bestFit="1" customWidth="1"/>
    <col min="14" max="14" width="17.59765625" style="64" bestFit="1" customWidth="1"/>
    <col min="15" max="15" width="23.3984375" style="64" bestFit="1" customWidth="1"/>
    <col min="16" max="16" width="30.3984375" style="64" bestFit="1" customWidth="1"/>
    <col min="17" max="17" width="72.69921875" style="64" bestFit="1" customWidth="1"/>
    <col min="18" max="18" width="19.69921875" style="64" bestFit="1" customWidth="1"/>
    <col min="19" max="19" width="18.09765625" style="64" bestFit="1" customWidth="1"/>
    <col min="20" max="20" width="57.296875" style="64" bestFit="1" customWidth="1"/>
    <col min="21" max="21" width="29.09765625" style="64" bestFit="1" customWidth="1"/>
    <col min="22" max="22" width="41.5" style="64" bestFit="1" customWidth="1"/>
    <col min="23" max="23" width="15.3984375" style="64" bestFit="1" customWidth="1"/>
    <col min="24" max="24" width="30.8984375" style="64" bestFit="1" customWidth="1"/>
    <col min="25" max="25" width="33.796875" style="64" bestFit="1" customWidth="1"/>
    <col min="26" max="26" width="26.59765625" style="64" bestFit="1" customWidth="1"/>
    <col min="27" max="27" width="25.69921875" style="64" bestFit="1" customWidth="1"/>
    <col min="28" max="28" width="74.19921875" style="64" bestFit="1" customWidth="1"/>
    <col min="29" max="29" width="66.09765625" style="64" bestFit="1" customWidth="1"/>
    <col min="30" max="30" width="65.8984375" style="64" bestFit="1" customWidth="1"/>
    <col min="31" max="31" width="28.59765625" style="64" bestFit="1" customWidth="1"/>
    <col min="32" max="32" width="24.3984375" style="64" bestFit="1" customWidth="1"/>
    <col min="33" max="33" width="6.69921875" style="64" bestFit="1" customWidth="1"/>
    <col min="34" max="34" width="10.796875" style="64" bestFit="1" customWidth="1"/>
    <col min="35" max="35" width="13.8984375" style="64" bestFit="1" customWidth="1"/>
    <col min="36" max="36" width="11.8984375" style="64" bestFit="1" customWidth="1"/>
    <col min="37" max="37" width="14.19921875" style="64" bestFit="1" customWidth="1"/>
    <col min="38" max="38" width="11.8984375" style="64" bestFit="1" customWidth="1"/>
    <col min="39" max="39" width="5.59765625" style="64" bestFit="1" customWidth="1"/>
    <col min="40" max="40" width="11.8984375" style="64" bestFit="1" customWidth="1"/>
    <col min="41" max="41" width="7.19921875" style="64" bestFit="1" customWidth="1"/>
    <col min="42" max="42" width="11.8984375" style="64" bestFit="1" customWidth="1"/>
    <col min="43" max="43" width="18.296875" style="64" bestFit="1" customWidth="1"/>
    <col min="44" max="44" width="11.8984375" style="64" bestFit="1" customWidth="1"/>
    <col min="45" max="45" width="6.69921875" style="64" bestFit="1" customWidth="1"/>
    <col min="46" max="46" width="11.8984375" style="64" bestFit="1" customWidth="1"/>
    <col min="47" max="47" width="31.59765625" style="64" bestFit="1" customWidth="1"/>
    <col min="48" max="48" width="11.8984375" style="64" bestFit="1" customWidth="1"/>
    <col min="49" max="49" width="20.09765625" style="64" bestFit="1" customWidth="1"/>
    <col min="50" max="50" width="11.8984375" style="64" bestFit="1" customWidth="1"/>
    <col min="51" max="51" width="8.296875" style="64" bestFit="1" customWidth="1"/>
    <col min="52" max="52" width="13" style="64" bestFit="1" customWidth="1"/>
    <col min="53" max="53" width="28.3984375" style="64" bestFit="1" customWidth="1"/>
    <col min="54" max="54" width="13" style="64" bestFit="1" customWidth="1"/>
    <col min="55" max="55" width="37.5" style="64" bestFit="1" customWidth="1"/>
    <col min="56" max="56" width="13" style="64" bestFit="1" customWidth="1"/>
    <col min="57" max="57" width="80.796875" style="64" bestFit="1" customWidth="1"/>
    <col min="58" max="16384" width="8.796875" style="64"/>
  </cols>
  <sheetData>
    <row r="1" spans="1:58" ht="15.6">
      <c r="A1" s="52" t="s">
        <v>4</v>
      </c>
      <c r="B1" s="53" t="s">
        <v>5</v>
      </c>
      <c r="C1" s="53" t="s">
        <v>6</v>
      </c>
      <c r="D1" s="53" t="s">
        <v>7</v>
      </c>
      <c r="E1" s="53" t="s">
        <v>8</v>
      </c>
      <c r="F1" s="53" t="s">
        <v>9</v>
      </c>
      <c r="G1" s="53" t="s">
        <v>10</v>
      </c>
      <c r="H1" s="53" t="s">
        <v>11</v>
      </c>
      <c r="I1" s="53" t="s">
        <v>12</v>
      </c>
      <c r="J1" s="53" t="s">
        <v>13</v>
      </c>
      <c r="K1" s="53" t="s">
        <v>14</v>
      </c>
      <c r="L1" s="53" t="s">
        <v>15</v>
      </c>
      <c r="M1" s="53" t="s">
        <v>16</v>
      </c>
      <c r="N1" s="53" t="s">
        <v>17</v>
      </c>
      <c r="O1" s="53" t="s">
        <v>18</v>
      </c>
      <c r="P1" s="54" t="s">
        <v>19</v>
      </c>
      <c r="Q1" s="54" t="s">
        <v>20</v>
      </c>
      <c r="R1" s="54" t="s">
        <v>21</v>
      </c>
      <c r="S1" s="54" t="s">
        <v>22</v>
      </c>
      <c r="T1" s="54" t="s">
        <v>23</v>
      </c>
      <c r="U1" s="54" t="s">
        <v>24</v>
      </c>
      <c r="V1" s="54" t="s">
        <v>25</v>
      </c>
      <c r="W1" s="54" t="s">
        <v>26</v>
      </c>
      <c r="X1" s="53" t="s">
        <v>27</v>
      </c>
      <c r="Y1" s="53" t="s">
        <v>28</v>
      </c>
      <c r="Z1" s="53" t="s">
        <v>29</v>
      </c>
      <c r="AA1" s="53" t="s">
        <v>30</v>
      </c>
      <c r="AB1" s="54" t="s">
        <v>31</v>
      </c>
      <c r="AC1" s="53" t="s">
        <v>32</v>
      </c>
      <c r="AD1" s="53" t="s">
        <v>33</v>
      </c>
      <c r="AE1" s="53" t="s">
        <v>34</v>
      </c>
      <c r="AF1" s="53" t="s">
        <v>35</v>
      </c>
      <c r="AG1" s="53" t="s">
        <v>36</v>
      </c>
      <c r="AH1" s="53" t="s">
        <v>37</v>
      </c>
      <c r="AI1" s="53" t="s">
        <v>38</v>
      </c>
      <c r="AJ1" s="53" t="s">
        <v>1939</v>
      </c>
      <c r="AK1" s="53" t="s">
        <v>39</v>
      </c>
      <c r="AL1" s="53" t="s">
        <v>1940</v>
      </c>
      <c r="AM1" s="53" t="s">
        <v>40</v>
      </c>
      <c r="AN1" s="53" t="s">
        <v>1941</v>
      </c>
      <c r="AO1" s="53" t="s">
        <v>41</v>
      </c>
      <c r="AP1" s="53" t="s">
        <v>1942</v>
      </c>
      <c r="AQ1" s="53" t="s">
        <v>42</v>
      </c>
      <c r="AR1" s="53" t="s">
        <v>1943</v>
      </c>
      <c r="AS1" s="53" t="s">
        <v>43</v>
      </c>
      <c r="AT1" s="53" t="s">
        <v>1944</v>
      </c>
      <c r="AU1" s="53" t="s">
        <v>44</v>
      </c>
      <c r="AV1" s="53" t="s">
        <v>1945</v>
      </c>
      <c r="AW1" s="53" t="s">
        <v>45</v>
      </c>
      <c r="AX1" s="53" t="s">
        <v>1946</v>
      </c>
      <c r="AY1" s="53" t="s">
        <v>46</v>
      </c>
      <c r="AZ1" s="53" t="s">
        <v>1947</v>
      </c>
      <c r="BA1" s="53" t="s">
        <v>47</v>
      </c>
      <c r="BB1" s="53" t="s">
        <v>1948</v>
      </c>
      <c r="BC1" s="53" t="s">
        <v>48</v>
      </c>
      <c r="BD1" s="53" t="s">
        <v>1949</v>
      </c>
      <c r="BE1" s="53" t="s">
        <v>49</v>
      </c>
    </row>
    <row r="2" spans="1:58">
      <c r="A2" s="55" t="s">
        <v>1647</v>
      </c>
      <c r="B2" s="56" t="s">
        <v>1669</v>
      </c>
      <c r="C2" s="55" t="s">
        <v>1670</v>
      </c>
      <c r="D2" s="55"/>
      <c r="E2" s="55" t="s">
        <v>234</v>
      </c>
      <c r="F2" s="55" t="s">
        <v>54</v>
      </c>
      <c r="G2" s="55" t="s">
        <v>1671</v>
      </c>
      <c r="H2" s="55" t="s">
        <v>55</v>
      </c>
      <c r="I2" s="55" t="s">
        <v>71</v>
      </c>
      <c r="J2" s="55" t="s">
        <v>1439</v>
      </c>
      <c r="K2" s="55" t="s">
        <v>133</v>
      </c>
      <c r="L2" s="55" t="s">
        <v>4</v>
      </c>
      <c r="M2" s="55">
        <v>0</v>
      </c>
      <c r="N2" s="55">
        <v>1998</v>
      </c>
      <c r="O2" s="55">
        <v>2002</v>
      </c>
      <c r="P2" s="57">
        <v>103800000</v>
      </c>
      <c r="Q2" s="57"/>
      <c r="R2" s="57"/>
      <c r="S2" s="57"/>
      <c r="T2" s="57"/>
      <c r="U2" s="57"/>
      <c r="V2" s="57"/>
      <c r="W2" s="57"/>
      <c r="X2" s="55" t="s">
        <v>1672</v>
      </c>
      <c r="Y2" s="55" t="s">
        <v>1673</v>
      </c>
      <c r="Z2" s="55" t="s">
        <v>324</v>
      </c>
      <c r="AA2" s="55" t="s">
        <v>1674</v>
      </c>
      <c r="AB2" s="57"/>
      <c r="AC2" s="55"/>
      <c r="AD2" s="55" t="s">
        <v>1675</v>
      </c>
      <c r="AE2" s="55" t="s">
        <v>105</v>
      </c>
      <c r="AF2" s="55" t="s">
        <v>106</v>
      </c>
      <c r="AG2" s="55" t="s">
        <v>66</v>
      </c>
      <c r="AH2" s="55"/>
      <c r="AI2" s="55"/>
      <c r="AJ2" s="55"/>
      <c r="AK2" s="55" t="s">
        <v>66</v>
      </c>
      <c r="AL2" s="55"/>
      <c r="AM2" s="55"/>
      <c r="AN2" s="55"/>
      <c r="AO2" s="55"/>
      <c r="AP2" s="55"/>
      <c r="AQ2" s="55"/>
      <c r="AR2" s="55"/>
      <c r="AS2" s="55"/>
      <c r="AT2" s="55"/>
      <c r="AU2" s="55"/>
      <c r="AV2" s="55"/>
      <c r="AW2" s="55"/>
      <c r="AX2" s="55"/>
      <c r="AY2" s="55"/>
      <c r="AZ2" s="55"/>
      <c r="BA2" s="55"/>
      <c r="BB2" s="55"/>
      <c r="BC2" s="55"/>
      <c r="BD2" s="55"/>
      <c r="BE2" s="55"/>
      <c r="BF2" s="55"/>
    </row>
    <row r="3" spans="1:58" ht="30">
      <c r="A3" s="55" t="s">
        <v>1647</v>
      </c>
      <c r="B3" s="56" t="s">
        <v>1663</v>
      </c>
      <c r="C3" s="55" t="s">
        <v>1664</v>
      </c>
      <c r="D3" s="55" t="s">
        <v>1665</v>
      </c>
      <c r="E3" s="55" t="s">
        <v>427</v>
      </c>
      <c r="F3" s="55" t="s">
        <v>54</v>
      </c>
      <c r="G3" s="55" t="s">
        <v>1666</v>
      </c>
      <c r="H3" s="55" t="s">
        <v>55</v>
      </c>
      <c r="I3" s="55" t="s">
        <v>317</v>
      </c>
      <c r="J3" s="55" t="s">
        <v>866</v>
      </c>
      <c r="K3" s="55" t="s">
        <v>133</v>
      </c>
      <c r="L3" s="55" t="s">
        <v>4</v>
      </c>
      <c r="M3" s="55">
        <v>0</v>
      </c>
      <c r="N3" s="55">
        <v>2010</v>
      </c>
      <c r="O3" s="55">
        <v>2016</v>
      </c>
      <c r="P3" s="57">
        <v>22300000</v>
      </c>
      <c r="Q3" s="57"/>
      <c r="R3" s="57"/>
      <c r="S3" s="57"/>
      <c r="T3" s="57"/>
      <c r="U3" s="57"/>
      <c r="V3" s="57"/>
      <c r="W3" s="57"/>
      <c r="X3" s="55" t="s">
        <v>970</v>
      </c>
      <c r="Y3" s="55" t="s">
        <v>1201</v>
      </c>
      <c r="Z3" s="55" t="s">
        <v>378</v>
      </c>
      <c r="AA3" s="55" t="s">
        <v>510</v>
      </c>
      <c r="AB3" s="57"/>
      <c r="AC3" s="55"/>
      <c r="AD3" s="55" t="s">
        <v>1667</v>
      </c>
      <c r="AE3" s="55" t="s">
        <v>65</v>
      </c>
      <c r="AF3" s="55" t="s">
        <v>65</v>
      </c>
      <c r="AG3" s="55" t="s">
        <v>66</v>
      </c>
      <c r="AH3" s="55"/>
      <c r="AI3" s="55"/>
      <c r="AJ3" s="55"/>
      <c r="AK3" s="55" t="s">
        <v>66</v>
      </c>
      <c r="AL3" s="55"/>
      <c r="AM3" s="55"/>
      <c r="AN3" s="55"/>
      <c r="AO3" s="55"/>
      <c r="AP3" s="55"/>
      <c r="AQ3" s="55" t="s">
        <v>66</v>
      </c>
      <c r="AR3" s="55"/>
      <c r="AS3" s="55"/>
      <c r="AT3" s="55"/>
      <c r="AU3" s="55" t="s">
        <v>66</v>
      </c>
      <c r="AV3" s="55"/>
      <c r="AW3" s="55"/>
      <c r="AX3" s="55"/>
      <c r="AY3" s="55"/>
      <c r="AZ3" s="55"/>
      <c r="BA3" s="55"/>
      <c r="BB3" s="55"/>
      <c r="BC3" s="55"/>
      <c r="BD3" s="55"/>
      <c r="BE3" s="55" t="s">
        <v>1668</v>
      </c>
      <c r="BF3" s="55"/>
    </row>
    <row r="4" spans="1:58" ht="105">
      <c r="A4" s="55" t="s">
        <v>1647</v>
      </c>
      <c r="B4" s="56" t="s">
        <v>1658</v>
      </c>
      <c r="C4" s="55" t="s">
        <v>1659</v>
      </c>
      <c r="D4" s="55"/>
      <c r="E4" s="55" t="s">
        <v>79</v>
      </c>
      <c r="F4" s="55" t="s">
        <v>80</v>
      </c>
      <c r="G4" s="55" t="s">
        <v>1660</v>
      </c>
      <c r="H4" s="55" t="s">
        <v>55</v>
      </c>
      <c r="I4" s="55" t="s">
        <v>220</v>
      </c>
      <c r="J4" s="55"/>
      <c r="K4" s="55" t="s">
        <v>133</v>
      </c>
      <c r="L4" s="55" t="s">
        <v>4</v>
      </c>
      <c r="M4" s="55">
        <v>0</v>
      </c>
      <c r="N4" s="55">
        <v>2016</v>
      </c>
      <c r="O4" s="55">
        <v>2019</v>
      </c>
      <c r="P4" s="57">
        <v>65000000</v>
      </c>
      <c r="Q4" s="57"/>
      <c r="R4" s="57">
        <v>0</v>
      </c>
      <c r="S4" s="57"/>
      <c r="T4" s="57"/>
      <c r="U4" s="57"/>
      <c r="V4" s="57"/>
      <c r="W4" s="57"/>
      <c r="X4" s="55" t="s">
        <v>1070</v>
      </c>
      <c r="Y4" s="55" t="s">
        <v>405</v>
      </c>
      <c r="Z4" s="55" t="s">
        <v>93</v>
      </c>
      <c r="AA4" s="55" t="s">
        <v>510</v>
      </c>
      <c r="AB4" s="57">
        <v>5552837</v>
      </c>
      <c r="AC4" s="55"/>
      <c r="AD4" s="55" t="s">
        <v>1661</v>
      </c>
      <c r="AE4" s="55" t="s">
        <v>65</v>
      </c>
      <c r="AF4" s="55" t="s">
        <v>65</v>
      </c>
      <c r="AG4" s="55" t="s">
        <v>66</v>
      </c>
      <c r="AH4" s="55" t="s">
        <v>146</v>
      </c>
      <c r="AI4" s="55"/>
      <c r="AJ4" s="55"/>
      <c r="AK4" s="55"/>
      <c r="AL4" s="55"/>
      <c r="AM4" s="55"/>
      <c r="AN4" s="55"/>
      <c r="AO4" s="55"/>
      <c r="AP4" s="55"/>
      <c r="AQ4" s="55"/>
      <c r="AR4" s="55"/>
      <c r="AS4" s="55" t="s">
        <v>66</v>
      </c>
      <c r="AT4" s="55" t="s">
        <v>146</v>
      </c>
      <c r="AU4" s="55"/>
      <c r="AV4" s="55"/>
      <c r="AW4" s="55"/>
      <c r="AX4" s="55"/>
      <c r="AY4" s="55"/>
      <c r="AZ4" s="55"/>
      <c r="BA4" s="55"/>
      <c r="BB4" s="55"/>
      <c r="BC4" s="55"/>
      <c r="BD4" s="55"/>
      <c r="BE4" s="55" t="s">
        <v>1662</v>
      </c>
      <c r="BF4" s="55"/>
    </row>
    <row r="5" spans="1:58" ht="30">
      <c r="A5" s="55" t="s">
        <v>1647</v>
      </c>
      <c r="B5" s="56" t="s">
        <v>1652</v>
      </c>
      <c r="C5" s="55" t="s">
        <v>1653</v>
      </c>
      <c r="D5" s="55" t="s">
        <v>1654</v>
      </c>
      <c r="E5" s="55" t="s">
        <v>98</v>
      </c>
      <c r="F5" s="55" t="s">
        <v>54</v>
      </c>
      <c r="G5" s="55" t="s">
        <v>1655</v>
      </c>
      <c r="H5" s="55" t="s">
        <v>55</v>
      </c>
      <c r="I5" s="55" t="s">
        <v>663</v>
      </c>
      <c r="J5" s="55" t="s">
        <v>626</v>
      </c>
      <c r="K5" s="55" t="s">
        <v>133</v>
      </c>
      <c r="L5" s="55" t="s">
        <v>4</v>
      </c>
      <c r="M5" s="55">
        <v>0</v>
      </c>
      <c r="N5" s="55">
        <v>2018</v>
      </c>
      <c r="O5" s="55">
        <v>2020</v>
      </c>
      <c r="P5" s="57">
        <v>3536000000</v>
      </c>
      <c r="Q5" s="57"/>
      <c r="R5" s="57"/>
      <c r="S5" s="57"/>
      <c r="T5" s="57"/>
      <c r="U5" s="57"/>
      <c r="V5" s="57"/>
      <c r="W5" s="57"/>
      <c r="X5" s="55" t="s">
        <v>1656</v>
      </c>
      <c r="Y5" s="55" t="s">
        <v>1657</v>
      </c>
      <c r="Z5" s="55" t="s">
        <v>324</v>
      </c>
      <c r="AA5" s="55" t="s">
        <v>510</v>
      </c>
      <c r="AB5" s="57"/>
      <c r="AC5" s="55"/>
      <c r="AD5" s="55" t="s">
        <v>115</v>
      </c>
      <c r="AE5" s="55" t="s">
        <v>105</v>
      </c>
      <c r="AF5" s="55" t="s">
        <v>106</v>
      </c>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row>
    <row r="6" spans="1:58" ht="30">
      <c r="A6" s="55" t="s">
        <v>1647</v>
      </c>
      <c r="B6" s="56" t="s">
        <v>1648</v>
      </c>
      <c r="C6" s="55" t="s">
        <v>1649</v>
      </c>
      <c r="D6" s="55"/>
      <c r="E6" s="55" t="s">
        <v>813</v>
      </c>
      <c r="F6" s="55" t="s">
        <v>759</v>
      </c>
      <c r="G6" s="55" t="s">
        <v>1650</v>
      </c>
      <c r="H6" s="55" t="s">
        <v>55</v>
      </c>
      <c r="I6" s="55" t="s">
        <v>2144</v>
      </c>
      <c r="J6" s="55" t="s">
        <v>141</v>
      </c>
      <c r="K6" s="55" t="s">
        <v>133</v>
      </c>
      <c r="L6" s="55" t="s">
        <v>6</v>
      </c>
      <c r="M6" s="58">
        <v>1</v>
      </c>
      <c r="N6" s="55">
        <v>2019</v>
      </c>
      <c r="O6" s="55">
        <v>2024</v>
      </c>
      <c r="P6" s="57">
        <v>485000000</v>
      </c>
      <c r="Q6" s="57"/>
      <c r="R6" s="57">
        <v>30000000</v>
      </c>
      <c r="S6" s="57"/>
      <c r="T6" s="57"/>
      <c r="U6" s="57">
        <v>60000000</v>
      </c>
      <c r="V6" s="57"/>
      <c r="W6" s="57"/>
      <c r="X6" s="55" t="s">
        <v>335</v>
      </c>
      <c r="Y6" s="55" t="s">
        <v>474</v>
      </c>
      <c r="Z6" s="55" t="s">
        <v>580</v>
      </c>
      <c r="AA6" s="55" t="s">
        <v>510</v>
      </c>
      <c r="AB6" s="57"/>
      <c r="AC6" s="55"/>
      <c r="AD6" s="55" t="s">
        <v>1651</v>
      </c>
      <c r="AE6" s="55" t="s">
        <v>65</v>
      </c>
      <c r="AF6" s="55" t="s">
        <v>65</v>
      </c>
      <c r="AG6" s="55" t="s">
        <v>66</v>
      </c>
      <c r="AH6" s="55" t="s">
        <v>145</v>
      </c>
      <c r="AI6" s="55"/>
      <c r="AJ6" s="55"/>
      <c r="AK6" s="55" t="s">
        <v>66</v>
      </c>
      <c r="AL6" s="55" t="s">
        <v>145</v>
      </c>
      <c r="AM6" s="55"/>
      <c r="AN6" s="55"/>
      <c r="AO6" s="55"/>
      <c r="AP6" s="55"/>
      <c r="AQ6" s="55"/>
      <c r="AR6" s="55"/>
      <c r="AS6" s="55"/>
      <c r="AT6" s="55"/>
      <c r="AU6" s="55"/>
      <c r="AV6" s="55"/>
      <c r="AW6" s="55"/>
      <c r="AX6" s="55"/>
      <c r="AY6" s="55"/>
      <c r="AZ6" s="55"/>
      <c r="BA6" s="55"/>
      <c r="BB6" s="55"/>
      <c r="BC6" s="55"/>
      <c r="BD6" s="55"/>
      <c r="BE6" s="55" t="s">
        <v>2205</v>
      </c>
      <c r="BF6" s="55"/>
    </row>
    <row r="7" spans="1:58" ht="15.6">
      <c r="A7" s="55"/>
      <c r="B7" s="56"/>
      <c r="C7" s="55"/>
      <c r="D7" s="55"/>
      <c r="E7" s="55"/>
      <c r="F7" s="55"/>
      <c r="G7" s="55"/>
      <c r="H7" s="55"/>
      <c r="I7" s="55"/>
      <c r="J7" s="55"/>
      <c r="K7" s="55"/>
      <c r="L7" s="55"/>
      <c r="M7" s="55"/>
      <c r="N7" s="55"/>
      <c r="O7" s="55"/>
      <c r="P7" s="57"/>
      <c r="Q7" s="55"/>
      <c r="R7" s="57"/>
      <c r="S7" s="57"/>
      <c r="T7" s="57"/>
      <c r="U7" s="57"/>
      <c r="V7" s="57"/>
      <c r="W7" s="57"/>
      <c r="X7" s="55"/>
      <c r="Y7" s="55"/>
      <c r="Z7" s="55"/>
      <c r="AA7" s="55"/>
      <c r="AB7" s="57"/>
      <c r="AC7" s="55"/>
      <c r="AD7" s="55"/>
      <c r="AE7" s="55"/>
      <c r="AF7" s="55"/>
      <c r="AG7" s="55"/>
      <c r="AH7" s="55"/>
      <c r="AI7" s="55"/>
      <c r="AJ7" s="55"/>
      <c r="AK7" s="55"/>
      <c r="AL7" s="55"/>
      <c r="AM7" s="55"/>
      <c r="AN7" s="55"/>
      <c r="AO7" s="55"/>
      <c r="AP7" s="55"/>
      <c r="AQ7" s="55"/>
      <c r="AR7" s="55"/>
      <c r="AS7" s="52"/>
      <c r="AT7" s="52"/>
      <c r="AU7" s="52"/>
      <c r="AV7" s="52"/>
      <c r="AW7" s="52"/>
      <c r="AX7" s="52"/>
      <c r="AY7" s="52"/>
      <c r="AZ7" s="52"/>
      <c r="BA7" s="52"/>
      <c r="BB7" s="52"/>
      <c r="BC7" s="52"/>
      <c r="BD7" s="52"/>
      <c r="BE7" s="55"/>
    </row>
    <row r="8" spans="1:58" ht="15.6">
      <c r="A8" s="55"/>
      <c r="B8" s="56"/>
      <c r="C8" s="55"/>
      <c r="D8" s="55"/>
      <c r="E8" s="55"/>
      <c r="F8" s="55"/>
      <c r="G8" s="55"/>
      <c r="H8" s="55"/>
      <c r="I8" s="55"/>
      <c r="J8" s="55"/>
      <c r="K8" s="55"/>
      <c r="L8" s="55"/>
      <c r="M8" s="55"/>
      <c r="N8" s="55"/>
      <c r="O8" s="55"/>
      <c r="P8" s="57"/>
      <c r="Q8" s="55"/>
      <c r="R8" s="57"/>
      <c r="S8" s="57"/>
      <c r="T8" s="57"/>
      <c r="U8" s="57"/>
      <c r="V8" s="57"/>
      <c r="W8" s="57"/>
      <c r="X8" s="55"/>
      <c r="Y8" s="55"/>
      <c r="Z8" s="55"/>
      <c r="AA8" s="55"/>
      <c r="AB8" s="57"/>
      <c r="AC8" s="55"/>
      <c r="AD8" s="55"/>
      <c r="AE8" s="55"/>
      <c r="AF8" s="55"/>
      <c r="AG8" s="55"/>
      <c r="AH8" s="55"/>
      <c r="AI8" s="55"/>
      <c r="AJ8" s="55"/>
      <c r="AK8" s="55"/>
      <c r="AL8" s="55"/>
      <c r="AM8" s="55"/>
      <c r="AN8" s="55"/>
      <c r="AO8" s="55"/>
      <c r="AP8" s="55"/>
      <c r="AQ8" s="55"/>
      <c r="AR8" s="55"/>
      <c r="AS8" s="52"/>
      <c r="AT8" s="52"/>
      <c r="AU8" s="52"/>
      <c r="AV8" s="52"/>
      <c r="AW8" s="52"/>
      <c r="AX8" s="52"/>
      <c r="AY8" s="52"/>
      <c r="AZ8" s="52"/>
      <c r="BA8" s="52"/>
      <c r="BB8" s="52"/>
      <c r="BC8" s="52"/>
      <c r="BD8" s="52"/>
      <c r="BE8" s="55"/>
    </row>
    <row r="9" spans="1:58" ht="15.6">
      <c r="A9" s="55"/>
      <c r="B9" s="56"/>
      <c r="C9" s="55"/>
      <c r="D9" s="55"/>
      <c r="E9" s="55"/>
      <c r="F9" s="55"/>
      <c r="G9" s="55"/>
      <c r="H9" s="55"/>
      <c r="I9" s="55"/>
      <c r="J9" s="55"/>
      <c r="K9" s="55"/>
      <c r="L9" s="55"/>
      <c r="M9" s="55"/>
      <c r="N9" s="55"/>
      <c r="O9" s="55"/>
      <c r="P9" s="57"/>
      <c r="Q9" s="55"/>
      <c r="R9" s="57"/>
      <c r="S9" s="57"/>
      <c r="T9" s="57"/>
      <c r="U9" s="57"/>
      <c r="V9" s="57"/>
      <c r="W9" s="57"/>
      <c r="X9" s="55"/>
      <c r="Y9" s="55"/>
      <c r="Z9" s="55"/>
      <c r="AA9" s="55"/>
      <c r="AB9" s="57"/>
      <c r="AC9" s="55"/>
      <c r="AD9" s="55"/>
      <c r="AE9" s="55"/>
      <c r="AF9" s="55"/>
      <c r="AG9" s="55"/>
      <c r="AH9" s="55"/>
      <c r="AI9" s="55"/>
      <c r="AJ9" s="55"/>
      <c r="AK9" s="55"/>
      <c r="AL9" s="55"/>
      <c r="AM9" s="55"/>
      <c r="AN9" s="55"/>
      <c r="AO9" s="55"/>
      <c r="AP9" s="55"/>
      <c r="AQ9" s="55"/>
      <c r="AR9" s="55"/>
      <c r="AS9" s="52"/>
      <c r="AT9" s="52"/>
      <c r="AU9" s="52"/>
      <c r="AV9" s="52"/>
      <c r="AW9" s="52"/>
      <c r="AX9" s="52"/>
      <c r="AY9" s="52"/>
      <c r="AZ9" s="52"/>
      <c r="BA9" s="52"/>
      <c r="BB9" s="52"/>
      <c r="BC9" s="52"/>
      <c r="BD9" s="52"/>
      <c r="BE9" s="55"/>
    </row>
    <row r="10" spans="1:58" ht="15.6">
      <c r="A10" s="55"/>
      <c r="B10" s="56"/>
      <c r="C10" s="55"/>
      <c r="D10" s="55"/>
      <c r="E10" s="55"/>
      <c r="F10" s="55"/>
      <c r="G10" s="55"/>
      <c r="H10" s="55"/>
      <c r="I10" s="55"/>
      <c r="J10" s="55"/>
      <c r="K10" s="55"/>
      <c r="L10" s="55"/>
      <c r="M10" s="55"/>
      <c r="N10" s="55"/>
      <c r="O10" s="55"/>
      <c r="P10" s="57"/>
      <c r="Q10" s="55"/>
      <c r="R10" s="57"/>
      <c r="S10" s="57"/>
      <c r="T10" s="57"/>
      <c r="U10" s="57"/>
      <c r="V10" s="57"/>
      <c r="W10" s="57"/>
      <c r="X10" s="55"/>
      <c r="Y10" s="55"/>
      <c r="Z10" s="55"/>
      <c r="AA10" s="55"/>
      <c r="AB10" s="57"/>
      <c r="AC10" s="55"/>
      <c r="AD10" s="55"/>
      <c r="AE10" s="55"/>
      <c r="AF10" s="55"/>
      <c r="AG10" s="55"/>
      <c r="AH10" s="55"/>
      <c r="AI10" s="55"/>
      <c r="AJ10" s="55"/>
      <c r="AK10" s="55"/>
      <c r="AL10" s="55"/>
      <c r="AM10" s="55"/>
      <c r="AN10" s="55"/>
      <c r="AO10" s="55"/>
      <c r="AP10" s="55"/>
      <c r="AQ10" s="55"/>
      <c r="AR10" s="55"/>
      <c r="AS10" s="52"/>
      <c r="AT10" s="52"/>
      <c r="AU10" s="52"/>
      <c r="AV10" s="52"/>
      <c r="AW10" s="52"/>
      <c r="AX10" s="52"/>
      <c r="AY10" s="52"/>
      <c r="AZ10" s="52"/>
      <c r="BA10" s="52"/>
      <c r="BB10" s="52"/>
      <c r="BC10" s="52"/>
      <c r="BD10" s="52"/>
      <c r="BE10" s="55"/>
    </row>
    <row r="11" spans="1:58" ht="15.6">
      <c r="A11" s="55"/>
      <c r="B11" s="56"/>
      <c r="C11" s="55"/>
      <c r="D11" s="55"/>
      <c r="E11" s="55"/>
      <c r="F11" s="55"/>
      <c r="G11" s="55"/>
      <c r="H11" s="55"/>
      <c r="I11" s="55"/>
      <c r="J11" s="55"/>
      <c r="K11" s="55"/>
      <c r="L11" s="55"/>
      <c r="M11" s="55"/>
      <c r="N11" s="55"/>
      <c r="O11" s="55"/>
      <c r="P11" s="57"/>
      <c r="Q11" s="55"/>
      <c r="R11" s="57"/>
      <c r="S11" s="57"/>
      <c r="T11" s="57"/>
      <c r="U11" s="57"/>
      <c r="V11" s="57"/>
      <c r="W11" s="57"/>
      <c r="X11" s="55"/>
      <c r="Y11" s="55"/>
      <c r="Z11" s="55"/>
      <c r="AA11" s="55"/>
      <c r="AB11" s="57"/>
      <c r="AC11" s="55"/>
      <c r="AD11" s="55"/>
      <c r="AE11" s="55"/>
      <c r="AF11" s="55"/>
      <c r="AG11" s="55"/>
      <c r="AH11" s="55"/>
      <c r="AI11" s="55"/>
      <c r="AJ11" s="55"/>
      <c r="AK11" s="55"/>
      <c r="AL11" s="55"/>
      <c r="AM11" s="55"/>
      <c r="AN11" s="55"/>
      <c r="AO11" s="55"/>
      <c r="AP11" s="55"/>
      <c r="AQ11" s="55"/>
      <c r="AR11" s="55"/>
      <c r="AS11" s="52"/>
      <c r="AT11" s="52"/>
      <c r="AU11" s="52"/>
      <c r="AV11" s="52"/>
      <c r="AW11" s="52"/>
      <c r="AX11" s="52"/>
      <c r="AY11" s="52"/>
      <c r="AZ11" s="52"/>
      <c r="BA11" s="52"/>
      <c r="BB11" s="52"/>
      <c r="BC11" s="52"/>
      <c r="BD11" s="52"/>
      <c r="BE11" s="55"/>
    </row>
    <row r="12" spans="1:58" ht="15.6">
      <c r="A12" s="55"/>
      <c r="B12" s="56"/>
      <c r="C12" s="55"/>
      <c r="D12" s="55"/>
      <c r="E12" s="55"/>
      <c r="F12" s="55"/>
      <c r="G12" s="55"/>
      <c r="H12" s="55"/>
      <c r="I12" s="55"/>
      <c r="J12" s="55"/>
      <c r="K12" s="55"/>
      <c r="L12" s="55"/>
      <c r="M12" s="55"/>
      <c r="N12" s="55"/>
      <c r="O12" s="55"/>
      <c r="P12" s="57"/>
      <c r="Q12" s="55"/>
      <c r="R12" s="57"/>
      <c r="S12" s="57"/>
      <c r="T12" s="57"/>
      <c r="U12" s="57"/>
      <c r="V12" s="57"/>
      <c r="W12" s="57"/>
      <c r="X12" s="55"/>
      <c r="Y12" s="55"/>
      <c r="Z12" s="55"/>
      <c r="AA12" s="55"/>
      <c r="AB12" s="57"/>
      <c r="AC12" s="55"/>
      <c r="AD12" s="55"/>
      <c r="AE12" s="55"/>
      <c r="AF12" s="55"/>
      <c r="AG12" s="55"/>
      <c r="AH12" s="55"/>
      <c r="AI12" s="55"/>
      <c r="AJ12" s="55"/>
      <c r="AK12" s="55"/>
      <c r="AL12" s="55"/>
      <c r="AM12" s="55"/>
      <c r="AN12" s="55"/>
      <c r="AO12" s="55"/>
      <c r="AP12" s="55"/>
      <c r="AQ12" s="55"/>
      <c r="AR12" s="55"/>
      <c r="AS12" s="52"/>
      <c r="AT12" s="52"/>
      <c r="AU12" s="52"/>
      <c r="AV12" s="52"/>
      <c r="AW12" s="52"/>
      <c r="AX12" s="52"/>
      <c r="AY12" s="52"/>
      <c r="AZ12" s="52"/>
      <c r="BA12" s="52"/>
      <c r="BB12" s="52"/>
      <c r="BC12" s="52"/>
      <c r="BD12" s="52"/>
      <c r="BE12" s="55"/>
    </row>
    <row r="13" spans="1:58" ht="15.6">
      <c r="A13" s="55"/>
      <c r="B13" s="56"/>
      <c r="C13" s="55"/>
      <c r="D13" s="55"/>
      <c r="E13" s="55"/>
      <c r="F13" s="55"/>
      <c r="G13" s="55"/>
      <c r="H13" s="55"/>
      <c r="I13" s="55"/>
      <c r="J13" s="55"/>
      <c r="K13" s="55"/>
      <c r="L13" s="55"/>
      <c r="M13" s="55"/>
      <c r="N13" s="55"/>
      <c r="O13" s="55"/>
      <c r="P13" s="57"/>
      <c r="Q13" s="55"/>
      <c r="R13" s="57"/>
      <c r="S13" s="57"/>
      <c r="T13" s="57"/>
      <c r="U13" s="57"/>
      <c r="V13" s="57"/>
      <c r="W13" s="57"/>
      <c r="X13" s="55"/>
      <c r="Y13" s="55"/>
      <c r="Z13" s="55"/>
      <c r="AA13" s="55"/>
      <c r="AB13" s="57"/>
      <c r="AC13" s="55"/>
      <c r="AD13" s="55"/>
      <c r="AE13" s="55"/>
      <c r="AF13" s="55"/>
      <c r="AG13" s="55"/>
      <c r="AH13" s="55"/>
      <c r="AI13" s="55"/>
      <c r="AJ13" s="55"/>
      <c r="AK13" s="55"/>
      <c r="AL13" s="55"/>
      <c r="AM13" s="55"/>
      <c r="AN13" s="55"/>
      <c r="AO13" s="55"/>
      <c r="AP13" s="55"/>
      <c r="AQ13" s="55"/>
      <c r="AR13" s="55"/>
      <c r="AS13" s="52"/>
      <c r="AT13" s="52"/>
      <c r="AU13" s="52"/>
      <c r="AV13" s="52"/>
      <c r="AW13" s="52"/>
      <c r="AX13" s="52"/>
      <c r="AY13" s="52"/>
      <c r="AZ13" s="52"/>
      <c r="BA13" s="52"/>
      <c r="BB13" s="52"/>
      <c r="BC13" s="52"/>
      <c r="BD13" s="52"/>
      <c r="BE13" s="55"/>
    </row>
    <row r="14" spans="1:58" ht="15.6">
      <c r="A14" s="55"/>
      <c r="B14" s="56"/>
      <c r="C14" s="55"/>
      <c r="D14" s="55"/>
      <c r="E14" s="55"/>
      <c r="F14" s="55"/>
      <c r="G14" s="55"/>
      <c r="H14" s="55"/>
      <c r="I14" s="55"/>
      <c r="J14" s="55"/>
      <c r="K14" s="55"/>
      <c r="L14" s="55"/>
      <c r="M14" s="55"/>
      <c r="N14" s="55"/>
      <c r="O14" s="55"/>
      <c r="P14" s="57"/>
      <c r="Q14" s="55"/>
      <c r="R14" s="57"/>
      <c r="S14" s="57"/>
      <c r="T14" s="57"/>
      <c r="U14" s="57"/>
      <c r="V14" s="57"/>
      <c r="W14" s="57"/>
      <c r="X14" s="55"/>
      <c r="Y14" s="55"/>
      <c r="Z14" s="55"/>
      <c r="AA14" s="55"/>
      <c r="AB14" s="57"/>
      <c r="AC14" s="55"/>
      <c r="AD14" s="55"/>
      <c r="AE14" s="55"/>
      <c r="AF14" s="55"/>
      <c r="AG14" s="55"/>
      <c r="AH14" s="55"/>
      <c r="AI14" s="55"/>
      <c r="AJ14" s="55"/>
      <c r="AK14" s="55"/>
      <c r="AL14" s="55"/>
      <c r="AM14" s="55"/>
      <c r="AN14" s="55"/>
      <c r="AO14" s="55"/>
      <c r="AP14" s="55"/>
      <c r="AQ14" s="55"/>
      <c r="AR14" s="55"/>
      <c r="AS14" s="52"/>
      <c r="AT14" s="52"/>
      <c r="AU14" s="52"/>
      <c r="AV14" s="52"/>
      <c r="AW14" s="52"/>
      <c r="AX14" s="52"/>
      <c r="AY14" s="52"/>
      <c r="AZ14" s="52"/>
      <c r="BA14" s="52"/>
      <c r="BB14" s="52"/>
      <c r="BC14" s="52"/>
      <c r="BD14" s="52"/>
      <c r="BE14" s="55"/>
    </row>
    <row r="15" spans="1:58" ht="15.6">
      <c r="A15" s="55"/>
      <c r="B15" s="56"/>
      <c r="C15" s="55"/>
      <c r="D15" s="55"/>
      <c r="E15" s="55"/>
      <c r="F15" s="55"/>
      <c r="G15" s="55"/>
      <c r="H15" s="55"/>
      <c r="I15" s="55"/>
      <c r="J15" s="55"/>
      <c r="K15" s="55"/>
      <c r="L15" s="55"/>
      <c r="M15" s="55"/>
      <c r="N15" s="55"/>
      <c r="O15" s="55"/>
      <c r="P15" s="57"/>
      <c r="Q15" s="55"/>
      <c r="R15" s="57"/>
      <c r="S15" s="57"/>
      <c r="T15" s="57"/>
      <c r="U15" s="57"/>
      <c r="V15" s="57"/>
      <c r="W15" s="57"/>
      <c r="X15" s="55"/>
      <c r="Y15" s="55"/>
      <c r="Z15" s="55"/>
      <c r="AA15" s="55"/>
      <c r="AB15" s="57"/>
      <c r="AC15" s="55"/>
      <c r="AD15" s="55"/>
      <c r="AE15" s="55"/>
      <c r="AF15" s="55"/>
      <c r="AG15" s="55"/>
      <c r="AH15" s="55"/>
      <c r="AI15" s="55"/>
      <c r="AJ15" s="55"/>
      <c r="AK15" s="55"/>
      <c r="AL15" s="55"/>
      <c r="AM15" s="55"/>
      <c r="AN15" s="55"/>
      <c r="AO15" s="55"/>
      <c r="AP15" s="55"/>
      <c r="AQ15" s="55"/>
      <c r="AR15" s="55"/>
      <c r="AS15" s="52"/>
      <c r="AT15" s="52"/>
      <c r="AU15" s="52"/>
      <c r="AV15" s="52"/>
      <c r="AW15" s="52"/>
      <c r="AX15" s="52"/>
      <c r="AY15" s="52"/>
      <c r="AZ15" s="52"/>
      <c r="BA15" s="52"/>
      <c r="BB15" s="52"/>
      <c r="BC15" s="52"/>
      <c r="BD15" s="52"/>
      <c r="BE15" s="55"/>
    </row>
    <row r="16" spans="1:58" ht="15.6">
      <c r="A16" s="55"/>
      <c r="B16" s="56"/>
      <c r="C16" s="55"/>
      <c r="D16" s="55"/>
      <c r="E16" s="55"/>
      <c r="F16" s="55"/>
      <c r="G16" s="55"/>
      <c r="H16" s="55"/>
      <c r="I16" s="55"/>
      <c r="J16" s="55"/>
      <c r="K16" s="55"/>
      <c r="L16" s="55"/>
      <c r="M16" s="55"/>
      <c r="N16" s="55"/>
      <c r="O16" s="55"/>
      <c r="P16" s="57"/>
      <c r="Q16" s="55"/>
      <c r="R16" s="57"/>
      <c r="S16" s="57"/>
      <c r="T16" s="57"/>
      <c r="U16" s="57"/>
      <c r="V16" s="57"/>
      <c r="W16" s="57"/>
      <c r="X16" s="55"/>
      <c r="Y16" s="55"/>
      <c r="Z16" s="55"/>
      <c r="AA16" s="55"/>
      <c r="AB16" s="57"/>
      <c r="AC16" s="55"/>
      <c r="AD16" s="55"/>
      <c r="AE16" s="55"/>
      <c r="AF16" s="55"/>
      <c r="AG16" s="55"/>
      <c r="AH16" s="55"/>
      <c r="AI16" s="55"/>
      <c r="AJ16" s="55"/>
      <c r="AK16" s="55"/>
      <c r="AL16" s="55"/>
      <c r="AM16" s="55"/>
      <c r="AN16" s="55"/>
      <c r="AO16" s="55"/>
      <c r="AP16" s="55"/>
      <c r="AQ16" s="55"/>
      <c r="AR16" s="55"/>
      <c r="AS16" s="52"/>
      <c r="AT16" s="52"/>
      <c r="AU16" s="52"/>
      <c r="AV16" s="52"/>
      <c r="AW16" s="52"/>
      <c r="AX16" s="52"/>
      <c r="AY16" s="52"/>
      <c r="AZ16" s="52"/>
      <c r="BA16" s="52"/>
      <c r="BB16" s="52"/>
      <c r="BC16" s="52"/>
      <c r="BD16" s="52"/>
      <c r="BE16" s="55"/>
    </row>
    <row r="17" spans="1:57" ht="15.6">
      <c r="A17" s="55"/>
      <c r="B17" s="56"/>
      <c r="C17" s="55"/>
      <c r="D17" s="55"/>
      <c r="E17" s="55"/>
      <c r="F17" s="55"/>
      <c r="G17" s="55"/>
      <c r="H17" s="55"/>
      <c r="I17" s="55"/>
      <c r="J17" s="55"/>
      <c r="K17" s="55"/>
      <c r="L17" s="55"/>
      <c r="M17" s="55"/>
      <c r="N17" s="55"/>
      <c r="O17" s="55"/>
      <c r="P17" s="57"/>
      <c r="Q17" s="55"/>
      <c r="R17" s="57"/>
      <c r="S17" s="57"/>
      <c r="T17" s="57"/>
      <c r="U17" s="57"/>
      <c r="V17" s="57"/>
      <c r="W17" s="57"/>
      <c r="X17" s="55"/>
      <c r="Y17" s="55"/>
      <c r="Z17" s="55"/>
      <c r="AA17" s="55"/>
      <c r="AB17" s="57"/>
      <c r="AC17" s="55"/>
      <c r="AD17" s="55"/>
      <c r="AE17" s="55"/>
      <c r="AF17" s="55"/>
      <c r="AG17" s="55"/>
      <c r="AH17" s="55"/>
      <c r="AI17" s="55"/>
      <c r="AJ17" s="55"/>
      <c r="AK17" s="55"/>
      <c r="AL17" s="55"/>
      <c r="AM17" s="55"/>
      <c r="AN17" s="55"/>
      <c r="AO17" s="55"/>
      <c r="AP17" s="55"/>
      <c r="AQ17" s="55"/>
      <c r="AR17" s="55"/>
      <c r="AS17" s="52"/>
      <c r="AT17" s="52"/>
      <c r="AU17" s="52"/>
      <c r="AV17" s="52"/>
      <c r="AW17" s="52"/>
      <c r="AX17" s="52"/>
      <c r="AY17" s="52"/>
      <c r="AZ17" s="52"/>
      <c r="BA17" s="52"/>
      <c r="BB17" s="52"/>
      <c r="BC17" s="52"/>
      <c r="BD17" s="52"/>
      <c r="BE17" s="55"/>
    </row>
    <row r="18" spans="1:57" ht="15.6">
      <c r="A18" s="55"/>
      <c r="B18" s="56"/>
      <c r="C18" s="55"/>
      <c r="D18" s="55"/>
      <c r="E18" s="55"/>
      <c r="F18" s="55"/>
      <c r="G18" s="55"/>
      <c r="H18" s="55"/>
      <c r="I18" s="55"/>
      <c r="J18" s="55"/>
      <c r="K18" s="55"/>
      <c r="L18" s="55"/>
      <c r="M18" s="55"/>
      <c r="N18" s="55"/>
      <c r="O18" s="55"/>
      <c r="P18" s="57"/>
      <c r="Q18" s="55"/>
      <c r="R18" s="57"/>
      <c r="S18" s="57"/>
      <c r="T18" s="57"/>
      <c r="U18" s="57"/>
      <c r="V18" s="57"/>
      <c r="W18" s="57"/>
      <c r="X18" s="55"/>
      <c r="Y18" s="55"/>
      <c r="Z18" s="55"/>
      <c r="AA18" s="55"/>
      <c r="AB18" s="57"/>
      <c r="AC18" s="55"/>
      <c r="AD18" s="55"/>
      <c r="AE18" s="55"/>
      <c r="AF18" s="55"/>
      <c r="AG18" s="55"/>
      <c r="AH18" s="55"/>
      <c r="AI18" s="55"/>
      <c r="AJ18" s="55"/>
      <c r="AK18" s="55"/>
      <c r="AL18" s="55"/>
      <c r="AM18" s="55"/>
      <c r="AN18" s="55"/>
      <c r="AO18" s="55"/>
      <c r="AP18" s="55"/>
      <c r="AQ18" s="55"/>
      <c r="AR18" s="55"/>
      <c r="AS18" s="52"/>
      <c r="AT18" s="52"/>
      <c r="AU18" s="52"/>
      <c r="AV18" s="52"/>
      <c r="AW18" s="52"/>
      <c r="AX18" s="52"/>
      <c r="AY18" s="52"/>
      <c r="AZ18" s="52"/>
      <c r="BA18" s="52"/>
      <c r="BB18" s="52"/>
      <c r="BC18" s="52"/>
      <c r="BD18" s="52"/>
      <c r="BE18" s="55"/>
    </row>
    <row r="19" spans="1:57" ht="15.6">
      <c r="A19" s="55"/>
      <c r="B19" s="56"/>
      <c r="C19" s="55"/>
      <c r="D19" s="55"/>
      <c r="E19" s="55"/>
      <c r="F19" s="55"/>
      <c r="G19" s="55"/>
      <c r="H19" s="55"/>
      <c r="I19" s="55"/>
      <c r="J19" s="55"/>
      <c r="K19" s="55"/>
      <c r="L19" s="55"/>
      <c r="M19" s="55"/>
      <c r="N19" s="55"/>
      <c r="O19" s="55"/>
      <c r="P19" s="57"/>
      <c r="Q19" s="55"/>
      <c r="R19" s="57"/>
      <c r="S19" s="57"/>
      <c r="T19" s="57"/>
      <c r="U19" s="57"/>
      <c r="V19" s="57"/>
      <c r="W19" s="57"/>
      <c r="X19" s="55"/>
      <c r="Y19" s="55"/>
      <c r="Z19" s="55"/>
      <c r="AA19" s="55"/>
      <c r="AB19" s="57"/>
      <c r="AC19" s="55"/>
      <c r="AD19" s="55"/>
      <c r="AE19" s="55"/>
      <c r="AF19" s="55"/>
      <c r="AG19" s="55"/>
      <c r="AH19" s="55"/>
      <c r="AI19" s="55"/>
      <c r="AJ19" s="55"/>
      <c r="AK19" s="55"/>
      <c r="AL19" s="55"/>
      <c r="AM19" s="55"/>
      <c r="AN19" s="55"/>
      <c r="AO19" s="55"/>
      <c r="AP19" s="55"/>
      <c r="AQ19" s="55"/>
      <c r="AR19" s="55"/>
      <c r="AS19" s="52"/>
      <c r="AT19" s="52"/>
      <c r="AU19" s="52"/>
      <c r="AV19" s="52"/>
      <c r="AW19" s="52"/>
      <c r="AX19" s="52"/>
      <c r="AY19" s="52"/>
      <c r="AZ19" s="52"/>
      <c r="BA19" s="52"/>
      <c r="BB19" s="52"/>
      <c r="BC19" s="52"/>
      <c r="BD19" s="52"/>
      <c r="BE19" s="55"/>
    </row>
    <row r="20" spans="1:57" ht="15.6">
      <c r="A20" s="55"/>
      <c r="B20" s="56"/>
      <c r="C20" s="55"/>
      <c r="D20" s="55"/>
      <c r="E20" s="55"/>
      <c r="F20" s="55"/>
      <c r="G20" s="55"/>
      <c r="H20" s="55"/>
      <c r="I20" s="55"/>
      <c r="J20" s="55"/>
      <c r="K20" s="55"/>
      <c r="L20" s="55"/>
      <c r="M20" s="55"/>
      <c r="N20" s="55"/>
      <c r="O20" s="55"/>
      <c r="P20" s="57"/>
      <c r="Q20" s="55"/>
      <c r="R20" s="57"/>
      <c r="S20" s="57"/>
      <c r="T20" s="57"/>
      <c r="U20" s="57"/>
      <c r="V20" s="57"/>
      <c r="W20" s="57"/>
      <c r="X20" s="55"/>
      <c r="Y20" s="55"/>
      <c r="Z20" s="55"/>
      <c r="AA20" s="55"/>
      <c r="AB20" s="57"/>
      <c r="AC20" s="55"/>
      <c r="AD20" s="55"/>
      <c r="AE20" s="55"/>
      <c r="AF20" s="55"/>
      <c r="AG20" s="55"/>
      <c r="AH20" s="55"/>
      <c r="AI20" s="55"/>
      <c r="AJ20" s="55"/>
      <c r="AK20" s="55"/>
      <c r="AL20" s="55"/>
      <c r="AM20" s="55"/>
      <c r="AN20" s="55"/>
      <c r="AO20" s="55"/>
      <c r="AP20" s="55"/>
      <c r="AQ20" s="55"/>
      <c r="AR20" s="55"/>
      <c r="AS20" s="52"/>
      <c r="AT20" s="52"/>
      <c r="AU20" s="52"/>
      <c r="AV20" s="52"/>
      <c r="AW20" s="52"/>
      <c r="AX20" s="52"/>
      <c r="AY20" s="52"/>
      <c r="AZ20" s="52"/>
      <c r="BA20" s="52"/>
      <c r="BB20" s="52"/>
      <c r="BC20" s="52"/>
      <c r="BD20" s="52"/>
      <c r="BE20" s="55"/>
    </row>
    <row r="21" spans="1:57" ht="15.6">
      <c r="A21" s="55"/>
      <c r="B21" s="56"/>
      <c r="C21" s="55"/>
      <c r="D21" s="55"/>
      <c r="E21" s="55"/>
      <c r="F21" s="55"/>
      <c r="G21" s="55"/>
      <c r="H21" s="55"/>
      <c r="I21" s="55"/>
      <c r="J21" s="55"/>
      <c r="K21" s="55"/>
      <c r="L21" s="55"/>
      <c r="M21" s="55"/>
      <c r="N21" s="55"/>
      <c r="O21" s="55"/>
      <c r="P21" s="57"/>
      <c r="Q21" s="55"/>
      <c r="R21" s="57"/>
      <c r="S21" s="57"/>
      <c r="T21" s="57"/>
      <c r="U21" s="57"/>
      <c r="V21" s="57"/>
      <c r="W21" s="57"/>
      <c r="X21" s="55"/>
      <c r="Y21" s="55"/>
      <c r="Z21" s="55"/>
      <c r="AA21" s="55"/>
      <c r="AB21" s="57"/>
      <c r="AC21" s="55"/>
      <c r="AD21" s="55"/>
      <c r="AE21" s="55"/>
      <c r="AF21" s="55"/>
      <c r="AG21" s="55"/>
      <c r="AH21" s="55"/>
      <c r="AI21" s="55"/>
      <c r="AJ21" s="55"/>
      <c r="AK21" s="55"/>
      <c r="AL21" s="55"/>
      <c r="AM21" s="55"/>
      <c r="AN21" s="55"/>
      <c r="AO21" s="55"/>
      <c r="AP21" s="55"/>
      <c r="AQ21" s="55"/>
      <c r="AR21" s="55"/>
      <c r="AS21" s="52"/>
      <c r="AT21" s="52"/>
      <c r="AU21" s="52"/>
      <c r="AV21" s="52"/>
      <c r="AW21" s="52"/>
      <c r="AX21" s="52"/>
      <c r="AY21" s="52"/>
      <c r="AZ21" s="52"/>
      <c r="BA21" s="52"/>
      <c r="BB21" s="52"/>
      <c r="BC21" s="52"/>
      <c r="BD21" s="52"/>
      <c r="BE21" s="55"/>
    </row>
    <row r="22" spans="1:57" ht="15.6">
      <c r="A22" s="55"/>
      <c r="B22" s="56"/>
      <c r="C22" s="55"/>
      <c r="D22" s="55"/>
      <c r="E22" s="55"/>
      <c r="F22" s="55"/>
      <c r="G22" s="55"/>
      <c r="H22" s="55"/>
      <c r="I22" s="55"/>
      <c r="J22" s="55"/>
      <c r="K22" s="55"/>
      <c r="L22" s="55"/>
      <c r="M22" s="55"/>
      <c r="N22" s="55"/>
      <c r="O22" s="55"/>
      <c r="P22" s="57"/>
      <c r="Q22" s="55"/>
      <c r="R22" s="57"/>
      <c r="S22" s="57"/>
      <c r="T22" s="57"/>
      <c r="U22" s="57"/>
      <c r="V22" s="57"/>
      <c r="W22" s="57"/>
      <c r="X22" s="55"/>
      <c r="Y22" s="55"/>
      <c r="Z22" s="55"/>
      <c r="AA22" s="55"/>
      <c r="AB22" s="57"/>
      <c r="AC22" s="55"/>
      <c r="AD22" s="55"/>
      <c r="AE22" s="55"/>
      <c r="AF22" s="55"/>
      <c r="AG22" s="55"/>
      <c r="AH22" s="55"/>
      <c r="AI22" s="55"/>
      <c r="AJ22" s="55"/>
      <c r="AK22" s="55"/>
      <c r="AL22" s="55"/>
      <c r="AM22" s="55"/>
      <c r="AN22" s="55"/>
      <c r="AO22" s="55"/>
      <c r="AP22" s="55"/>
      <c r="AQ22" s="55"/>
      <c r="AR22" s="55"/>
      <c r="AS22" s="52"/>
      <c r="AT22" s="52"/>
      <c r="AU22" s="52"/>
      <c r="AV22" s="52"/>
      <c r="AW22" s="52"/>
      <c r="AX22" s="52"/>
      <c r="AY22" s="52"/>
      <c r="AZ22" s="52"/>
      <c r="BA22" s="52"/>
      <c r="BB22" s="52"/>
      <c r="BC22" s="52"/>
      <c r="BD22" s="52"/>
      <c r="BE22" s="55"/>
    </row>
    <row r="23" spans="1:57" ht="15.6">
      <c r="A23" s="55"/>
      <c r="B23" s="56"/>
      <c r="C23" s="55"/>
      <c r="D23" s="55"/>
      <c r="E23" s="55"/>
      <c r="F23" s="55"/>
      <c r="G23" s="55"/>
      <c r="H23" s="55"/>
      <c r="I23" s="55"/>
      <c r="J23" s="55"/>
      <c r="K23" s="55"/>
      <c r="L23" s="55"/>
      <c r="M23" s="55"/>
      <c r="N23" s="55"/>
      <c r="O23" s="55"/>
      <c r="P23" s="57"/>
      <c r="Q23" s="55"/>
      <c r="R23" s="57"/>
      <c r="S23" s="57"/>
      <c r="T23" s="57"/>
      <c r="U23" s="57"/>
      <c r="V23" s="57"/>
      <c r="W23" s="57"/>
      <c r="X23" s="55"/>
      <c r="Y23" s="55"/>
      <c r="Z23" s="55"/>
      <c r="AA23" s="55"/>
      <c r="AB23" s="57"/>
      <c r="AC23" s="55"/>
      <c r="AD23" s="55"/>
      <c r="AE23" s="55"/>
      <c r="AF23" s="55"/>
      <c r="AG23" s="55"/>
      <c r="AH23" s="55"/>
      <c r="AI23" s="55"/>
      <c r="AJ23" s="55"/>
      <c r="AK23" s="55"/>
      <c r="AL23" s="55"/>
      <c r="AM23" s="55"/>
      <c r="AN23" s="55"/>
      <c r="AO23" s="55"/>
      <c r="AP23" s="55"/>
      <c r="AQ23" s="55"/>
      <c r="AR23" s="55"/>
      <c r="AS23" s="52"/>
      <c r="AT23" s="52"/>
      <c r="AU23" s="52"/>
      <c r="AV23" s="52"/>
      <c r="AW23" s="52"/>
      <c r="AX23" s="52"/>
      <c r="AY23" s="52"/>
      <c r="AZ23" s="52"/>
      <c r="BA23" s="52"/>
      <c r="BB23" s="52"/>
      <c r="BC23" s="52"/>
      <c r="BD23" s="52"/>
      <c r="BE23" s="55"/>
    </row>
    <row r="24" spans="1:57" ht="15.6">
      <c r="A24" s="55"/>
      <c r="B24" s="56"/>
      <c r="C24" s="55"/>
      <c r="D24" s="55"/>
      <c r="E24" s="55"/>
      <c r="F24" s="55"/>
      <c r="G24" s="55"/>
      <c r="H24" s="55"/>
      <c r="I24" s="55"/>
      <c r="J24" s="55"/>
      <c r="K24" s="55"/>
      <c r="L24" s="55"/>
      <c r="M24" s="55"/>
      <c r="N24" s="55"/>
      <c r="O24" s="55"/>
      <c r="P24" s="57"/>
      <c r="Q24" s="55"/>
      <c r="R24" s="57"/>
      <c r="S24" s="57"/>
      <c r="T24" s="57"/>
      <c r="U24" s="57"/>
      <c r="V24" s="57"/>
      <c r="W24" s="57"/>
      <c r="X24" s="55"/>
      <c r="Y24" s="55"/>
      <c r="Z24" s="55"/>
      <c r="AA24" s="55"/>
      <c r="AB24" s="57"/>
      <c r="AC24" s="55"/>
      <c r="AD24" s="55"/>
      <c r="AE24" s="55"/>
      <c r="AF24" s="55"/>
      <c r="AG24" s="55"/>
      <c r="AH24" s="55"/>
      <c r="AI24" s="55"/>
      <c r="AJ24" s="55"/>
      <c r="AK24" s="55"/>
      <c r="AL24" s="55"/>
      <c r="AM24" s="55"/>
      <c r="AN24" s="55"/>
      <c r="AO24" s="55"/>
      <c r="AP24" s="55"/>
      <c r="AQ24" s="55"/>
      <c r="AR24" s="55"/>
      <c r="AS24" s="52"/>
      <c r="AT24" s="52"/>
      <c r="AU24" s="52"/>
      <c r="AV24" s="52"/>
      <c r="AW24" s="52"/>
      <c r="AX24" s="52"/>
      <c r="AY24" s="52"/>
      <c r="AZ24" s="52"/>
      <c r="BA24" s="52"/>
      <c r="BB24" s="52"/>
      <c r="BC24" s="52"/>
      <c r="BD24" s="52"/>
      <c r="BE24" s="55"/>
    </row>
    <row r="25" spans="1:57" ht="15.6">
      <c r="A25" s="55"/>
      <c r="B25" s="56"/>
      <c r="C25" s="55"/>
      <c r="D25" s="55"/>
      <c r="E25" s="55"/>
      <c r="F25" s="55"/>
      <c r="G25" s="55"/>
      <c r="H25" s="55"/>
      <c r="I25" s="55"/>
      <c r="J25" s="55"/>
      <c r="K25" s="55"/>
      <c r="L25" s="55"/>
      <c r="M25" s="55"/>
      <c r="N25" s="55"/>
      <c r="O25" s="55"/>
      <c r="P25" s="57"/>
      <c r="Q25" s="55"/>
      <c r="R25" s="57"/>
      <c r="S25" s="57"/>
      <c r="T25" s="57"/>
      <c r="U25" s="57"/>
      <c r="V25" s="57"/>
      <c r="W25" s="57"/>
      <c r="X25" s="55"/>
      <c r="Y25" s="55"/>
      <c r="Z25" s="55"/>
      <c r="AA25" s="55"/>
      <c r="AB25" s="57"/>
      <c r="AC25" s="55"/>
      <c r="AD25" s="55"/>
      <c r="AE25" s="55"/>
      <c r="AF25" s="55"/>
      <c r="AG25" s="55"/>
      <c r="AH25" s="55"/>
      <c r="AI25" s="55"/>
      <c r="AJ25" s="55"/>
      <c r="AK25" s="55"/>
      <c r="AL25" s="55"/>
      <c r="AM25" s="55"/>
      <c r="AN25" s="55"/>
      <c r="AO25" s="55"/>
      <c r="AP25" s="55"/>
      <c r="AQ25" s="55"/>
      <c r="AR25" s="55"/>
      <c r="AS25" s="52"/>
      <c r="AT25" s="52"/>
      <c r="AU25" s="52"/>
      <c r="AV25" s="52"/>
      <c r="AW25" s="52"/>
      <c r="AX25" s="52"/>
      <c r="AY25" s="52"/>
      <c r="AZ25" s="52"/>
      <c r="BA25" s="52"/>
      <c r="BB25" s="52"/>
      <c r="BC25" s="52"/>
      <c r="BD25" s="52"/>
      <c r="BE25" s="55"/>
    </row>
    <row r="26" spans="1:57" ht="15.6">
      <c r="A26" s="55"/>
      <c r="B26" s="56"/>
      <c r="C26" s="55"/>
      <c r="D26" s="55"/>
      <c r="E26" s="55"/>
      <c r="F26" s="55"/>
      <c r="G26" s="55"/>
      <c r="H26" s="55"/>
      <c r="I26" s="55"/>
      <c r="J26" s="55"/>
      <c r="K26" s="55"/>
      <c r="L26" s="55"/>
      <c r="M26" s="55"/>
      <c r="N26" s="55"/>
      <c r="O26" s="55"/>
      <c r="P26" s="57"/>
      <c r="Q26" s="55"/>
      <c r="R26" s="57"/>
      <c r="S26" s="57"/>
      <c r="T26" s="57"/>
      <c r="U26" s="57"/>
      <c r="V26" s="57"/>
      <c r="W26" s="57"/>
      <c r="X26" s="55"/>
      <c r="Y26" s="55"/>
      <c r="Z26" s="55"/>
      <c r="AA26" s="55"/>
      <c r="AB26" s="57"/>
      <c r="AC26" s="55"/>
      <c r="AD26" s="55"/>
      <c r="AE26" s="55"/>
      <c r="AF26" s="55"/>
      <c r="AG26" s="55"/>
      <c r="AH26" s="55"/>
      <c r="AI26" s="55"/>
      <c r="AJ26" s="55"/>
      <c r="AK26" s="55"/>
      <c r="AL26" s="55"/>
      <c r="AM26" s="55"/>
      <c r="AN26" s="55"/>
      <c r="AO26" s="55"/>
      <c r="AP26" s="55"/>
      <c r="AQ26" s="55"/>
      <c r="AR26" s="55"/>
      <c r="AS26" s="52"/>
      <c r="AT26" s="52"/>
      <c r="AU26" s="52"/>
      <c r="AV26" s="52"/>
      <c r="AW26" s="52"/>
      <c r="AX26" s="52"/>
      <c r="AY26" s="52"/>
      <c r="AZ26" s="52"/>
      <c r="BA26" s="52"/>
      <c r="BB26" s="52"/>
      <c r="BC26" s="52"/>
      <c r="BD26" s="52"/>
      <c r="BE26" s="55"/>
    </row>
    <row r="27" spans="1:57" ht="15.6">
      <c r="A27" s="55"/>
      <c r="B27" s="56"/>
      <c r="C27" s="55"/>
      <c r="D27" s="55"/>
      <c r="E27" s="55"/>
      <c r="F27" s="55"/>
      <c r="G27" s="55"/>
      <c r="H27" s="55"/>
      <c r="I27" s="55"/>
      <c r="J27" s="55"/>
      <c r="K27" s="55"/>
      <c r="L27" s="55"/>
      <c r="M27" s="55"/>
      <c r="N27" s="55"/>
      <c r="O27" s="55"/>
      <c r="P27" s="57"/>
      <c r="Q27" s="55"/>
      <c r="R27" s="57"/>
      <c r="S27" s="57"/>
      <c r="T27" s="57"/>
      <c r="U27" s="57"/>
      <c r="V27" s="57"/>
      <c r="W27" s="57"/>
      <c r="X27" s="55"/>
      <c r="Y27" s="55"/>
      <c r="Z27" s="55"/>
      <c r="AA27" s="55"/>
      <c r="AB27" s="57"/>
      <c r="AC27" s="55"/>
      <c r="AD27" s="55"/>
      <c r="AE27" s="55"/>
      <c r="AF27" s="55"/>
      <c r="AG27" s="55"/>
      <c r="AH27" s="55"/>
      <c r="AI27" s="55"/>
      <c r="AJ27" s="55"/>
      <c r="AK27" s="55"/>
      <c r="AL27" s="55"/>
      <c r="AM27" s="55"/>
      <c r="AN27" s="55"/>
      <c r="AO27" s="55"/>
      <c r="AP27" s="55"/>
      <c r="AQ27" s="55"/>
      <c r="AR27" s="55"/>
      <c r="AS27" s="52"/>
      <c r="AT27" s="52"/>
      <c r="AU27" s="52"/>
      <c r="AV27" s="52"/>
      <c r="AW27" s="52"/>
      <c r="AX27" s="52"/>
      <c r="AY27" s="52"/>
      <c r="AZ27" s="52"/>
      <c r="BA27" s="52"/>
      <c r="BB27" s="52"/>
      <c r="BC27" s="52"/>
      <c r="BD27" s="52"/>
      <c r="BE27" s="55"/>
    </row>
    <row r="28" spans="1:57" ht="15.6">
      <c r="A28" s="55"/>
      <c r="B28" s="56"/>
      <c r="C28" s="55"/>
      <c r="D28" s="55"/>
      <c r="E28" s="55"/>
      <c r="F28" s="55"/>
      <c r="G28" s="55"/>
      <c r="H28" s="55"/>
      <c r="I28" s="55"/>
      <c r="J28" s="55"/>
      <c r="K28" s="55"/>
      <c r="L28" s="55"/>
      <c r="M28" s="55"/>
      <c r="N28" s="55"/>
      <c r="O28" s="55"/>
      <c r="P28" s="57"/>
      <c r="Q28" s="55"/>
      <c r="R28" s="57"/>
      <c r="S28" s="57"/>
      <c r="T28" s="57"/>
      <c r="U28" s="57"/>
      <c r="V28" s="57"/>
      <c r="W28" s="57"/>
      <c r="X28" s="55"/>
      <c r="Y28" s="55"/>
      <c r="Z28" s="55"/>
      <c r="AA28" s="55"/>
      <c r="AB28" s="57"/>
      <c r="AC28" s="55"/>
      <c r="AD28" s="55"/>
      <c r="AE28" s="55"/>
      <c r="AF28" s="55"/>
      <c r="AG28" s="55"/>
      <c r="AH28" s="55"/>
      <c r="AI28" s="55"/>
      <c r="AJ28" s="55"/>
      <c r="AK28" s="55"/>
      <c r="AL28" s="55"/>
      <c r="AM28" s="55"/>
      <c r="AN28" s="55"/>
      <c r="AO28" s="55"/>
      <c r="AP28" s="55"/>
      <c r="AQ28" s="55"/>
      <c r="AR28" s="55"/>
      <c r="AS28" s="52"/>
      <c r="AT28" s="52"/>
      <c r="AU28" s="52"/>
      <c r="AV28" s="52"/>
      <c r="AW28" s="52"/>
      <c r="AX28" s="52"/>
      <c r="AY28" s="52"/>
      <c r="AZ28" s="52"/>
      <c r="BA28" s="52"/>
      <c r="BB28" s="52"/>
      <c r="BC28" s="52"/>
      <c r="BD28" s="52"/>
      <c r="BE28" s="55"/>
    </row>
    <row r="29" spans="1:57" ht="15.6">
      <c r="A29" s="55"/>
      <c r="B29" s="56"/>
      <c r="C29" s="55"/>
      <c r="D29" s="55"/>
      <c r="E29" s="55"/>
      <c r="F29" s="55"/>
      <c r="G29" s="55"/>
      <c r="H29" s="55"/>
      <c r="I29" s="55"/>
      <c r="J29" s="55"/>
      <c r="K29" s="55"/>
      <c r="L29" s="55"/>
      <c r="M29" s="55"/>
      <c r="N29" s="55"/>
      <c r="O29" s="55"/>
      <c r="P29" s="57"/>
      <c r="Q29" s="55"/>
      <c r="R29" s="57"/>
      <c r="S29" s="57"/>
      <c r="T29" s="57"/>
      <c r="U29" s="57"/>
      <c r="V29" s="57"/>
      <c r="W29" s="57"/>
      <c r="X29" s="55"/>
      <c r="Y29" s="55"/>
      <c r="Z29" s="55"/>
      <c r="AA29" s="55"/>
      <c r="AB29" s="57"/>
      <c r="AC29" s="55"/>
      <c r="AD29" s="55"/>
      <c r="AE29" s="55"/>
      <c r="AF29" s="55"/>
      <c r="AG29" s="55"/>
      <c r="AH29" s="55"/>
      <c r="AI29" s="55"/>
      <c r="AJ29" s="55"/>
      <c r="AK29" s="55"/>
      <c r="AL29" s="55"/>
      <c r="AM29" s="55"/>
      <c r="AN29" s="55"/>
      <c r="AO29" s="55"/>
      <c r="AP29" s="55"/>
      <c r="AQ29" s="55"/>
      <c r="AR29" s="55"/>
      <c r="AS29" s="52"/>
      <c r="AT29" s="52"/>
      <c r="AU29" s="52"/>
      <c r="AV29" s="52"/>
      <c r="AW29" s="52"/>
      <c r="AX29" s="52"/>
      <c r="AY29" s="52"/>
      <c r="AZ29" s="52"/>
      <c r="BA29" s="52"/>
      <c r="BB29" s="52"/>
      <c r="BC29" s="52"/>
      <c r="BD29" s="52"/>
      <c r="BE29" s="55"/>
    </row>
    <row r="30" spans="1:57" ht="15.6">
      <c r="A30" s="55"/>
      <c r="B30" s="56"/>
      <c r="C30" s="55"/>
      <c r="D30" s="55"/>
      <c r="E30" s="55"/>
      <c r="F30" s="55"/>
      <c r="G30" s="55"/>
      <c r="H30" s="55"/>
      <c r="I30" s="55"/>
      <c r="J30" s="55"/>
      <c r="K30" s="55"/>
      <c r="L30" s="55"/>
      <c r="M30" s="55"/>
      <c r="N30" s="55"/>
      <c r="O30" s="55"/>
      <c r="P30" s="57"/>
      <c r="Q30" s="55"/>
      <c r="R30" s="57"/>
      <c r="S30" s="57"/>
      <c r="T30" s="57"/>
      <c r="U30" s="57"/>
      <c r="V30" s="57"/>
      <c r="W30" s="57"/>
      <c r="X30" s="55"/>
      <c r="Y30" s="55"/>
      <c r="Z30" s="55"/>
      <c r="AA30" s="55"/>
      <c r="AB30" s="57"/>
      <c r="AC30" s="55"/>
      <c r="AD30" s="55"/>
      <c r="AE30" s="55"/>
      <c r="AF30" s="55"/>
      <c r="AG30" s="55"/>
      <c r="AH30" s="55"/>
      <c r="AI30" s="55"/>
      <c r="AJ30" s="55"/>
      <c r="AK30" s="55"/>
      <c r="AL30" s="55"/>
      <c r="AM30" s="55"/>
      <c r="AN30" s="55"/>
      <c r="AO30" s="55"/>
      <c r="AP30" s="55"/>
      <c r="AQ30" s="55"/>
      <c r="AR30" s="55"/>
      <c r="AS30" s="52"/>
      <c r="AT30" s="52"/>
      <c r="AU30" s="52"/>
      <c r="AV30" s="52"/>
      <c r="AW30" s="52"/>
      <c r="AX30" s="52"/>
      <c r="AY30" s="52"/>
      <c r="AZ30" s="52"/>
      <c r="BA30" s="52"/>
      <c r="BB30" s="52"/>
      <c r="BC30" s="52"/>
      <c r="BD30" s="52"/>
      <c r="BE30" s="55"/>
    </row>
    <row r="31" spans="1:57" ht="15.6">
      <c r="A31" s="55"/>
      <c r="B31" s="56"/>
      <c r="C31" s="55"/>
      <c r="D31" s="55"/>
      <c r="E31" s="55"/>
      <c r="F31" s="55"/>
      <c r="G31" s="55"/>
      <c r="H31" s="55"/>
      <c r="I31" s="55"/>
      <c r="J31" s="55"/>
      <c r="K31" s="55"/>
      <c r="L31" s="55"/>
      <c r="M31" s="55"/>
      <c r="N31" s="55"/>
      <c r="O31" s="55"/>
      <c r="P31" s="57"/>
      <c r="Q31" s="55"/>
      <c r="R31" s="57"/>
      <c r="S31" s="57"/>
      <c r="T31" s="57"/>
      <c r="U31" s="57"/>
      <c r="V31" s="57"/>
      <c r="W31" s="57"/>
      <c r="X31" s="55"/>
      <c r="Y31" s="55"/>
      <c r="Z31" s="55"/>
      <c r="AA31" s="55"/>
      <c r="AB31" s="57"/>
      <c r="AC31" s="55"/>
      <c r="AD31" s="55"/>
      <c r="AE31" s="55"/>
      <c r="AF31" s="55"/>
      <c r="AG31" s="55"/>
      <c r="AH31" s="55"/>
      <c r="AI31" s="55"/>
      <c r="AJ31" s="55"/>
      <c r="AK31" s="55"/>
      <c r="AL31" s="55"/>
      <c r="AM31" s="55"/>
      <c r="AN31" s="55"/>
      <c r="AO31" s="55"/>
      <c r="AP31" s="55"/>
      <c r="AQ31" s="55"/>
      <c r="AR31" s="55"/>
      <c r="AS31" s="52"/>
      <c r="AT31" s="52"/>
      <c r="AU31" s="52"/>
      <c r="AV31" s="52"/>
      <c r="AW31" s="52"/>
      <c r="AX31" s="52"/>
      <c r="AY31" s="52"/>
      <c r="AZ31" s="52"/>
      <c r="BA31" s="52"/>
      <c r="BB31" s="52"/>
      <c r="BC31" s="52"/>
      <c r="BD31" s="52"/>
      <c r="BE31" s="55"/>
    </row>
    <row r="32" spans="1:57" ht="15.6">
      <c r="A32" s="55"/>
      <c r="B32" s="56"/>
      <c r="C32" s="55"/>
      <c r="D32" s="55"/>
      <c r="E32" s="55"/>
      <c r="F32" s="55"/>
      <c r="G32" s="55"/>
      <c r="H32" s="55"/>
      <c r="I32" s="55"/>
      <c r="J32" s="55"/>
      <c r="K32" s="55"/>
      <c r="L32" s="55"/>
      <c r="M32" s="55"/>
      <c r="N32" s="55"/>
      <c r="O32" s="55"/>
      <c r="P32" s="57"/>
      <c r="Q32" s="55"/>
      <c r="R32" s="57"/>
      <c r="S32" s="57"/>
      <c r="T32" s="57"/>
      <c r="U32" s="57"/>
      <c r="V32" s="57"/>
      <c r="W32" s="57"/>
      <c r="X32" s="55"/>
      <c r="Y32" s="55"/>
      <c r="Z32" s="55"/>
      <c r="AA32" s="55"/>
      <c r="AB32" s="57"/>
      <c r="AC32" s="55"/>
      <c r="AD32" s="55"/>
      <c r="AE32" s="55"/>
      <c r="AF32" s="55"/>
      <c r="AG32" s="55"/>
      <c r="AH32" s="55"/>
      <c r="AI32" s="55"/>
      <c r="AJ32" s="55"/>
      <c r="AK32" s="55"/>
      <c r="AL32" s="55"/>
      <c r="AM32" s="55"/>
      <c r="AN32" s="55"/>
      <c r="AO32" s="55"/>
      <c r="AP32" s="55"/>
      <c r="AQ32" s="55"/>
      <c r="AR32" s="55"/>
      <c r="AS32" s="52"/>
      <c r="AT32" s="52"/>
      <c r="AU32" s="52"/>
      <c r="AV32" s="52"/>
      <c r="AW32" s="52"/>
      <c r="AX32" s="52"/>
      <c r="AY32" s="52"/>
      <c r="AZ32" s="52"/>
      <c r="BA32" s="52"/>
      <c r="BB32" s="52"/>
      <c r="BC32" s="52"/>
      <c r="BD32" s="52"/>
      <c r="BE32" s="55"/>
    </row>
    <row r="33" spans="1:57" ht="15.6">
      <c r="A33" s="55"/>
      <c r="B33" s="56"/>
      <c r="C33" s="55"/>
      <c r="D33" s="55"/>
      <c r="E33" s="55"/>
      <c r="F33" s="55"/>
      <c r="G33" s="55"/>
      <c r="H33" s="55"/>
      <c r="I33" s="55"/>
      <c r="J33" s="55"/>
      <c r="K33" s="55"/>
      <c r="L33" s="55"/>
      <c r="M33" s="55"/>
      <c r="N33" s="55"/>
      <c r="O33" s="55"/>
      <c r="P33" s="57"/>
      <c r="Q33" s="55"/>
      <c r="R33" s="57"/>
      <c r="S33" s="57"/>
      <c r="T33" s="57"/>
      <c r="U33" s="57"/>
      <c r="V33" s="57"/>
      <c r="W33" s="57"/>
      <c r="X33" s="55"/>
      <c r="Y33" s="55"/>
      <c r="Z33" s="55"/>
      <c r="AA33" s="55"/>
      <c r="AB33" s="57"/>
      <c r="AC33" s="55"/>
      <c r="AD33" s="55"/>
      <c r="AE33" s="55"/>
      <c r="AF33" s="55"/>
      <c r="AG33" s="55"/>
      <c r="AH33" s="55"/>
      <c r="AI33" s="55"/>
      <c r="AJ33" s="55"/>
      <c r="AK33" s="55"/>
      <c r="AL33" s="55"/>
      <c r="AM33" s="55"/>
      <c r="AN33" s="55"/>
      <c r="AO33" s="55"/>
      <c r="AP33" s="55"/>
      <c r="AQ33" s="55"/>
      <c r="AR33" s="55"/>
      <c r="AS33" s="52"/>
      <c r="AT33" s="52"/>
      <c r="AU33" s="52"/>
      <c r="AV33" s="52"/>
      <c r="AW33" s="52"/>
      <c r="AX33" s="52"/>
      <c r="AY33" s="52"/>
      <c r="AZ33" s="52"/>
      <c r="BA33" s="52"/>
      <c r="BB33" s="52"/>
      <c r="BC33" s="52"/>
      <c r="BD33" s="52"/>
      <c r="BE33" s="55"/>
    </row>
  </sheetData>
  <pageMargins left="0.7" right="0.7" top="0.75" bottom="0.75" header="0.3" footer="0.3"/>
  <pageSetup paperSize="9" orientation="portrait"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EEA72-1CA4-4416-9799-83BFFCAA7A3A}">
  <sheetPr codeName="Sheet25"/>
  <dimension ref="A1:BY72"/>
  <sheetViews>
    <sheetView workbookViewId="0">
      <selection activeCell="A2" sqref="A2"/>
    </sheetView>
  </sheetViews>
  <sheetFormatPr baseColWidth="10" defaultColWidth="8.796875" defaultRowHeight="15"/>
  <cols>
    <col min="1" max="1" width="9.8984375" style="64" bestFit="1" customWidth="1"/>
    <col min="2" max="4" width="80.796875" style="64" bestFit="1" customWidth="1"/>
    <col min="5" max="5" width="25.69921875" style="64" bestFit="1" customWidth="1"/>
    <col min="6" max="6" width="13.69921875" style="64" bestFit="1" customWidth="1"/>
    <col min="7" max="7" width="80.796875" style="64" bestFit="1" customWidth="1"/>
    <col min="8" max="8" width="21" style="64" bestFit="1" customWidth="1"/>
    <col min="9" max="9" width="61.59765625" style="64" bestFit="1" customWidth="1"/>
    <col min="10" max="10" width="63.19921875" style="64" bestFit="1" customWidth="1"/>
    <col min="11" max="11" width="17.59765625" style="64" bestFit="1" customWidth="1"/>
    <col min="12" max="12" width="21.3984375" style="64" bestFit="1" customWidth="1"/>
    <col min="13" max="13" width="39.19921875" style="64" bestFit="1" customWidth="1"/>
    <col min="14" max="14" width="17.59765625" style="64" bestFit="1" customWidth="1"/>
    <col min="15" max="15" width="23.3984375" style="64" bestFit="1" customWidth="1"/>
    <col min="16" max="16" width="30.3984375" style="64" bestFit="1" customWidth="1"/>
    <col min="17" max="17" width="72.69921875" style="64" bestFit="1" customWidth="1"/>
    <col min="18" max="18" width="19.69921875" style="64" bestFit="1" customWidth="1"/>
    <col min="19" max="19" width="18.09765625" style="64" bestFit="1" customWidth="1"/>
    <col min="20" max="20" width="57.296875" style="64" bestFit="1" customWidth="1"/>
    <col min="21" max="21" width="29.09765625" style="64" bestFit="1" customWidth="1"/>
    <col min="22" max="22" width="41.5" style="64" bestFit="1" customWidth="1"/>
    <col min="23" max="23" width="15.3984375" style="64" bestFit="1" customWidth="1"/>
    <col min="24" max="24" width="30.8984375" style="64" bestFit="1" customWidth="1"/>
    <col min="25" max="25" width="33.796875" style="64" bestFit="1" customWidth="1"/>
    <col min="26" max="26" width="43.69921875" style="64" bestFit="1" customWidth="1"/>
    <col min="27" max="27" width="77.796875" style="64" bestFit="1" customWidth="1"/>
    <col min="28" max="28" width="74.19921875" style="64" bestFit="1" customWidth="1"/>
    <col min="29" max="29" width="66.09765625" style="64" bestFit="1" customWidth="1"/>
    <col min="30" max="30" width="80.796875" style="64" bestFit="1" customWidth="1"/>
    <col min="31" max="31" width="28.59765625" style="64" bestFit="1" customWidth="1"/>
    <col min="32" max="32" width="24.3984375" style="64" bestFit="1" customWidth="1"/>
    <col min="33" max="33" width="6.69921875" style="64" bestFit="1" customWidth="1"/>
    <col min="34" max="34" width="10.796875" style="64" bestFit="1" customWidth="1"/>
    <col min="35" max="35" width="13.8984375" style="64" bestFit="1" customWidth="1"/>
    <col min="36" max="36" width="11.8984375" style="64" bestFit="1" customWidth="1"/>
    <col min="37" max="37" width="14.19921875" style="64" bestFit="1" customWidth="1"/>
    <col min="38" max="38" width="11.8984375" style="64" bestFit="1" customWidth="1"/>
    <col min="39" max="39" width="5.59765625" style="64" bestFit="1" customWidth="1"/>
    <col min="40" max="40" width="11.8984375" style="64" bestFit="1" customWidth="1"/>
    <col min="41" max="41" width="7.19921875" style="64" bestFit="1" customWidth="1"/>
    <col min="42" max="42" width="11.8984375" style="64" bestFit="1" customWidth="1"/>
    <col min="43" max="43" width="18.296875" style="64" bestFit="1" customWidth="1"/>
    <col min="44" max="44" width="11.8984375" style="64" bestFit="1" customWidth="1"/>
    <col min="45" max="45" width="6.69921875" style="64" bestFit="1" customWidth="1"/>
    <col min="46" max="46" width="11.8984375" style="64" bestFit="1" customWidth="1"/>
    <col min="47" max="47" width="31.59765625" style="64" bestFit="1" customWidth="1"/>
    <col min="48" max="48" width="11.8984375" style="64" bestFit="1" customWidth="1"/>
    <col min="49" max="49" width="20.09765625" style="64" bestFit="1" customWidth="1"/>
    <col min="50" max="50" width="11.8984375" style="64" bestFit="1" customWidth="1"/>
    <col min="51" max="51" width="8.296875" style="64" bestFit="1" customWidth="1"/>
    <col min="52" max="52" width="13" style="64" bestFit="1" customWidth="1"/>
    <col min="53" max="53" width="28.3984375" style="64" bestFit="1" customWidth="1"/>
    <col min="54" max="54" width="13" style="64" bestFit="1" customWidth="1"/>
    <col min="55" max="55" width="37.5" style="64" bestFit="1" customWidth="1"/>
    <col min="56" max="56" width="13" style="64" bestFit="1" customWidth="1"/>
    <col min="57" max="57" width="80.796875" style="64" bestFit="1" customWidth="1"/>
    <col min="58" max="16384" width="8.796875" style="64"/>
  </cols>
  <sheetData>
    <row r="1" spans="1:77" ht="15.6">
      <c r="A1" s="52" t="s">
        <v>4</v>
      </c>
      <c r="B1" s="53" t="s">
        <v>5</v>
      </c>
      <c r="C1" s="53" t="s">
        <v>6</v>
      </c>
      <c r="D1" s="53" t="s">
        <v>7</v>
      </c>
      <c r="E1" s="53" t="s">
        <v>8</v>
      </c>
      <c r="F1" s="53" t="s">
        <v>9</v>
      </c>
      <c r="G1" s="53" t="s">
        <v>10</v>
      </c>
      <c r="H1" s="53" t="s">
        <v>11</v>
      </c>
      <c r="I1" s="53" t="s">
        <v>12</v>
      </c>
      <c r="J1" s="53" t="s">
        <v>13</v>
      </c>
      <c r="K1" s="53" t="s">
        <v>14</v>
      </c>
      <c r="L1" s="53" t="s">
        <v>15</v>
      </c>
      <c r="M1" s="53" t="s">
        <v>16</v>
      </c>
      <c r="N1" s="53" t="s">
        <v>17</v>
      </c>
      <c r="O1" s="53" t="s">
        <v>18</v>
      </c>
      <c r="P1" s="54" t="s">
        <v>19</v>
      </c>
      <c r="Q1" s="54" t="s">
        <v>20</v>
      </c>
      <c r="R1" s="54" t="s">
        <v>21</v>
      </c>
      <c r="S1" s="54" t="s">
        <v>22</v>
      </c>
      <c r="T1" s="54" t="s">
        <v>23</v>
      </c>
      <c r="U1" s="54" t="s">
        <v>24</v>
      </c>
      <c r="V1" s="54" t="s">
        <v>25</v>
      </c>
      <c r="W1" s="54" t="s">
        <v>26</v>
      </c>
      <c r="X1" s="53" t="s">
        <v>27</v>
      </c>
      <c r="Y1" s="53" t="s">
        <v>28</v>
      </c>
      <c r="Z1" s="53" t="s">
        <v>29</v>
      </c>
      <c r="AA1" s="53" t="s">
        <v>30</v>
      </c>
      <c r="AB1" s="54" t="s">
        <v>31</v>
      </c>
      <c r="AC1" s="53" t="s">
        <v>32</v>
      </c>
      <c r="AD1" s="53" t="s">
        <v>33</v>
      </c>
      <c r="AE1" s="53" t="s">
        <v>34</v>
      </c>
      <c r="AF1" s="53" t="s">
        <v>35</v>
      </c>
      <c r="AG1" s="53" t="s">
        <v>36</v>
      </c>
      <c r="AH1" s="53" t="s">
        <v>37</v>
      </c>
      <c r="AI1" s="53" t="s">
        <v>38</v>
      </c>
      <c r="AJ1" s="53" t="s">
        <v>1939</v>
      </c>
      <c r="AK1" s="53" t="s">
        <v>39</v>
      </c>
      <c r="AL1" s="53" t="s">
        <v>1940</v>
      </c>
      <c r="AM1" s="53" t="s">
        <v>40</v>
      </c>
      <c r="AN1" s="53" t="s">
        <v>1941</v>
      </c>
      <c r="AO1" s="53" t="s">
        <v>41</v>
      </c>
      <c r="AP1" s="53" t="s">
        <v>1942</v>
      </c>
      <c r="AQ1" s="53" t="s">
        <v>42</v>
      </c>
      <c r="AR1" s="53" t="s">
        <v>1943</v>
      </c>
      <c r="AS1" s="53" t="s">
        <v>43</v>
      </c>
      <c r="AT1" s="53" t="s">
        <v>1944</v>
      </c>
      <c r="AU1" s="53" t="s">
        <v>44</v>
      </c>
      <c r="AV1" s="53" t="s">
        <v>1945</v>
      </c>
      <c r="AW1" s="53" t="s">
        <v>45</v>
      </c>
      <c r="AX1" s="53" t="s">
        <v>1946</v>
      </c>
      <c r="AY1" s="53" t="s">
        <v>46</v>
      </c>
      <c r="AZ1" s="53" t="s">
        <v>1947</v>
      </c>
      <c r="BA1" s="53" t="s">
        <v>47</v>
      </c>
      <c r="BB1" s="53" t="s">
        <v>1948</v>
      </c>
      <c r="BC1" s="53" t="s">
        <v>48</v>
      </c>
      <c r="BD1" s="53" t="s">
        <v>1949</v>
      </c>
      <c r="BE1" s="53" t="s">
        <v>49</v>
      </c>
      <c r="BF1" s="53"/>
      <c r="BG1" s="68"/>
      <c r="BH1" s="68"/>
      <c r="BI1" s="68"/>
      <c r="BJ1" s="68"/>
      <c r="BK1" s="68"/>
      <c r="BL1" s="68"/>
      <c r="BM1" s="68"/>
      <c r="BN1" s="68"/>
      <c r="BO1" s="68"/>
      <c r="BP1" s="68"/>
      <c r="BQ1" s="68"/>
      <c r="BR1" s="68"/>
      <c r="BS1" s="68"/>
      <c r="BT1" s="68"/>
      <c r="BU1" s="68"/>
      <c r="BV1" s="68"/>
      <c r="BW1" s="68"/>
      <c r="BX1" s="68"/>
      <c r="BY1" s="68"/>
    </row>
    <row r="2" spans="1:77" ht="15.6">
      <c r="A2" s="55" t="s">
        <v>693</v>
      </c>
      <c r="B2" s="56" t="s">
        <v>1933</v>
      </c>
      <c r="C2" s="55" t="s">
        <v>1934</v>
      </c>
      <c r="D2" s="55"/>
      <c r="E2" s="55" t="s">
        <v>70</v>
      </c>
      <c r="F2" s="55" t="s">
        <v>54</v>
      </c>
      <c r="G2" s="55" t="s">
        <v>1846</v>
      </c>
      <c r="H2" s="55" t="s">
        <v>55</v>
      </c>
      <c r="I2" s="55" t="s">
        <v>71</v>
      </c>
      <c r="J2" s="55"/>
      <c r="K2" s="55" t="s">
        <v>133</v>
      </c>
      <c r="L2" s="55" t="s">
        <v>6</v>
      </c>
      <c r="M2" s="55">
        <v>1</v>
      </c>
      <c r="N2" s="55">
        <v>1996</v>
      </c>
      <c r="O2" s="55">
        <v>1998</v>
      </c>
      <c r="P2" s="57">
        <v>600000</v>
      </c>
      <c r="Q2" s="57"/>
      <c r="R2" s="57">
        <v>600000</v>
      </c>
      <c r="S2" s="57"/>
      <c r="T2" s="57"/>
      <c r="U2" s="57">
        <v>600000</v>
      </c>
      <c r="V2" s="57">
        <v>600000</v>
      </c>
      <c r="W2" s="57"/>
      <c r="X2" s="55" t="s">
        <v>1935</v>
      </c>
      <c r="Y2" s="55" t="s">
        <v>1936</v>
      </c>
      <c r="Z2" s="55" t="s">
        <v>129</v>
      </c>
      <c r="AA2" s="55" t="s">
        <v>1822</v>
      </c>
      <c r="AB2" s="57"/>
      <c r="AC2" s="55"/>
      <c r="AD2" s="55" t="s">
        <v>1937</v>
      </c>
      <c r="AE2" s="55" t="s">
        <v>65</v>
      </c>
      <c r="AF2" s="55" t="s">
        <v>65</v>
      </c>
      <c r="AG2" s="55"/>
      <c r="AH2" s="55"/>
      <c r="AI2" s="55"/>
      <c r="AJ2" s="55"/>
      <c r="AK2" s="55"/>
      <c r="AL2" s="55"/>
      <c r="AM2" s="55"/>
      <c r="AN2" s="55"/>
      <c r="AO2" s="55"/>
      <c r="AP2" s="55"/>
      <c r="AQ2" s="55" t="s">
        <v>66</v>
      </c>
      <c r="AR2" s="55" t="s">
        <v>145</v>
      </c>
      <c r="AS2" s="52"/>
      <c r="AT2" s="52"/>
      <c r="AU2" s="52"/>
      <c r="AV2" s="52"/>
      <c r="AW2" s="52"/>
      <c r="AX2" s="52"/>
      <c r="AY2" s="52"/>
      <c r="AZ2" s="52"/>
      <c r="BA2" s="52"/>
      <c r="BB2" s="52"/>
      <c r="BC2" s="52"/>
      <c r="BD2" s="52"/>
      <c r="BE2" s="55" t="s">
        <v>1938</v>
      </c>
      <c r="BF2" s="55"/>
    </row>
    <row r="3" spans="1:77" ht="60.6">
      <c r="A3" s="55" t="s">
        <v>693</v>
      </c>
      <c r="B3" s="56" t="s">
        <v>1917</v>
      </c>
      <c r="C3" s="55" t="s">
        <v>1918</v>
      </c>
      <c r="D3" s="55"/>
      <c r="E3" s="55" t="s">
        <v>70</v>
      </c>
      <c r="F3" s="55" t="s">
        <v>54</v>
      </c>
      <c r="G3" s="55" t="s">
        <v>1846</v>
      </c>
      <c r="H3" s="55" t="s">
        <v>55</v>
      </c>
      <c r="I3" s="55" t="s">
        <v>127</v>
      </c>
      <c r="J3" s="55" t="s">
        <v>1919</v>
      </c>
      <c r="K3" s="55" t="s">
        <v>57</v>
      </c>
      <c r="L3" s="55" t="s">
        <v>6</v>
      </c>
      <c r="M3" s="55">
        <v>1</v>
      </c>
      <c r="N3" s="55">
        <v>2007</v>
      </c>
      <c r="O3" s="55">
        <v>2019</v>
      </c>
      <c r="P3" s="57">
        <v>30305000000</v>
      </c>
      <c r="Q3" s="57"/>
      <c r="R3" s="57">
        <v>8733046155</v>
      </c>
      <c r="S3" s="57"/>
      <c r="T3" s="57">
        <v>8505945292</v>
      </c>
      <c r="U3" s="57">
        <v>8505945292</v>
      </c>
      <c r="V3" s="57">
        <v>8366137393</v>
      </c>
      <c r="W3" s="57"/>
      <c r="X3" s="55" t="s">
        <v>184</v>
      </c>
      <c r="Y3" s="55" t="s">
        <v>765</v>
      </c>
      <c r="Z3" s="55" t="s">
        <v>474</v>
      </c>
      <c r="AA3" s="55" t="s">
        <v>84</v>
      </c>
      <c r="AB3" s="57"/>
      <c r="AC3" s="55"/>
      <c r="AD3" s="55" t="s">
        <v>1920</v>
      </c>
      <c r="AE3" s="55" t="s">
        <v>65</v>
      </c>
      <c r="AF3" s="55" t="s">
        <v>65</v>
      </c>
      <c r="AG3" s="55" t="s">
        <v>66</v>
      </c>
      <c r="AH3" s="55" t="s">
        <v>146</v>
      </c>
      <c r="AI3" s="55" t="s">
        <v>66</v>
      </c>
      <c r="AJ3" s="55" t="s">
        <v>145</v>
      </c>
      <c r="AK3" s="55" t="s">
        <v>66</v>
      </c>
      <c r="AL3" s="55" t="s">
        <v>146</v>
      </c>
      <c r="AM3" s="55"/>
      <c r="AN3" s="55"/>
      <c r="AO3" s="55"/>
      <c r="AP3" s="55"/>
      <c r="AQ3" s="55"/>
      <c r="AR3" s="55"/>
      <c r="AS3" s="52" t="s">
        <v>66</v>
      </c>
      <c r="AT3" s="52" t="s">
        <v>146</v>
      </c>
      <c r="AU3" s="52" t="s">
        <v>66</v>
      </c>
      <c r="AV3" s="52" t="s">
        <v>146</v>
      </c>
      <c r="AW3" s="52"/>
      <c r="AX3" s="52"/>
      <c r="AY3" s="52"/>
      <c r="AZ3" s="52"/>
      <c r="BA3" s="52"/>
      <c r="BB3" s="52"/>
      <c r="BC3" s="52"/>
      <c r="BD3" s="52"/>
      <c r="BE3" s="55" t="s">
        <v>2211</v>
      </c>
      <c r="BF3" s="55"/>
    </row>
    <row r="4" spans="1:77" ht="30.6">
      <c r="A4" s="55" t="s">
        <v>693</v>
      </c>
      <c r="B4" s="56" t="s">
        <v>1931</v>
      </c>
      <c r="C4" s="55" t="s">
        <v>1932</v>
      </c>
      <c r="D4" s="55"/>
      <c r="E4" s="55" t="s">
        <v>214</v>
      </c>
      <c r="F4" s="55" t="s">
        <v>80</v>
      </c>
      <c r="G4" s="55" t="s">
        <v>1834</v>
      </c>
      <c r="H4" s="55" t="s">
        <v>55</v>
      </c>
      <c r="I4" s="55" t="s">
        <v>127</v>
      </c>
      <c r="J4" s="55" t="s">
        <v>626</v>
      </c>
      <c r="K4" s="55" t="s">
        <v>133</v>
      </c>
      <c r="L4" s="55" t="s">
        <v>4</v>
      </c>
      <c r="M4" s="55">
        <v>0</v>
      </c>
      <c r="N4" s="55">
        <v>2004</v>
      </c>
      <c r="O4" s="55">
        <v>2013</v>
      </c>
      <c r="P4" s="57">
        <v>1045000000</v>
      </c>
      <c r="Q4" s="57"/>
      <c r="R4" s="57"/>
      <c r="S4" s="57"/>
      <c r="T4" s="57"/>
      <c r="U4" s="57"/>
      <c r="V4" s="57"/>
      <c r="W4" s="57"/>
      <c r="X4" s="55" t="s">
        <v>128</v>
      </c>
      <c r="Y4" s="55" t="s">
        <v>156</v>
      </c>
      <c r="Z4" s="55" t="s">
        <v>174</v>
      </c>
      <c r="AA4" s="55" t="s">
        <v>510</v>
      </c>
      <c r="AB4" s="57"/>
      <c r="AC4" s="55"/>
      <c r="AD4" s="55" t="s">
        <v>1861</v>
      </c>
      <c r="AE4" s="55" t="s">
        <v>65</v>
      </c>
      <c r="AF4" s="55" t="s">
        <v>442</v>
      </c>
      <c r="AG4" s="55" t="s">
        <v>66</v>
      </c>
      <c r="AH4" s="55"/>
      <c r="AI4" s="55"/>
      <c r="AJ4" s="55"/>
      <c r="AK4" s="55" t="s">
        <v>66</v>
      </c>
      <c r="AL4" s="55"/>
      <c r="AM4" s="55"/>
      <c r="AN4" s="55"/>
      <c r="AO4" s="55"/>
      <c r="AP4" s="55"/>
      <c r="AQ4" s="55"/>
      <c r="AR4" s="55"/>
      <c r="AS4" s="52" t="s">
        <v>66</v>
      </c>
      <c r="AT4" s="52"/>
      <c r="AU4" s="52"/>
      <c r="AV4" s="52"/>
      <c r="AW4" s="52"/>
      <c r="AX4" s="52"/>
      <c r="AY4" s="52"/>
      <c r="AZ4" s="52"/>
      <c r="BA4" s="52"/>
      <c r="BB4" s="52"/>
      <c r="BC4" s="52"/>
      <c r="BD4" s="52"/>
      <c r="BE4" s="55" t="s">
        <v>263</v>
      </c>
      <c r="BF4" s="55"/>
    </row>
    <row r="5" spans="1:77" ht="15.6">
      <c r="A5" s="55" t="s">
        <v>693</v>
      </c>
      <c r="B5" s="56" t="s">
        <v>1927</v>
      </c>
      <c r="C5" s="55" t="s">
        <v>1928</v>
      </c>
      <c r="D5" s="55"/>
      <c r="E5" s="55" t="s">
        <v>70</v>
      </c>
      <c r="F5" s="55" t="s">
        <v>54</v>
      </c>
      <c r="G5" s="55" t="s">
        <v>1846</v>
      </c>
      <c r="H5" s="55" t="s">
        <v>55</v>
      </c>
      <c r="I5" s="55" t="s">
        <v>71</v>
      </c>
      <c r="J5" s="55"/>
      <c r="K5" s="55" t="s">
        <v>149</v>
      </c>
      <c r="L5" s="55"/>
      <c r="M5" s="55">
        <v>0</v>
      </c>
      <c r="N5" s="55">
        <v>2005</v>
      </c>
      <c r="O5" s="55">
        <v>2007</v>
      </c>
      <c r="P5" s="57">
        <v>300000000</v>
      </c>
      <c r="Q5" s="57"/>
      <c r="R5" s="57"/>
      <c r="S5" s="57"/>
      <c r="T5" s="57"/>
      <c r="U5" s="57"/>
      <c r="V5" s="57"/>
      <c r="W5" s="57"/>
      <c r="X5" s="55" t="s">
        <v>135</v>
      </c>
      <c r="Y5" s="55" t="s">
        <v>156</v>
      </c>
      <c r="Z5" s="55" t="s">
        <v>937</v>
      </c>
      <c r="AA5" s="55" t="s">
        <v>1929</v>
      </c>
      <c r="AB5" s="57"/>
      <c r="AC5" s="55"/>
      <c r="AD5" s="55" t="s">
        <v>1930</v>
      </c>
      <c r="AE5" s="55" t="s">
        <v>65</v>
      </c>
      <c r="AF5" s="55" t="s">
        <v>65</v>
      </c>
      <c r="AG5" s="55" t="s">
        <v>66</v>
      </c>
      <c r="AH5" s="55"/>
      <c r="AI5" s="55"/>
      <c r="AJ5" s="55"/>
      <c r="AK5" s="55" t="s">
        <v>66</v>
      </c>
      <c r="AL5" s="55"/>
      <c r="AM5" s="55"/>
      <c r="AN5" s="55"/>
      <c r="AO5" s="55"/>
      <c r="AP5" s="55"/>
      <c r="AQ5" s="55"/>
      <c r="AR5" s="55"/>
      <c r="AS5" s="52"/>
      <c r="AT5" s="52"/>
      <c r="AU5" s="52"/>
      <c r="AV5" s="52"/>
      <c r="AW5" s="52"/>
      <c r="AX5" s="52"/>
      <c r="AY5" s="52"/>
      <c r="AZ5" s="52"/>
      <c r="BA5" s="52"/>
      <c r="BB5" s="52"/>
      <c r="BC5" s="52"/>
      <c r="BD5" s="52"/>
      <c r="BE5" s="55" t="s">
        <v>228</v>
      </c>
      <c r="BF5" s="55"/>
    </row>
    <row r="6" spans="1:77" ht="15.6">
      <c r="A6" s="55" t="s">
        <v>693</v>
      </c>
      <c r="B6" s="56" t="s">
        <v>1924</v>
      </c>
      <c r="C6" s="55" t="s">
        <v>1925</v>
      </c>
      <c r="D6" s="55"/>
      <c r="E6" s="55" t="s">
        <v>98</v>
      </c>
      <c r="F6" s="55" t="s">
        <v>54</v>
      </c>
      <c r="G6" s="55" t="s">
        <v>1868</v>
      </c>
      <c r="H6" s="55" t="s">
        <v>55</v>
      </c>
      <c r="I6" s="55" t="s">
        <v>557</v>
      </c>
      <c r="J6" s="55"/>
      <c r="K6" s="55" t="s">
        <v>133</v>
      </c>
      <c r="L6" s="55" t="s">
        <v>6</v>
      </c>
      <c r="M6" s="55">
        <v>1</v>
      </c>
      <c r="N6" s="55">
        <v>2006</v>
      </c>
      <c r="O6" s="55">
        <v>2019</v>
      </c>
      <c r="P6" s="57">
        <v>157400000</v>
      </c>
      <c r="Q6" s="57"/>
      <c r="R6" s="57">
        <v>98100000</v>
      </c>
      <c r="S6" s="57"/>
      <c r="T6" s="57"/>
      <c r="U6" s="57">
        <v>98100000</v>
      </c>
      <c r="V6" s="57">
        <v>98100000</v>
      </c>
      <c r="W6" s="57"/>
      <c r="X6" s="55" t="s">
        <v>135</v>
      </c>
      <c r="Y6" s="55" t="s">
        <v>478</v>
      </c>
      <c r="Z6" s="55" t="s">
        <v>192</v>
      </c>
      <c r="AA6" s="55" t="s">
        <v>440</v>
      </c>
      <c r="AB6" s="57"/>
      <c r="AC6" s="55"/>
      <c r="AD6" s="55" t="s">
        <v>1926</v>
      </c>
      <c r="AE6" s="55" t="s">
        <v>65</v>
      </c>
      <c r="AF6" s="55" t="s">
        <v>65</v>
      </c>
      <c r="AG6" s="55" t="s">
        <v>66</v>
      </c>
      <c r="AH6" s="55" t="s">
        <v>146</v>
      </c>
      <c r="AI6" s="55" t="s">
        <v>66</v>
      </c>
      <c r="AJ6" s="55" t="s">
        <v>145</v>
      </c>
      <c r="AK6" s="55"/>
      <c r="AL6" s="55"/>
      <c r="AM6" s="55"/>
      <c r="AN6" s="55"/>
      <c r="AO6" s="55"/>
      <c r="AP6" s="55"/>
      <c r="AQ6" s="55"/>
      <c r="AR6" s="55"/>
      <c r="AS6" s="52" t="s">
        <v>66</v>
      </c>
      <c r="AT6" s="52" t="s">
        <v>146</v>
      </c>
      <c r="AU6" s="52"/>
      <c r="AV6" s="52"/>
      <c r="AW6" s="52"/>
      <c r="AX6" s="52"/>
      <c r="AY6" s="52"/>
      <c r="AZ6" s="52"/>
      <c r="BA6" s="52"/>
      <c r="BB6" s="52"/>
      <c r="BC6" s="52"/>
      <c r="BD6" s="52"/>
      <c r="BE6" s="55" t="s">
        <v>753</v>
      </c>
      <c r="BF6" s="55"/>
    </row>
    <row r="7" spans="1:77" ht="45.6">
      <c r="A7" s="55" t="s">
        <v>693</v>
      </c>
      <c r="B7" s="56" t="s">
        <v>1761</v>
      </c>
      <c r="C7" s="55" t="s">
        <v>1762</v>
      </c>
      <c r="D7" s="55" t="s">
        <v>1763</v>
      </c>
      <c r="E7" s="55" t="s">
        <v>53</v>
      </c>
      <c r="F7" s="55" t="s">
        <v>54</v>
      </c>
      <c r="G7" s="55" t="s">
        <v>1777</v>
      </c>
      <c r="H7" s="55" t="s">
        <v>55</v>
      </c>
      <c r="I7" s="55" t="s">
        <v>557</v>
      </c>
      <c r="J7" s="55"/>
      <c r="K7" s="55" t="s">
        <v>57</v>
      </c>
      <c r="L7" s="55" t="s">
        <v>6</v>
      </c>
      <c r="M7" s="55">
        <v>1</v>
      </c>
      <c r="N7" s="55">
        <v>2016</v>
      </c>
      <c r="O7" s="55">
        <v>2022</v>
      </c>
      <c r="P7" s="57" t="s">
        <v>58</v>
      </c>
      <c r="Q7" s="57"/>
      <c r="R7" s="57">
        <v>1629000000</v>
      </c>
      <c r="S7" s="57"/>
      <c r="T7" s="57"/>
      <c r="U7" s="57"/>
      <c r="V7" s="57"/>
      <c r="W7" s="57"/>
      <c r="X7" s="55" t="s">
        <v>463</v>
      </c>
      <c r="Y7" s="55" t="s">
        <v>478</v>
      </c>
      <c r="Z7" s="55" t="s">
        <v>474</v>
      </c>
      <c r="AA7" s="55" t="s">
        <v>440</v>
      </c>
      <c r="AB7" s="57"/>
      <c r="AC7" s="55"/>
      <c r="AD7" s="55" t="s">
        <v>1764</v>
      </c>
      <c r="AE7" s="55" t="s">
        <v>65</v>
      </c>
      <c r="AF7" s="55" t="s">
        <v>65</v>
      </c>
      <c r="AG7" s="55"/>
      <c r="AH7" s="55"/>
      <c r="AI7" s="55" t="s">
        <v>66</v>
      </c>
      <c r="AJ7" s="55" t="s">
        <v>66</v>
      </c>
      <c r="AK7" s="55"/>
      <c r="AL7" s="55"/>
      <c r="AM7" s="55"/>
      <c r="AN7" s="55"/>
      <c r="AO7" s="55"/>
      <c r="AP7" s="55"/>
      <c r="AQ7" s="55"/>
      <c r="AR7" s="55"/>
      <c r="AS7" s="52"/>
      <c r="AT7" s="52"/>
      <c r="AU7" s="52"/>
      <c r="AV7" s="52"/>
      <c r="AW7" s="52"/>
      <c r="AX7" s="52"/>
      <c r="AY7" s="52"/>
      <c r="AZ7" s="52"/>
      <c r="BA7" s="52"/>
      <c r="BB7" s="52"/>
      <c r="BC7" s="52"/>
      <c r="BD7" s="52"/>
      <c r="BE7" s="55" t="s">
        <v>2212</v>
      </c>
      <c r="BF7" s="55"/>
    </row>
    <row r="8" spans="1:77" ht="15.6">
      <c r="A8" s="55" t="s">
        <v>693</v>
      </c>
      <c r="B8" s="56" t="s">
        <v>1921</v>
      </c>
      <c r="C8" s="55" t="s">
        <v>1922</v>
      </c>
      <c r="D8" s="55"/>
      <c r="E8" s="55" t="s">
        <v>70</v>
      </c>
      <c r="F8" s="55" t="s">
        <v>54</v>
      </c>
      <c r="G8" s="55" t="s">
        <v>1804</v>
      </c>
      <c r="H8" s="55" t="s">
        <v>55</v>
      </c>
      <c r="I8" s="55" t="s">
        <v>127</v>
      </c>
      <c r="J8" s="55" t="s">
        <v>1919</v>
      </c>
      <c r="K8" s="55" t="s">
        <v>90</v>
      </c>
      <c r="L8" s="55"/>
      <c r="M8" s="55">
        <v>1</v>
      </c>
      <c r="N8" s="55">
        <v>2007</v>
      </c>
      <c r="O8" s="55">
        <v>2008</v>
      </c>
      <c r="P8" s="57">
        <v>1000000000</v>
      </c>
      <c r="Q8" s="57"/>
      <c r="R8" s="57"/>
      <c r="S8" s="57">
        <v>700000000</v>
      </c>
      <c r="T8" s="57"/>
      <c r="U8" s="57"/>
      <c r="V8" s="57">
        <v>700000000</v>
      </c>
      <c r="W8" s="57"/>
      <c r="X8" s="55" t="s">
        <v>236</v>
      </c>
      <c r="Y8" s="55" t="s">
        <v>236</v>
      </c>
      <c r="Z8" s="55" t="s">
        <v>236</v>
      </c>
      <c r="AA8" s="55" t="s">
        <v>84</v>
      </c>
      <c r="AB8" s="57"/>
      <c r="AC8" s="55"/>
      <c r="AD8" s="55" t="s">
        <v>1923</v>
      </c>
      <c r="AE8" s="55" t="s">
        <v>65</v>
      </c>
      <c r="AF8" s="55" t="s">
        <v>65</v>
      </c>
      <c r="AG8" s="55"/>
      <c r="AH8" s="55"/>
      <c r="AI8" s="55"/>
      <c r="AJ8" s="55"/>
      <c r="AK8" s="55"/>
      <c r="AL8" s="55"/>
      <c r="AM8" s="55"/>
      <c r="AN8" s="55"/>
      <c r="AO8" s="55"/>
      <c r="AP8" s="55"/>
      <c r="AQ8" s="55"/>
      <c r="AR8" s="55"/>
      <c r="AS8" s="52"/>
      <c r="AT8" s="52"/>
      <c r="AU8" s="52"/>
      <c r="AV8" s="52"/>
      <c r="AW8" s="52"/>
      <c r="AX8" s="52"/>
      <c r="AY8" s="52"/>
      <c r="AZ8" s="52"/>
      <c r="BA8" s="52"/>
      <c r="BB8" s="52"/>
      <c r="BC8" s="52"/>
      <c r="BD8" s="52"/>
      <c r="BE8" s="55"/>
      <c r="BF8" s="55"/>
    </row>
    <row r="9" spans="1:77" ht="30.6">
      <c r="A9" s="55" t="s">
        <v>693</v>
      </c>
      <c r="B9" s="56" t="s">
        <v>1910</v>
      </c>
      <c r="C9" s="55" t="s">
        <v>1911</v>
      </c>
      <c r="D9" s="55" t="s">
        <v>1912</v>
      </c>
      <c r="E9" s="55" t="s">
        <v>1913</v>
      </c>
      <c r="F9" s="55" t="s">
        <v>485</v>
      </c>
      <c r="G9" s="55" t="s">
        <v>1914</v>
      </c>
      <c r="H9" s="55" t="s">
        <v>55</v>
      </c>
      <c r="I9" s="55" t="s">
        <v>226</v>
      </c>
      <c r="J9" s="55"/>
      <c r="K9" s="55" t="s">
        <v>133</v>
      </c>
      <c r="L9" s="55" t="s">
        <v>6</v>
      </c>
      <c r="M9" s="55">
        <v>1</v>
      </c>
      <c r="N9" s="55">
        <v>2008</v>
      </c>
      <c r="O9" s="55">
        <v>2022</v>
      </c>
      <c r="P9" s="57">
        <v>14679000000</v>
      </c>
      <c r="Q9" s="57"/>
      <c r="R9" s="57">
        <v>1599342482</v>
      </c>
      <c r="S9" s="57"/>
      <c r="T9" s="57">
        <v>984527000</v>
      </c>
      <c r="U9" s="57"/>
      <c r="V9" s="57"/>
      <c r="W9" s="57"/>
      <c r="X9" s="55" t="s">
        <v>1915</v>
      </c>
      <c r="Y9" s="55" t="s">
        <v>192</v>
      </c>
      <c r="Z9" s="55" t="s">
        <v>1906</v>
      </c>
      <c r="AA9" s="55" t="s">
        <v>1916</v>
      </c>
      <c r="AB9" s="57">
        <v>2250413</v>
      </c>
      <c r="AC9" s="55"/>
      <c r="AD9" s="55" t="s">
        <v>2094</v>
      </c>
      <c r="AE9" s="55" t="s">
        <v>65</v>
      </c>
      <c r="AF9" s="55" t="s">
        <v>65</v>
      </c>
      <c r="AG9" s="55" t="s">
        <v>66</v>
      </c>
      <c r="AH9" s="55" t="s">
        <v>145</v>
      </c>
      <c r="AI9" s="55"/>
      <c r="AJ9" s="55"/>
      <c r="AK9" s="55" t="s">
        <v>66</v>
      </c>
      <c r="AL9" s="55" t="s">
        <v>145</v>
      </c>
      <c r="AM9" s="55"/>
      <c r="AN9" s="55"/>
      <c r="AO9" s="55"/>
      <c r="AP9" s="55"/>
      <c r="AQ9" s="55"/>
      <c r="AR9" s="55"/>
      <c r="AS9" s="52"/>
      <c r="AT9" s="52"/>
      <c r="AU9" s="52"/>
      <c r="AV9" s="52"/>
      <c r="AW9" s="52"/>
      <c r="AX9" s="52"/>
      <c r="AY9" s="52"/>
      <c r="AZ9" s="52"/>
      <c r="BA9" s="52"/>
      <c r="BB9" s="52"/>
      <c r="BC9" s="52"/>
      <c r="BD9" s="52"/>
      <c r="BE9" s="55" t="s">
        <v>2141</v>
      </c>
      <c r="BF9" s="55"/>
    </row>
    <row r="10" spans="1:77" ht="30.6">
      <c r="A10" s="55" t="s">
        <v>693</v>
      </c>
      <c r="B10" s="56" t="s">
        <v>1903</v>
      </c>
      <c r="C10" s="55" t="s">
        <v>1904</v>
      </c>
      <c r="D10" s="55"/>
      <c r="E10" s="55" t="s">
        <v>70</v>
      </c>
      <c r="F10" s="55" t="s">
        <v>54</v>
      </c>
      <c r="G10" s="55" t="s">
        <v>1804</v>
      </c>
      <c r="H10" s="55" t="s">
        <v>55</v>
      </c>
      <c r="I10" s="55" t="s">
        <v>317</v>
      </c>
      <c r="J10" s="55" t="s">
        <v>1405</v>
      </c>
      <c r="K10" s="55" t="s">
        <v>90</v>
      </c>
      <c r="L10" s="55"/>
      <c r="M10" s="55">
        <v>1</v>
      </c>
      <c r="N10" s="55">
        <v>2008</v>
      </c>
      <c r="O10" s="55">
        <v>2012</v>
      </c>
      <c r="P10" s="57">
        <v>1200000000</v>
      </c>
      <c r="Q10" s="57"/>
      <c r="R10" s="57"/>
      <c r="S10" s="57">
        <v>600000000</v>
      </c>
      <c r="T10" s="57"/>
      <c r="U10" s="57"/>
      <c r="V10" s="57">
        <v>600000000</v>
      </c>
      <c r="W10" s="57"/>
      <c r="X10" s="55" t="s">
        <v>208</v>
      </c>
      <c r="Y10" s="55" t="s">
        <v>1905</v>
      </c>
      <c r="Z10" s="55" t="s">
        <v>1906</v>
      </c>
      <c r="AA10" s="55" t="s">
        <v>84</v>
      </c>
      <c r="AB10" s="57"/>
      <c r="AC10" s="55"/>
      <c r="AD10" s="55" t="s">
        <v>379</v>
      </c>
      <c r="AE10" s="55" t="s">
        <v>65</v>
      </c>
      <c r="AF10" s="55" t="s">
        <v>65</v>
      </c>
      <c r="AG10" s="55"/>
      <c r="AH10" s="55"/>
      <c r="AI10" s="55" t="s">
        <v>66</v>
      </c>
      <c r="AJ10" s="55"/>
      <c r="AK10" s="55"/>
      <c r="AL10" s="55"/>
      <c r="AM10" s="55"/>
      <c r="AN10" s="55"/>
      <c r="AO10" s="55"/>
      <c r="AP10" s="55"/>
      <c r="AQ10" s="55"/>
      <c r="AR10" s="55"/>
      <c r="AS10" s="52"/>
      <c r="AT10" s="52"/>
      <c r="AU10" s="52"/>
      <c r="AV10" s="52"/>
      <c r="AW10" s="52"/>
      <c r="AX10" s="52"/>
      <c r="AY10" s="52"/>
      <c r="AZ10" s="52"/>
      <c r="BA10" s="52"/>
      <c r="BB10" s="52"/>
      <c r="BC10" s="52"/>
      <c r="BD10" s="52"/>
      <c r="BE10" s="55" t="s">
        <v>1907</v>
      </c>
      <c r="BF10" s="55"/>
    </row>
    <row r="11" spans="1:77" ht="15.6">
      <c r="A11" s="69" t="s">
        <v>693</v>
      </c>
      <c r="B11" s="70" t="s">
        <v>1908</v>
      </c>
      <c r="C11" s="55" t="s">
        <v>1860</v>
      </c>
      <c r="D11" s="55"/>
      <c r="E11" s="55" t="s">
        <v>214</v>
      </c>
      <c r="F11" s="55" t="s">
        <v>80</v>
      </c>
      <c r="G11" s="55" t="s">
        <v>1834</v>
      </c>
      <c r="H11" s="55" t="s">
        <v>55</v>
      </c>
      <c r="I11" s="55" t="s">
        <v>127</v>
      </c>
      <c r="J11" s="55" t="s">
        <v>683</v>
      </c>
      <c r="K11" s="55" t="s">
        <v>133</v>
      </c>
      <c r="L11" s="55" t="s">
        <v>4</v>
      </c>
      <c r="M11" s="55">
        <v>0</v>
      </c>
      <c r="N11" s="55">
        <v>2008</v>
      </c>
      <c r="O11" s="55">
        <v>2010</v>
      </c>
      <c r="P11" s="57">
        <v>180000000</v>
      </c>
      <c r="Q11" s="57"/>
      <c r="R11" s="57"/>
      <c r="S11" s="57"/>
      <c r="T11" s="57"/>
      <c r="U11" s="57"/>
      <c r="V11" s="57"/>
      <c r="W11" s="57"/>
      <c r="X11" s="55" t="s">
        <v>454</v>
      </c>
      <c r="Y11" s="55" t="s">
        <v>405</v>
      </c>
      <c r="Z11" s="55" t="s">
        <v>251</v>
      </c>
      <c r="AA11" s="55" t="s">
        <v>510</v>
      </c>
      <c r="AB11" s="57"/>
      <c r="AC11" s="55"/>
      <c r="AD11" s="55" t="s">
        <v>1909</v>
      </c>
      <c r="AE11" s="55" t="s">
        <v>105</v>
      </c>
      <c r="AF11" s="55" t="s">
        <v>106</v>
      </c>
      <c r="AG11" s="55"/>
      <c r="AH11" s="55"/>
      <c r="AI11" s="55"/>
      <c r="AJ11" s="55"/>
      <c r="AK11" s="55"/>
      <c r="AL11" s="55"/>
      <c r="AM11" s="55"/>
      <c r="AN11" s="55"/>
      <c r="AO11" s="55"/>
      <c r="AP11" s="55"/>
      <c r="AQ11" s="55"/>
      <c r="AR11" s="55"/>
      <c r="AS11" s="52"/>
      <c r="AT11" s="52"/>
      <c r="AU11" s="52"/>
      <c r="AV11" s="52"/>
      <c r="AW11" s="52"/>
      <c r="AX11" s="52"/>
      <c r="AY11" s="52"/>
      <c r="AZ11" s="52"/>
      <c r="BA11" s="52"/>
      <c r="BB11" s="52"/>
      <c r="BC11" s="52"/>
      <c r="BD11" s="52"/>
      <c r="BE11" s="55"/>
      <c r="BF11" s="55"/>
    </row>
    <row r="12" spans="1:77" ht="30.6">
      <c r="A12" s="55" t="s">
        <v>693</v>
      </c>
      <c r="B12" s="56" t="s">
        <v>1832</v>
      </c>
      <c r="C12" s="55" t="s">
        <v>1833</v>
      </c>
      <c r="D12" s="55"/>
      <c r="E12" s="55" t="s">
        <v>214</v>
      </c>
      <c r="F12" s="55" t="s">
        <v>80</v>
      </c>
      <c r="G12" s="55" t="s">
        <v>1834</v>
      </c>
      <c r="H12" s="55" t="s">
        <v>55</v>
      </c>
      <c r="I12" s="55" t="s">
        <v>127</v>
      </c>
      <c r="J12" s="55" t="s">
        <v>626</v>
      </c>
      <c r="K12" s="55" t="s">
        <v>133</v>
      </c>
      <c r="L12" s="55" t="s">
        <v>6</v>
      </c>
      <c r="M12" s="55">
        <v>1</v>
      </c>
      <c r="N12" s="55">
        <v>2012</v>
      </c>
      <c r="O12" s="55">
        <v>2019</v>
      </c>
      <c r="P12" s="57">
        <v>3160000000</v>
      </c>
      <c r="Q12" s="57"/>
      <c r="R12" s="57">
        <v>1202000000</v>
      </c>
      <c r="S12" s="57"/>
      <c r="T12" s="57"/>
      <c r="U12" s="57">
        <v>1202000000</v>
      </c>
      <c r="V12" s="57">
        <v>1202000000</v>
      </c>
      <c r="W12" s="57"/>
      <c r="X12" s="55" t="s">
        <v>72</v>
      </c>
      <c r="Y12" s="55" t="s">
        <v>1835</v>
      </c>
      <c r="Z12" s="55" t="s">
        <v>1836</v>
      </c>
      <c r="AA12" s="55" t="s">
        <v>510</v>
      </c>
      <c r="AB12" s="57"/>
      <c r="AC12" s="55"/>
      <c r="AD12" s="55" t="s">
        <v>1837</v>
      </c>
      <c r="AE12" s="55" t="s">
        <v>1646</v>
      </c>
      <c r="AF12" s="55" t="s">
        <v>442</v>
      </c>
      <c r="AG12" s="55" t="s">
        <v>66</v>
      </c>
      <c r="AH12" s="55" t="s">
        <v>145</v>
      </c>
      <c r="AI12" s="55" t="s">
        <v>66</v>
      </c>
      <c r="AJ12" s="55" t="s">
        <v>146</v>
      </c>
      <c r="AK12" s="55" t="s">
        <v>66</v>
      </c>
      <c r="AL12" s="55" t="s">
        <v>145</v>
      </c>
      <c r="AM12" s="55"/>
      <c r="AN12" s="55"/>
      <c r="AO12" s="55"/>
      <c r="AP12" s="55"/>
      <c r="AQ12" s="55"/>
      <c r="AR12" s="55"/>
      <c r="AS12" s="52" t="s">
        <v>66</v>
      </c>
      <c r="AT12" s="52" t="s">
        <v>146</v>
      </c>
      <c r="AU12" s="52"/>
      <c r="AV12" s="52"/>
      <c r="AW12" s="52"/>
      <c r="AX12" s="52"/>
      <c r="AY12" s="52"/>
      <c r="AZ12" s="52"/>
      <c r="BA12" s="52"/>
      <c r="BB12" s="52"/>
      <c r="BC12" s="52"/>
      <c r="BD12" s="52"/>
      <c r="BE12" s="55" t="s">
        <v>1603</v>
      </c>
      <c r="BF12" s="55"/>
    </row>
    <row r="13" spans="1:77" ht="30.6">
      <c r="A13" s="55" t="s">
        <v>693</v>
      </c>
      <c r="B13" s="56" t="s">
        <v>1891</v>
      </c>
      <c r="C13" s="55" t="s">
        <v>1892</v>
      </c>
      <c r="D13" s="55" t="s">
        <v>1893</v>
      </c>
      <c r="E13" s="55" t="s">
        <v>1894</v>
      </c>
      <c r="F13" s="55" t="s">
        <v>54</v>
      </c>
      <c r="G13" s="55" t="s">
        <v>1895</v>
      </c>
      <c r="H13" s="55" t="s">
        <v>55</v>
      </c>
      <c r="I13" s="55" t="s">
        <v>317</v>
      </c>
      <c r="J13" s="55" t="s">
        <v>1405</v>
      </c>
      <c r="K13" s="55" t="s">
        <v>90</v>
      </c>
      <c r="L13" s="55"/>
      <c r="M13" s="55">
        <v>1</v>
      </c>
      <c r="N13" s="55">
        <v>2009</v>
      </c>
      <c r="O13" s="55">
        <v>2010</v>
      </c>
      <c r="P13" s="57" t="s">
        <v>58</v>
      </c>
      <c r="Q13" s="57"/>
      <c r="R13" s="57"/>
      <c r="S13" s="57">
        <v>650000000</v>
      </c>
      <c r="T13" s="57"/>
      <c r="U13" s="57"/>
      <c r="V13" s="57">
        <v>650000000</v>
      </c>
      <c r="W13" s="57"/>
      <c r="X13" s="55" t="s">
        <v>208</v>
      </c>
      <c r="Y13" s="55" t="s">
        <v>156</v>
      </c>
      <c r="Z13" s="55" t="s">
        <v>251</v>
      </c>
      <c r="AA13" s="55" t="s">
        <v>84</v>
      </c>
      <c r="AB13" s="57"/>
      <c r="AC13" s="55"/>
      <c r="AD13" s="55" t="s">
        <v>930</v>
      </c>
      <c r="AE13" s="55" t="s">
        <v>65</v>
      </c>
      <c r="AF13" s="55" t="s">
        <v>65</v>
      </c>
      <c r="AG13" s="55"/>
      <c r="AH13" s="55"/>
      <c r="AI13" s="55" t="s">
        <v>66</v>
      </c>
      <c r="AJ13" s="55"/>
      <c r="AK13" s="55"/>
      <c r="AL13" s="55"/>
      <c r="AM13" s="55"/>
      <c r="AN13" s="55"/>
      <c r="AO13" s="55"/>
      <c r="AP13" s="55"/>
      <c r="AQ13" s="55"/>
      <c r="AR13" s="55"/>
      <c r="AS13" s="52"/>
      <c r="AT13" s="52"/>
      <c r="AU13" s="52"/>
      <c r="AV13" s="52"/>
      <c r="AW13" s="52"/>
      <c r="AX13" s="52"/>
      <c r="AY13" s="52"/>
      <c r="AZ13" s="52"/>
      <c r="BA13" s="52"/>
      <c r="BB13" s="52"/>
      <c r="BC13" s="52"/>
      <c r="BD13" s="52"/>
      <c r="BE13" s="55"/>
      <c r="BF13" s="55"/>
    </row>
    <row r="14" spans="1:77" ht="30.6">
      <c r="A14" s="55" t="s">
        <v>693</v>
      </c>
      <c r="B14" s="56" t="s">
        <v>1838</v>
      </c>
      <c r="C14" s="55" t="s">
        <v>1839</v>
      </c>
      <c r="D14" s="55"/>
      <c r="E14" s="55" t="s">
        <v>214</v>
      </c>
      <c r="F14" s="55" t="s">
        <v>80</v>
      </c>
      <c r="G14" s="55" t="s">
        <v>1834</v>
      </c>
      <c r="H14" s="55" t="s">
        <v>55</v>
      </c>
      <c r="I14" s="55" t="s">
        <v>127</v>
      </c>
      <c r="J14" s="55" t="s">
        <v>626</v>
      </c>
      <c r="K14" s="55" t="s">
        <v>133</v>
      </c>
      <c r="L14" s="55" t="s">
        <v>6</v>
      </c>
      <c r="M14" s="55">
        <v>1</v>
      </c>
      <c r="N14" s="55">
        <v>2012</v>
      </c>
      <c r="O14" s="55">
        <v>2016</v>
      </c>
      <c r="P14" s="57">
        <v>2318900000</v>
      </c>
      <c r="Q14" s="57"/>
      <c r="R14" s="57">
        <v>967800000</v>
      </c>
      <c r="S14" s="57"/>
      <c r="T14" s="57"/>
      <c r="U14" s="57">
        <v>967800000</v>
      </c>
      <c r="V14" s="57">
        <v>967800000</v>
      </c>
      <c r="W14" s="57"/>
      <c r="X14" s="55" t="s">
        <v>886</v>
      </c>
      <c r="Y14" s="55" t="s">
        <v>129</v>
      </c>
      <c r="Z14" s="55" t="s">
        <v>251</v>
      </c>
      <c r="AA14" s="55" t="s">
        <v>510</v>
      </c>
      <c r="AB14" s="57"/>
      <c r="AC14" s="55"/>
      <c r="AD14" s="55" t="s">
        <v>1840</v>
      </c>
      <c r="AE14" s="55" t="s">
        <v>65</v>
      </c>
      <c r="AF14" s="55" t="s">
        <v>442</v>
      </c>
      <c r="AG14" s="55" t="s">
        <v>66</v>
      </c>
      <c r="AH14" s="55" t="s">
        <v>146</v>
      </c>
      <c r="AI14" s="55" t="s">
        <v>66</v>
      </c>
      <c r="AJ14" s="55" t="s">
        <v>145</v>
      </c>
      <c r="AK14" s="55" t="s">
        <v>66</v>
      </c>
      <c r="AL14" s="55" t="s">
        <v>146</v>
      </c>
      <c r="AM14" s="55" t="s">
        <v>66</v>
      </c>
      <c r="AN14" s="55" t="s">
        <v>146</v>
      </c>
      <c r="AO14" s="55"/>
      <c r="AP14" s="55"/>
      <c r="AQ14" s="55"/>
      <c r="AR14" s="55"/>
      <c r="AS14" s="52" t="s">
        <v>66</v>
      </c>
      <c r="AT14" s="52" t="s">
        <v>146</v>
      </c>
      <c r="AU14" s="52"/>
      <c r="AV14" s="52"/>
      <c r="AW14" s="52" t="s">
        <v>66</v>
      </c>
      <c r="AX14" s="52" t="s">
        <v>146</v>
      </c>
      <c r="AY14" s="52"/>
      <c r="AZ14" s="52"/>
      <c r="BA14" s="52" t="s">
        <v>66</v>
      </c>
      <c r="BB14" s="52" t="s">
        <v>145</v>
      </c>
      <c r="BC14" s="52"/>
      <c r="BD14" s="52"/>
      <c r="BE14" s="55" t="s">
        <v>1841</v>
      </c>
      <c r="BF14" s="55"/>
    </row>
    <row r="15" spans="1:77" ht="30.6">
      <c r="A15" s="55" t="s">
        <v>693</v>
      </c>
      <c r="B15" s="56" t="s">
        <v>1891</v>
      </c>
      <c r="C15" s="55" t="s">
        <v>1898</v>
      </c>
      <c r="D15" s="55" t="s">
        <v>1899</v>
      </c>
      <c r="E15" s="55" t="s">
        <v>1900</v>
      </c>
      <c r="F15" s="55" t="s">
        <v>54</v>
      </c>
      <c r="G15" s="55" t="s">
        <v>1901</v>
      </c>
      <c r="H15" s="55" t="s">
        <v>55</v>
      </c>
      <c r="I15" s="55" t="s">
        <v>317</v>
      </c>
      <c r="J15" s="55"/>
      <c r="K15" s="55" t="s">
        <v>90</v>
      </c>
      <c r="L15" s="55"/>
      <c r="M15" s="55">
        <v>1</v>
      </c>
      <c r="N15" s="55">
        <v>2009</v>
      </c>
      <c r="O15" s="55">
        <v>2010</v>
      </c>
      <c r="P15" s="57" t="s">
        <v>58</v>
      </c>
      <c r="Q15" s="57"/>
      <c r="R15" s="57"/>
      <c r="S15" s="57">
        <v>650000000</v>
      </c>
      <c r="T15" s="57"/>
      <c r="U15" s="57"/>
      <c r="V15" s="57"/>
      <c r="W15" s="57"/>
      <c r="X15" s="55" t="s">
        <v>1902</v>
      </c>
      <c r="Y15" s="55" t="s">
        <v>156</v>
      </c>
      <c r="Z15" s="55" t="s">
        <v>251</v>
      </c>
      <c r="AA15" s="55" t="s">
        <v>84</v>
      </c>
      <c r="AB15" s="57"/>
      <c r="AC15" s="55"/>
      <c r="AD15" s="55" t="s">
        <v>930</v>
      </c>
      <c r="AE15" s="55" t="s">
        <v>65</v>
      </c>
      <c r="AF15" s="55" t="s">
        <v>1060</v>
      </c>
      <c r="AG15" s="55"/>
      <c r="AH15" s="55"/>
      <c r="AI15" s="55"/>
      <c r="AJ15" s="55"/>
      <c r="AK15" s="55"/>
      <c r="AL15" s="55"/>
      <c r="AM15" s="55"/>
      <c r="AN15" s="55"/>
      <c r="AO15" s="55"/>
      <c r="AP15" s="55"/>
      <c r="AQ15" s="55"/>
      <c r="AR15" s="55"/>
      <c r="AS15" s="52"/>
      <c r="AT15" s="52"/>
      <c r="AU15" s="52"/>
      <c r="AV15" s="52"/>
      <c r="AW15" s="52"/>
      <c r="AX15" s="52"/>
      <c r="AY15" s="52"/>
      <c r="AZ15" s="52"/>
      <c r="BA15" s="52"/>
      <c r="BB15" s="52"/>
      <c r="BC15" s="52"/>
      <c r="BD15" s="52"/>
      <c r="BE15" s="55"/>
      <c r="BF15" s="55"/>
    </row>
    <row r="16" spans="1:77" ht="30.6">
      <c r="A16" s="55" t="s">
        <v>693</v>
      </c>
      <c r="B16" s="56" t="s">
        <v>1877</v>
      </c>
      <c r="C16" s="55" t="s">
        <v>1878</v>
      </c>
      <c r="D16" s="55" t="s">
        <v>1879</v>
      </c>
      <c r="E16" s="55" t="s">
        <v>1880</v>
      </c>
      <c r="F16" s="55" t="s">
        <v>485</v>
      </c>
      <c r="G16" s="55" t="s">
        <v>1881</v>
      </c>
      <c r="H16" s="55" t="s">
        <v>55</v>
      </c>
      <c r="I16" s="55" t="s">
        <v>2144</v>
      </c>
      <c r="J16" s="55" t="s">
        <v>141</v>
      </c>
      <c r="K16" s="55" t="s">
        <v>133</v>
      </c>
      <c r="L16" s="55" t="s">
        <v>6</v>
      </c>
      <c r="M16" s="55">
        <v>1</v>
      </c>
      <c r="N16" s="55">
        <v>2010</v>
      </c>
      <c r="O16" s="55">
        <v>2019</v>
      </c>
      <c r="P16" s="57">
        <v>82200000</v>
      </c>
      <c r="Q16" s="57"/>
      <c r="R16" s="57">
        <v>19400000</v>
      </c>
      <c r="S16" s="57"/>
      <c r="T16" s="57"/>
      <c r="U16" s="57">
        <v>19400000</v>
      </c>
      <c r="V16" s="57">
        <v>19400000</v>
      </c>
      <c r="W16" s="57"/>
      <c r="X16" s="55" t="s">
        <v>487</v>
      </c>
      <c r="Y16" s="55" t="s">
        <v>143</v>
      </c>
      <c r="Z16" s="55" t="s">
        <v>251</v>
      </c>
      <c r="AA16" s="55" t="s">
        <v>440</v>
      </c>
      <c r="AB16" s="57"/>
      <c r="AC16" s="55"/>
      <c r="AD16" s="55" t="s">
        <v>1882</v>
      </c>
      <c r="AE16" s="55" t="s">
        <v>65</v>
      </c>
      <c r="AF16" s="55" t="s">
        <v>65</v>
      </c>
      <c r="AG16" s="55" t="s">
        <v>66</v>
      </c>
      <c r="AH16" s="55" t="s">
        <v>145</v>
      </c>
      <c r="AI16" s="55" t="s">
        <v>66</v>
      </c>
      <c r="AJ16" s="55" t="s">
        <v>145</v>
      </c>
      <c r="AK16" s="55"/>
      <c r="AL16" s="55"/>
      <c r="AM16" s="55"/>
      <c r="AN16" s="55"/>
      <c r="AO16" s="55"/>
      <c r="AP16" s="55"/>
      <c r="AQ16" s="55"/>
      <c r="AR16" s="55"/>
      <c r="AS16" s="52"/>
      <c r="AT16" s="52"/>
      <c r="AU16" s="52" t="s">
        <v>66</v>
      </c>
      <c r="AV16" s="52" t="s">
        <v>146</v>
      </c>
      <c r="AW16" s="52"/>
      <c r="AX16" s="52"/>
      <c r="AY16" s="52"/>
      <c r="AZ16" s="52"/>
      <c r="BA16" s="52"/>
      <c r="BB16" s="52"/>
      <c r="BC16" s="52"/>
      <c r="BD16" s="52"/>
      <c r="BE16" s="55" t="s">
        <v>1883</v>
      </c>
      <c r="BF16" s="55"/>
    </row>
    <row r="17" spans="1:58" ht="30.6">
      <c r="A17" s="55" t="s">
        <v>693</v>
      </c>
      <c r="B17" s="56" t="s">
        <v>1884</v>
      </c>
      <c r="C17" s="55" t="s">
        <v>1885</v>
      </c>
      <c r="D17" s="55"/>
      <c r="E17" s="55" t="s">
        <v>391</v>
      </c>
      <c r="F17" s="55" t="s">
        <v>80</v>
      </c>
      <c r="G17" s="55" t="s">
        <v>1825</v>
      </c>
      <c r="H17" s="55" t="s">
        <v>55</v>
      </c>
      <c r="I17" s="55" t="s">
        <v>127</v>
      </c>
      <c r="J17" s="55"/>
      <c r="K17" s="55" t="s">
        <v>133</v>
      </c>
      <c r="L17" s="55" t="s">
        <v>6</v>
      </c>
      <c r="M17" s="55">
        <v>1</v>
      </c>
      <c r="N17" s="55">
        <v>2010</v>
      </c>
      <c r="O17" s="55">
        <v>2016</v>
      </c>
      <c r="P17" s="57">
        <v>234000000</v>
      </c>
      <c r="Q17" s="57">
        <v>1680000</v>
      </c>
      <c r="R17" s="57">
        <v>46400000</v>
      </c>
      <c r="S17" s="57"/>
      <c r="T17" s="57">
        <v>36397000</v>
      </c>
      <c r="U17" s="57">
        <v>36397000</v>
      </c>
      <c r="V17" s="57">
        <v>34717000</v>
      </c>
      <c r="W17" s="57"/>
      <c r="X17" s="55" t="s">
        <v>128</v>
      </c>
      <c r="Y17" s="55" t="s">
        <v>324</v>
      </c>
      <c r="Z17" s="55" t="s">
        <v>1094</v>
      </c>
      <c r="AA17" s="55" t="s">
        <v>84</v>
      </c>
      <c r="AB17" s="57"/>
      <c r="AC17" s="55"/>
      <c r="AD17" s="55" t="s">
        <v>351</v>
      </c>
      <c r="AE17" s="55" t="s">
        <v>65</v>
      </c>
      <c r="AF17" s="55" t="s">
        <v>65</v>
      </c>
      <c r="AG17" s="55" t="s">
        <v>66</v>
      </c>
      <c r="AH17" s="55" t="s">
        <v>146</v>
      </c>
      <c r="AI17" s="55" t="s">
        <v>66</v>
      </c>
      <c r="AJ17" s="55" t="s">
        <v>145</v>
      </c>
      <c r="AK17" s="55"/>
      <c r="AL17" s="55"/>
      <c r="AM17" s="55" t="s">
        <v>66</v>
      </c>
      <c r="AN17" s="55" t="s">
        <v>146</v>
      </c>
      <c r="AO17" s="55" t="s">
        <v>66</v>
      </c>
      <c r="AP17" s="55" t="s">
        <v>146</v>
      </c>
      <c r="AQ17" s="55"/>
      <c r="AR17" s="55"/>
      <c r="AS17" s="52"/>
      <c r="AT17" s="52"/>
      <c r="AU17" s="52" t="s">
        <v>66</v>
      </c>
      <c r="AV17" s="52" t="s">
        <v>146</v>
      </c>
      <c r="AW17" s="52"/>
      <c r="AX17" s="52"/>
      <c r="AY17" s="52"/>
      <c r="AZ17" s="52"/>
      <c r="BA17" s="52"/>
      <c r="BB17" s="52"/>
      <c r="BC17" s="52"/>
      <c r="BD17" s="52"/>
      <c r="BE17" s="55" t="s">
        <v>1886</v>
      </c>
      <c r="BF17" s="55"/>
    </row>
    <row r="18" spans="1:58" ht="30.6">
      <c r="A18" s="55" t="s">
        <v>693</v>
      </c>
      <c r="B18" s="56" t="s">
        <v>1887</v>
      </c>
      <c r="C18" s="55" t="s">
        <v>1888</v>
      </c>
      <c r="D18" s="55"/>
      <c r="E18" s="55" t="s">
        <v>53</v>
      </c>
      <c r="F18" s="55" t="s">
        <v>54</v>
      </c>
      <c r="G18" s="55" t="s">
        <v>1777</v>
      </c>
      <c r="H18" s="55" t="s">
        <v>55</v>
      </c>
      <c r="I18" s="55" t="s">
        <v>663</v>
      </c>
      <c r="J18" s="55" t="s">
        <v>226</v>
      </c>
      <c r="K18" s="55" t="s">
        <v>90</v>
      </c>
      <c r="L18" s="55"/>
      <c r="M18" s="55">
        <v>1</v>
      </c>
      <c r="N18" s="55">
        <v>2010</v>
      </c>
      <c r="O18" s="55">
        <v>2019</v>
      </c>
      <c r="P18" s="57">
        <v>1200000000</v>
      </c>
      <c r="Q18" s="57"/>
      <c r="R18" s="57"/>
      <c r="S18" s="57">
        <v>442000000</v>
      </c>
      <c r="T18" s="57"/>
      <c r="U18" s="57"/>
      <c r="V18" s="57">
        <v>442000000</v>
      </c>
      <c r="W18" s="57"/>
      <c r="X18" s="55" t="s">
        <v>1889</v>
      </c>
      <c r="Y18" s="55" t="s">
        <v>448</v>
      </c>
      <c r="Z18" s="55" t="s">
        <v>1619</v>
      </c>
      <c r="AA18" s="55" t="s">
        <v>84</v>
      </c>
      <c r="AB18" s="57"/>
      <c r="AC18" s="55"/>
      <c r="AD18" s="55" t="s">
        <v>1890</v>
      </c>
      <c r="AE18" s="55" t="s">
        <v>65</v>
      </c>
      <c r="AF18" s="55" t="s">
        <v>65</v>
      </c>
      <c r="AG18" s="55"/>
      <c r="AH18" s="55"/>
      <c r="AI18" s="55" t="s">
        <v>66</v>
      </c>
      <c r="AJ18" s="55"/>
      <c r="AK18" s="55"/>
      <c r="AL18" s="55"/>
      <c r="AM18" s="55"/>
      <c r="AN18" s="55"/>
      <c r="AO18" s="55"/>
      <c r="AP18" s="55"/>
      <c r="AQ18" s="55"/>
      <c r="AR18" s="55"/>
      <c r="AS18" s="52"/>
      <c r="AT18" s="52"/>
      <c r="AU18" s="52"/>
      <c r="AV18" s="52"/>
      <c r="AW18" s="52"/>
      <c r="AX18" s="52"/>
      <c r="AY18" s="52"/>
      <c r="AZ18" s="52"/>
      <c r="BA18" s="52"/>
      <c r="BB18" s="52"/>
      <c r="BC18" s="52"/>
      <c r="BD18" s="52"/>
      <c r="BE18" s="55" t="s">
        <v>912</v>
      </c>
      <c r="BF18" s="55"/>
    </row>
    <row r="19" spans="1:58" ht="15.6">
      <c r="A19" s="55" t="s">
        <v>693</v>
      </c>
      <c r="B19" s="56" t="s">
        <v>1842</v>
      </c>
      <c r="C19" s="55" t="s">
        <v>1843</v>
      </c>
      <c r="D19" s="55"/>
      <c r="E19" s="55" t="s">
        <v>391</v>
      </c>
      <c r="F19" s="55" t="s">
        <v>80</v>
      </c>
      <c r="G19" s="55" t="s">
        <v>1825</v>
      </c>
      <c r="H19" s="55" t="s">
        <v>55</v>
      </c>
      <c r="I19" s="55" t="s">
        <v>317</v>
      </c>
      <c r="J19" s="55" t="s">
        <v>1335</v>
      </c>
      <c r="K19" s="55" t="s">
        <v>133</v>
      </c>
      <c r="L19" s="55" t="s">
        <v>4</v>
      </c>
      <c r="M19" s="55">
        <v>0</v>
      </c>
      <c r="N19" s="55">
        <v>2011</v>
      </c>
      <c r="O19" s="55">
        <v>2017</v>
      </c>
      <c r="P19" s="57" t="s">
        <v>58</v>
      </c>
      <c r="Q19" s="57"/>
      <c r="R19" s="57"/>
      <c r="S19" s="57"/>
      <c r="T19" s="57"/>
      <c r="U19" s="57"/>
      <c r="V19" s="57"/>
      <c r="W19" s="57"/>
      <c r="X19" s="55" t="s">
        <v>135</v>
      </c>
      <c r="Y19" s="55" t="s">
        <v>134</v>
      </c>
      <c r="Z19" s="55" t="s">
        <v>378</v>
      </c>
      <c r="AA19" s="55" t="s">
        <v>247</v>
      </c>
      <c r="AB19" s="57"/>
      <c r="AC19" s="55"/>
      <c r="AD19" s="55" t="s">
        <v>379</v>
      </c>
      <c r="AE19" s="55" t="s">
        <v>65</v>
      </c>
      <c r="AF19" s="55" t="s">
        <v>65</v>
      </c>
      <c r="AG19" s="55"/>
      <c r="AH19" s="55"/>
      <c r="AI19" s="55" t="s">
        <v>66</v>
      </c>
      <c r="AJ19" s="55"/>
      <c r="AK19" s="55"/>
      <c r="AL19" s="55"/>
      <c r="AM19" s="55"/>
      <c r="AN19" s="55"/>
      <c r="AO19" s="55"/>
      <c r="AP19" s="55"/>
      <c r="AQ19" s="55"/>
      <c r="AR19" s="55"/>
      <c r="AS19" s="52"/>
      <c r="AT19" s="52"/>
      <c r="AU19" s="52"/>
      <c r="AV19" s="52"/>
      <c r="AW19" s="52"/>
      <c r="AX19" s="52"/>
      <c r="AY19" s="52"/>
      <c r="AZ19" s="52"/>
      <c r="BA19" s="52"/>
      <c r="BB19" s="52"/>
      <c r="BC19" s="52"/>
      <c r="BD19" s="52"/>
      <c r="BE19" s="55" t="s">
        <v>1844</v>
      </c>
      <c r="BF19" s="55"/>
    </row>
    <row r="20" spans="1:58" ht="45.6">
      <c r="A20" s="69" t="s">
        <v>693</v>
      </c>
      <c r="B20" s="70" t="s">
        <v>1845</v>
      </c>
      <c r="C20" s="55" t="s">
        <v>1783</v>
      </c>
      <c r="D20" s="55"/>
      <c r="E20" s="55" t="s">
        <v>1785</v>
      </c>
      <c r="F20" s="55" t="s">
        <v>485</v>
      </c>
      <c r="G20" s="55" t="s">
        <v>1846</v>
      </c>
      <c r="H20" s="55" t="s">
        <v>55</v>
      </c>
      <c r="I20" s="55" t="s">
        <v>663</v>
      </c>
      <c r="J20" s="55" t="s">
        <v>626</v>
      </c>
      <c r="K20" s="55" t="s">
        <v>133</v>
      </c>
      <c r="L20" s="55" t="s">
        <v>4</v>
      </c>
      <c r="M20" s="55">
        <v>0</v>
      </c>
      <c r="N20" s="55">
        <v>2011</v>
      </c>
      <c r="O20" s="55">
        <v>2019</v>
      </c>
      <c r="P20" s="57">
        <v>633000000</v>
      </c>
      <c r="Q20" s="57"/>
      <c r="R20" s="57"/>
      <c r="S20" s="57"/>
      <c r="T20" s="57"/>
      <c r="U20" s="57"/>
      <c r="V20" s="57"/>
      <c r="W20" s="57"/>
      <c r="X20" s="55" t="s">
        <v>130</v>
      </c>
      <c r="Y20" s="55" t="s">
        <v>448</v>
      </c>
      <c r="Z20" s="55" t="s">
        <v>1547</v>
      </c>
      <c r="AA20" s="55" t="s">
        <v>510</v>
      </c>
      <c r="AB20" s="57"/>
      <c r="AC20" s="55"/>
      <c r="AD20" s="55" t="s">
        <v>1831</v>
      </c>
      <c r="AE20" s="55" t="s">
        <v>65</v>
      </c>
      <c r="AF20" s="55" t="s">
        <v>65</v>
      </c>
      <c r="AG20" s="55" t="s">
        <v>66</v>
      </c>
      <c r="AH20" s="55"/>
      <c r="AI20" s="55"/>
      <c r="AJ20" s="55"/>
      <c r="AK20" s="55" t="s">
        <v>66</v>
      </c>
      <c r="AL20" s="55"/>
      <c r="AM20" s="55"/>
      <c r="AN20" s="55"/>
      <c r="AO20" s="55"/>
      <c r="AP20" s="55"/>
      <c r="AQ20" s="55" t="s">
        <v>66</v>
      </c>
      <c r="AR20" s="55"/>
      <c r="AS20" s="52" t="s">
        <v>66</v>
      </c>
      <c r="AT20" s="52"/>
      <c r="AU20" s="52" t="s">
        <v>66</v>
      </c>
      <c r="AV20" s="52"/>
      <c r="AW20" s="52"/>
      <c r="AX20" s="52"/>
      <c r="AY20" s="52"/>
      <c r="AZ20" s="52"/>
      <c r="BA20" s="52"/>
      <c r="BB20" s="52"/>
      <c r="BC20" s="52"/>
      <c r="BD20" s="52"/>
      <c r="BE20" s="55" t="s">
        <v>1847</v>
      </c>
      <c r="BF20" s="55"/>
    </row>
    <row r="21" spans="1:58" ht="30.6">
      <c r="A21" s="69" t="s">
        <v>693</v>
      </c>
      <c r="B21" s="70" t="s">
        <v>1848</v>
      </c>
      <c r="C21" s="55" t="s">
        <v>1849</v>
      </c>
      <c r="D21" s="55" t="s">
        <v>1850</v>
      </c>
      <c r="E21" s="55" t="s">
        <v>427</v>
      </c>
      <c r="F21" s="55" t="s">
        <v>54</v>
      </c>
      <c r="G21" s="55" t="s">
        <v>1851</v>
      </c>
      <c r="H21" s="55" t="s">
        <v>55</v>
      </c>
      <c r="I21" s="55" t="s">
        <v>317</v>
      </c>
      <c r="J21" s="55" t="s">
        <v>1335</v>
      </c>
      <c r="K21" s="55" t="s">
        <v>133</v>
      </c>
      <c r="L21" s="55" t="s">
        <v>6</v>
      </c>
      <c r="M21" s="55">
        <v>1</v>
      </c>
      <c r="N21" s="55">
        <v>2011</v>
      </c>
      <c r="O21" s="55">
        <v>2022</v>
      </c>
      <c r="P21" s="57">
        <v>672400000</v>
      </c>
      <c r="Q21" s="57"/>
      <c r="R21" s="57">
        <v>325100000</v>
      </c>
      <c r="S21" s="57"/>
      <c r="T21" s="57"/>
      <c r="U21" s="57">
        <v>325100000</v>
      </c>
      <c r="V21" s="57">
        <v>325100000</v>
      </c>
      <c r="W21" s="57"/>
      <c r="X21" s="55" t="s">
        <v>1070</v>
      </c>
      <c r="Y21" s="55" t="s">
        <v>134</v>
      </c>
      <c r="Z21" s="55" t="s">
        <v>292</v>
      </c>
      <c r="AA21" s="55" t="s">
        <v>1852</v>
      </c>
      <c r="AB21" s="57"/>
      <c r="AC21" s="55"/>
      <c r="AD21" s="55" t="s">
        <v>1853</v>
      </c>
      <c r="AE21" s="55" t="s">
        <v>65</v>
      </c>
      <c r="AF21" s="55" t="s">
        <v>65</v>
      </c>
      <c r="AG21" s="55" t="s">
        <v>66</v>
      </c>
      <c r="AH21" s="55" t="s">
        <v>146</v>
      </c>
      <c r="AI21" s="55"/>
      <c r="AJ21" s="55"/>
      <c r="AK21" s="55" t="s">
        <v>66</v>
      </c>
      <c r="AL21" s="55" t="s">
        <v>145</v>
      </c>
      <c r="AM21" s="55" t="s">
        <v>66</v>
      </c>
      <c r="AN21" s="55" t="s">
        <v>146</v>
      </c>
      <c r="AO21" s="55"/>
      <c r="AP21" s="55"/>
      <c r="AQ21" s="55" t="s">
        <v>66</v>
      </c>
      <c r="AR21" s="55" t="s">
        <v>146</v>
      </c>
      <c r="AS21" s="52" t="s">
        <v>66</v>
      </c>
      <c r="AT21" s="52"/>
      <c r="AU21" s="52" t="s">
        <v>66</v>
      </c>
      <c r="AV21" s="52" t="s">
        <v>146</v>
      </c>
      <c r="AW21" s="52"/>
      <c r="AX21" s="52"/>
      <c r="AY21" s="52"/>
      <c r="AZ21" s="52"/>
      <c r="BA21" s="52"/>
      <c r="BB21" s="52"/>
      <c r="BC21" s="52"/>
      <c r="BD21" s="52"/>
      <c r="BE21" s="55" t="s">
        <v>1854</v>
      </c>
      <c r="BF21" s="55"/>
    </row>
    <row r="22" spans="1:58" ht="30.6">
      <c r="A22" s="55" t="s">
        <v>693</v>
      </c>
      <c r="B22" s="56" t="s">
        <v>1855</v>
      </c>
      <c r="C22" s="55" t="s">
        <v>1856</v>
      </c>
      <c r="D22" s="55"/>
      <c r="E22" s="55" t="s">
        <v>70</v>
      </c>
      <c r="F22" s="55" t="s">
        <v>54</v>
      </c>
      <c r="G22" s="55" t="s">
        <v>1846</v>
      </c>
      <c r="H22" s="55" t="s">
        <v>55</v>
      </c>
      <c r="I22" s="55" t="s">
        <v>317</v>
      </c>
      <c r="J22" s="55" t="s">
        <v>866</v>
      </c>
      <c r="K22" s="55" t="s">
        <v>133</v>
      </c>
      <c r="L22" s="55" t="s">
        <v>6</v>
      </c>
      <c r="M22" s="55">
        <v>1</v>
      </c>
      <c r="N22" s="55">
        <v>2011</v>
      </c>
      <c r="O22" s="55">
        <v>2022</v>
      </c>
      <c r="P22" s="57">
        <v>500000000</v>
      </c>
      <c r="Q22" s="57"/>
      <c r="R22" s="57">
        <v>43000000</v>
      </c>
      <c r="S22" s="57"/>
      <c r="T22" s="57"/>
      <c r="U22" s="57">
        <v>43000000</v>
      </c>
      <c r="V22" s="57">
        <v>43000000</v>
      </c>
      <c r="W22" s="57"/>
      <c r="X22" s="55" t="s">
        <v>867</v>
      </c>
      <c r="Y22" s="55" t="s">
        <v>282</v>
      </c>
      <c r="Z22" s="55" t="s">
        <v>1857</v>
      </c>
      <c r="AA22" s="55" t="s">
        <v>726</v>
      </c>
      <c r="AB22" s="57"/>
      <c r="AC22" s="55"/>
      <c r="AD22" s="55" t="s">
        <v>821</v>
      </c>
      <c r="AE22" s="55" t="s">
        <v>65</v>
      </c>
      <c r="AF22" s="55" t="s">
        <v>65</v>
      </c>
      <c r="AG22" s="55" t="s">
        <v>66</v>
      </c>
      <c r="AH22" s="55" t="s">
        <v>145</v>
      </c>
      <c r="AI22" s="55" t="s">
        <v>66</v>
      </c>
      <c r="AJ22" s="55" t="s">
        <v>145</v>
      </c>
      <c r="AK22" s="55"/>
      <c r="AL22" s="55"/>
      <c r="AM22" s="55"/>
      <c r="AN22" s="55"/>
      <c r="AO22" s="55"/>
      <c r="AP22" s="55"/>
      <c r="AQ22" s="55"/>
      <c r="AR22" s="55"/>
      <c r="AS22" s="52"/>
      <c r="AT22" s="52"/>
      <c r="AU22" s="52"/>
      <c r="AV22" s="52"/>
      <c r="AW22" s="52"/>
      <c r="AX22" s="52"/>
      <c r="AY22" s="52"/>
      <c r="AZ22" s="52"/>
      <c r="BA22" s="52"/>
      <c r="BB22" s="52"/>
      <c r="BC22" s="52"/>
      <c r="BD22" s="52"/>
      <c r="BE22" s="55" t="s">
        <v>1858</v>
      </c>
      <c r="BF22" s="58"/>
    </row>
    <row r="23" spans="1:58" ht="45.6">
      <c r="A23" s="55" t="s">
        <v>693</v>
      </c>
      <c r="B23" s="56" t="s">
        <v>1859</v>
      </c>
      <c r="C23" s="55" t="s">
        <v>1860</v>
      </c>
      <c r="D23" s="55"/>
      <c r="E23" s="55" t="s">
        <v>214</v>
      </c>
      <c r="F23" s="55" t="s">
        <v>80</v>
      </c>
      <c r="G23" s="55" t="s">
        <v>1834</v>
      </c>
      <c r="H23" s="55" t="s">
        <v>55</v>
      </c>
      <c r="I23" s="55" t="s">
        <v>127</v>
      </c>
      <c r="J23" s="55" t="s">
        <v>683</v>
      </c>
      <c r="K23" s="55" t="s">
        <v>133</v>
      </c>
      <c r="L23" s="55" t="s">
        <v>4</v>
      </c>
      <c r="M23" s="55">
        <v>0</v>
      </c>
      <c r="N23" s="55">
        <v>2011</v>
      </c>
      <c r="O23" s="55">
        <v>2014</v>
      </c>
      <c r="P23" s="57">
        <v>180000000</v>
      </c>
      <c r="Q23" s="57"/>
      <c r="R23" s="57"/>
      <c r="S23" s="57"/>
      <c r="T23" s="57"/>
      <c r="U23" s="57"/>
      <c r="V23" s="57"/>
      <c r="W23" s="57"/>
      <c r="X23" s="55" t="s">
        <v>487</v>
      </c>
      <c r="Y23" s="55" t="s">
        <v>951</v>
      </c>
      <c r="Z23" s="55" t="s">
        <v>123</v>
      </c>
      <c r="AA23" s="55" t="s">
        <v>510</v>
      </c>
      <c r="AB23" s="57"/>
      <c r="AC23" s="55"/>
      <c r="AD23" s="55" t="s">
        <v>1861</v>
      </c>
      <c r="AE23" s="55" t="s">
        <v>65</v>
      </c>
      <c r="AF23" s="55" t="s">
        <v>65</v>
      </c>
      <c r="AG23" s="55"/>
      <c r="AH23" s="55"/>
      <c r="AI23" s="55"/>
      <c r="AJ23" s="55"/>
      <c r="AK23" s="55"/>
      <c r="AL23" s="55"/>
      <c r="AM23" s="55"/>
      <c r="AN23" s="55"/>
      <c r="AO23" s="55"/>
      <c r="AP23" s="55"/>
      <c r="AQ23" s="55" t="s">
        <v>66</v>
      </c>
      <c r="AR23" s="55"/>
      <c r="AS23" s="52"/>
      <c r="AT23" s="52"/>
      <c r="AU23" s="52"/>
      <c r="AV23" s="52"/>
      <c r="AW23" s="52"/>
      <c r="AX23" s="52"/>
      <c r="AY23" s="52"/>
      <c r="AZ23" s="52"/>
      <c r="BA23" s="52"/>
      <c r="BB23" s="52"/>
      <c r="BC23" s="52"/>
      <c r="BD23" s="52"/>
      <c r="BE23" s="55" t="s">
        <v>1862</v>
      </c>
      <c r="BF23" s="55"/>
    </row>
    <row r="24" spans="1:58" ht="30.6">
      <c r="A24" s="55" t="s">
        <v>693</v>
      </c>
      <c r="B24" s="56" t="s">
        <v>1863</v>
      </c>
      <c r="C24" s="55" t="s">
        <v>1864</v>
      </c>
      <c r="D24" s="55"/>
      <c r="E24" s="55" t="s">
        <v>70</v>
      </c>
      <c r="F24" s="55" t="s">
        <v>54</v>
      </c>
      <c r="G24" s="55" t="s">
        <v>1846</v>
      </c>
      <c r="H24" s="55" t="s">
        <v>55</v>
      </c>
      <c r="I24" s="55" t="s">
        <v>317</v>
      </c>
      <c r="J24" s="55" t="s">
        <v>1405</v>
      </c>
      <c r="K24" s="55" t="s">
        <v>133</v>
      </c>
      <c r="L24" s="55" t="s">
        <v>6</v>
      </c>
      <c r="M24" s="55">
        <v>1</v>
      </c>
      <c r="N24" s="55">
        <v>2011</v>
      </c>
      <c r="O24" s="55">
        <v>2018</v>
      </c>
      <c r="P24" s="57">
        <v>929500000</v>
      </c>
      <c r="Q24" s="57">
        <v>120000000</v>
      </c>
      <c r="R24" s="57">
        <v>372400000</v>
      </c>
      <c r="S24" s="57"/>
      <c r="T24" s="57"/>
      <c r="U24" s="57">
        <v>372400000</v>
      </c>
      <c r="V24" s="57">
        <v>252400000</v>
      </c>
      <c r="W24" s="57"/>
      <c r="X24" s="55" t="s">
        <v>580</v>
      </c>
      <c r="Y24" s="55" t="s">
        <v>129</v>
      </c>
      <c r="Z24" s="55" t="s">
        <v>251</v>
      </c>
      <c r="AA24" s="55" t="s">
        <v>1822</v>
      </c>
      <c r="AB24" s="57"/>
      <c r="AC24" s="55"/>
      <c r="AD24" s="55" t="s">
        <v>1865</v>
      </c>
      <c r="AE24" s="55" t="s">
        <v>1646</v>
      </c>
      <c r="AF24" s="55" t="s">
        <v>65</v>
      </c>
      <c r="AG24" s="55" t="s">
        <v>66</v>
      </c>
      <c r="AH24" s="55" t="s">
        <v>145</v>
      </c>
      <c r="AI24" s="55" t="s">
        <v>66</v>
      </c>
      <c r="AJ24" s="55" t="s">
        <v>145</v>
      </c>
      <c r="AK24" s="55"/>
      <c r="AL24" s="55"/>
      <c r="AM24" s="55"/>
      <c r="AN24" s="55"/>
      <c r="AO24" s="55"/>
      <c r="AP24" s="55"/>
      <c r="AQ24" s="55" t="s">
        <v>66</v>
      </c>
      <c r="AR24" s="55" t="s">
        <v>145</v>
      </c>
      <c r="AS24" s="52" t="s">
        <v>66</v>
      </c>
      <c r="AT24" s="52" t="s">
        <v>146</v>
      </c>
      <c r="AU24" s="52" t="s">
        <v>66</v>
      </c>
      <c r="AV24" s="52" t="s">
        <v>146</v>
      </c>
      <c r="AW24" s="52" t="s">
        <v>66</v>
      </c>
      <c r="AX24" s="52" t="s">
        <v>146</v>
      </c>
      <c r="AY24" s="52"/>
      <c r="AZ24" s="52"/>
      <c r="BA24" s="52"/>
      <c r="BB24" s="52"/>
      <c r="BC24" s="52"/>
      <c r="BD24" s="52"/>
      <c r="BE24" s="55" t="s">
        <v>263</v>
      </c>
      <c r="BF24" s="55"/>
    </row>
    <row r="25" spans="1:58" ht="30.6">
      <c r="A25" s="55" t="s">
        <v>693</v>
      </c>
      <c r="B25" s="56" t="s">
        <v>1866</v>
      </c>
      <c r="C25" s="55" t="s">
        <v>1867</v>
      </c>
      <c r="D25" s="55"/>
      <c r="E25" s="55" t="s">
        <v>98</v>
      </c>
      <c r="F25" s="55" t="s">
        <v>54</v>
      </c>
      <c r="G25" s="55" t="s">
        <v>1868</v>
      </c>
      <c r="H25" s="55" t="s">
        <v>55</v>
      </c>
      <c r="I25" s="55" t="s">
        <v>663</v>
      </c>
      <c r="J25" s="55" t="s">
        <v>1869</v>
      </c>
      <c r="K25" s="55" t="s">
        <v>90</v>
      </c>
      <c r="L25" s="55"/>
      <c r="M25" s="55">
        <v>1</v>
      </c>
      <c r="N25" s="55">
        <v>2011</v>
      </c>
      <c r="O25" s="55">
        <v>2015</v>
      </c>
      <c r="P25" s="57" t="s">
        <v>58</v>
      </c>
      <c r="Q25" s="57"/>
      <c r="R25" s="57"/>
      <c r="S25" s="57" t="s">
        <v>58</v>
      </c>
      <c r="T25" s="57"/>
      <c r="U25" s="57"/>
      <c r="V25" s="57"/>
      <c r="W25" s="57"/>
      <c r="X25" s="55" t="s">
        <v>58</v>
      </c>
      <c r="Y25" s="55" t="s">
        <v>58</v>
      </c>
      <c r="Z25" s="55" t="s">
        <v>58</v>
      </c>
      <c r="AA25" s="55" t="s">
        <v>84</v>
      </c>
      <c r="AB25" s="57"/>
      <c r="AC25" s="55"/>
      <c r="AD25" s="55" t="s">
        <v>1870</v>
      </c>
      <c r="AE25" s="55" t="s">
        <v>65</v>
      </c>
      <c r="AF25" s="55" t="s">
        <v>65</v>
      </c>
      <c r="AG25" s="55"/>
      <c r="AH25" s="55"/>
      <c r="AI25" s="55" t="s">
        <v>66</v>
      </c>
      <c r="AJ25" s="55"/>
      <c r="AK25" s="55"/>
      <c r="AL25" s="55"/>
      <c r="AM25" s="55"/>
      <c r="AN25" s="55"/>
      <c r="AO25" s="55"/>
      <c r="AP25" s="55"/>
      <c r="AQ25" s="55"/>
      <c r="AR25" s="55"/>
      <c r="AS25" s="52"/>
      <c r="AT25" s="52"/>
      <c r="AU25" s="52"/>
      <c r="AV25" s="52"/>
      <c r="AW25" s="52"/>
      <c r="AX25" s="52"/>
      <c r="AY25" s="52"/>
      <c r="AZ25" s="52"/>
      <c r="BA25" s="52"/>
      <c r="BB25" s="52"/>
      <c r="BC25" s="52"/>
      <c r="BD25" s="52"/>
      <c r="BE25" s="55" t="s">
        <v>263</v>
      </c>
      <c r="BF25" s="55"/>
    </row>
    <row r="26" spans="1:58" ht="45.6">
      <c r="A26" s="55" t="s">
        <v>693</v>
      </c>
      <c r="B26" s="56" t="s">
        <v>1871</v>
      </c>
      <c r="C26" s="55" t="s">
        <v>1812</v>
      </c>
      <c r="D26" s="55" t="s">
        <v>1813</v>
      </c>
      <c r="E26" s="55" t="s">
        <v>1872</v>
      </c>
      <c r="F26" s="55" t="s">
        <v>54</v>
      </c>
      <c r="G26" s="55" t="s">
        <v>1815</v>
      </c>
      <c r="H26" s="55" t="s">
        <v>55</v>
      </c>
      <c r="I26" s="55" t="s">
        <v>317</v>
      </c>
      <c r="J26" s="55" t="s">
        <v>1816</v>
      </c>
      <c r="K26" s="55" t="s">
        <v>133</v>
      </c>
      <c r="L26" s="55" t="s">
        <v>6</v>
      </c>
      <c r="M26" s="55">
        <v>1</v>
      </c>
      <c r="N26" s="55">
        <v>2011</v>
      </c>
      <c r="O26" s="55">
        <v>2018</v>
      </c>
      <c r="P26" s="57">
        <v>299300000</v>
      </c>
      <c r="Q26" s="57"/>
      <c r="R26" s="57">
        <v>87300000</v>
      </c>
      <c r="S26" s="57"/>
      <c r="T26" s="57"/>
      <c r="U26" s="57">
        <v>87300000</v>
      </c>
      <c r="V26" s="57">
        <v>87300000</v>
      </c>
      <c r="W26" s="57"/>
      <c r="X26" s="55" t="s">
        <v>1489</v>
      </c>
      <c r="Y26" s="55" t="s">
        <v>743</v>
      </c>
      <c r="Z26" s="55" t="s">
        <v>405</v>
      </c>
      <c r="AA26" s="55" t="s">
        <v>510</v>
      </c>
      <c r="AB26" s="57"/>
      <c r="AC26" s="55"/>
      <c r="AD26" s="55" t="s">
        <v>1749</v>
      </c>
      <c r="AE26" s="55" t="s">
        <v>65</v>
      </c>
      <c r="AF26" s="55" t="s">
        <v>65</v>
      </c>
      <c r="AG26" s="55" t="s">
        <v>66</v>
      </c>
      <c r="AH26" s="55" t="s">
        <v>146</v>
      </c>
      <c r="AI26" s="55" t="s">
        <v>66</v>
      </c>
      <c r="AJ26" s="55" t="s">
        <v>145</v>
      </c>
      <c r="AK26" s="55"/>
      <c r="AL26" s="55"/>
      <c r="AM26" s="55"/>
      <c r="AN26" s="55"/>
      <c r="AO26" s="55"/>
      <c r="AP26" s="55"/>
      <c r="AQ26" s="55"/>
      <c r="AR26" s="55"/>
      <c r="AS26" s="52" t="s">
        <v>66</v>
      </c>
      <c r="AT26" s="52" t="s">
        <v>146</v>
      </c>
      <c r="AU26" s="52" t="s">
        <v>66</v>
      </c>
      <c r="AV26" s="52" t="s">
        <v>146</v>
      </c>
      <c r="AW26" s="52"/>
      <c r="AX26" s="52"/>
      <c r="AY26" s="52"/>
      <c r="AZ26" s="52"/>
      <c r="BA26" s="52"/>
      <c r="BB26" s="52"/>
      <c r="BC26" s="52"/>
      <c r="BD26" s="52"/>
      <c r="BE26" s="55" t="s">
        <v>263</v>
      </c>
      <c r="BF26" s="55"/>
    </row>
    <row r="27" spans="1:58" ht="45.6">
      <c r="A27" s="55" t="s">
        <v>693</v>
      </c>
      <c r="B27" s="56" t="s">
        <v>1873</v>
      </c>
      <c r="C27" s="55" t="s">
        <v>1874</v>
      </c>
      <c r="D27" s="55" t="s">
        <v>1875</v>
      </c>
      <c r="E27" s="55" t="s">
        <v>70</v>
      </c>
      <c r="F27" s="55" t="s">
        <v>54</v>
      </c>
      <c r="G27" s="55" t="s">
        <v>1846</v>
      </c>
      <c r="H27" s="55" t="s">
        <v>55</v>
      </c>
      <c r="I27" s="55" t="s">
        <v>226</v>
      </c>
      <c r="J27" s="55" t="s">
        <v>56</v>
      </c>
      <c r="K27" s="55" t="s">
        <v>90</v>
      </c>
      <c r="L27" s="55"/>
      <c r="M27" s="55">
        <v>1</v>
      </c>
      <c r="N27" s="55">
        <v>2011</v>
      </c>
      <c r="O27" s="55">
        <v>2017</v>
      </c>
      <c r="P27" s="57" t="s">
        <v>58</v>
      </c>
      <c r="Q27" s="57"/>
      <c r="R27" s="57"/>
      <c r="S27" s="57" t="s">
        <v>58</v>
      </c>
      <c r="T27" s="57"/>
      <c r="U27" s="57"/>
      <c r="V27" s="57"/>
      <c r="W27" s="57"/>
      <c r="X27" s="55" t="s">
        <v>236</v>
      </c>
      <c r="Y27" s="55" t="s">
        <v>236</v>
      </c>
      <c r="Z27" s="55" t="s">
        <v>236</v>
      </c>
      <c r="AA27" s="55" t="s">
        <v>84</v>
      </c>
      <c r="AB27" s="57"/>
      <c r="AC27" s="55"/>
      <c r="AD27" s="55" t="s">
        <v>1876</v>
      </c>
      <c r="AE27" s="55" t="s">
        <v>65</v>
      </c>
      <c r="AF27" s="55" t="s">
        <v>65</v>
      </c>
      <c r="AG27" s="55"/>
      <c r="AH27" s="55"/>
      <c r="AI27" s="55"/>
      <c r="AJ27" s="55"/>
      <c r="AK27" s="55"/>
      <c r="AL27" s="55"/>
      <c r="AM27" s="55"/>
      <c r="AN27" s="55"/>
      <c r="AO27" s="55"/>
      <c r="AP27" s="55"/>
      <c r="AQ27" s="55"/>
      <c r="AR27" s="55"/>
      <c r="AS27" s="52"/>
      <c r="AT27" s="52"/>
      <c r="AU27" s="52"/>
      <c r="AV27" s="52"/>
      <c r="AW27" s="52"/>
      <c r="AX27" s="52"/>
      <c r="AY27" s="52"/>
      <c r="AZ27" s="52"/>
      <c r="BA27" s="52"/>
      <c r="BB27" s="52"/>
      <c r="BC27" s="52"/>
      <c r="BD27" s="52"/>
      <c r="BE27" s="55" t="s">
        <v>228</v>
      </c>
      <c r="BF27" s="55"/>
    </row>
    <row r="28" spans="1:58" ht="30.6">
      <c r="A28" s="69" t="s">
        <v>693</v>
      </c>
      <c r="B28" s="70" t="s">
        <v>1797</v>
      </c>
      <c r="C28" s="55" t="s">
        <v>1798</v>
      </c>
      <c r="D28" s="55"/>
      <c r="E28" s="55" t="s">
        <v>391</v>
      </c>
      <c r="F28" s="55" t="s">
        <v>80</v>
      </c>
      <c r="G28" s="55" t="s">
        <v>1825</v>
      </c>
      <c r="H28" s="55" t="s">
        <v>55</v>
      </c>
      <c r="I28" s="55" t="s">
        <v>762</v>
      </c>
      <c r="J28" s="55" t="s">
        <v>1799</v>
      </c>
      <c r="K28" s="55" t="s">
        <v>133</v>
      </c>
      <c r="L28" s="55" t="s">
        <v>4</v>
      </c>
      <c r="M28" s="55">
        <v>0</v>
      </c>
      <c r="N28" s="55">
        <v>2012</v>
      </c>
      <c r="O28" s="55">
        <v>2020</v>
      </c>
      <c r="P28" s="57">
        <v>200000000</v>
      </c>
      <c r="Q28" s="57"/>
      <c r="R28" s="57"/>
      <c r="S28" s="57"/>
      <c r="T28" s="57"/>
      <c r="U28" s="57"/>
      <c r="V28" s="57"/>
      <c r="W28" s="57"/>
      <c r="X28" s="55" t="s">
        <v>867</v>
      </c>
      <c r="Y28" s="55" t="s">
        <v>1800</v>
      </c>
      <c r="Z28" s="55" t="s">
        <v>645</v>
      </c>
      <c r="AA28" s="55" t="s">
        <v>440</v>
      </c>
      <c r="AB28" s="57"/>
      <c r="AC28" s="55"/>
      <c r="AD28" s="55" t="s">
        <v>652</v>
      </c>
      <c r="AE28" s="55" t="s">
        <v>65</v>
      </c>
      <c r="AF28" s="55" t="s">
        <v>65</v>
      </c>
      <c r="AG28" s="55" t="s">
        <v>66</v>
      </c>
      <c r="AH28" s="55"/>
      <c r="AI28" s="55"/>
      <c r="AJ28" s="55"/>
      <c r="AK28" s="55" t="s">
        <v>66</v>
      </c>
      <c r="AL28" s="55"/>
      <c r="AM28" s="55" t="s">
        <v>66</v>
      </c>
      <c r="AN28" s="55"/>
      <c r="AO28" s="55" t="s">
        <v>66</v>
      </c>
      <c r="AP28" s="55"/>
      <c r="AQ28" s="55" t="s">
        <v>66</v>
      </c>
      <c r="AR28" s="55"/>
      <c r="AS28" s="52" t="s">
        <v>66</v>
      </c>
      <c r="AT28" s="52"/>
      <c r="AU28" s="52"/>
      <c r="AV28" s="52"/>
      <c r="AW28" s="52"/>
      <c r="AX28" s="52"/>
      <c r="AY28" s="52"/>
      <c r="AZ28" s="52"/>
      <c r="BA28" s="52"/>
      <c r="BB28" s="52"/>
      <c r="BC28" s="52"/>
      <c r="BD28" s="52"/>
      <c r="BE28" s="55" t="s">
        <v>520</v>
      </c>
      <c r="BF28" s="55"/>
    </row>
    <row r="29" spans="1:58" ht="30.6">
      <c r="A29" s="55" t="s">
        <v>693</v>
      </c>
      <c r="B29" s="56" t="s">
        <v>1801</v>
      </c>
      <c r="C29" s="55" t="s">
        <v>1802</v>
      </c>
      <c r="D29" s="55" t="s">
        <v>1803</v>
      </c>
      <c r="E29" s="55" t="s">
        <v>70</v>
      </c>
      <c r="F29" s="55" t="s">
        <v>54</v>
      </c>
      <c r="G29" s="55" t="s">
        <v>1804</v>
      </c>
      <c r="H29" s="55" t="s">
        <v>55</v>
      </c>
      <c r="I29" s="55" t="s">
        <v>317</v>
      </c>
      <c r="J29" s="55" t="s">
        <v>1405</v>
      </c>
      <c r="K29" s="55" t="s">
        <v>133</v>
      </c>
      <c r="L29" s="55" t="s">
        <v>4</v>
      </c>
      <c r="M29" s="55">
        <v>0</v>
      </c>
      <c r="N29" s="55">
        <v>2012</v>
      </c>
      <c r="O29" s="55">
        <v>2019</v>
      </c>
      <c r="P29" s="57">
        <v>1033100000</v>
      </c>
      <c r="Q29" s="57"/>
      <c r="R29" s="57"/>
      <c r="S29" s="57"/>
      <c r="T29" s="57"/>
      <c r="U29" s="57"/>
      <c r="V29" s="57"/>
      <c r="W29" s="57"/>
      <c r="X29" s="55" t="s">
        <v>1070</v>
      </c>
      <c r="Y29" s="55" t="s">
        <v>765</v>
      </c>
      <c r="Z29" s="55" t="s">
        <v>1722</v>
      </c>
      <c r="AA29" s="55" t="s">
        <v>440</v>
      </c>
      <c r="AB29" s="57"/>
      <c r="AC29" s="55"/>
      <c r="AD29" s="55" t="s">
        <v>1805</v>
      </c>
      <c r="AE29" s="55" t="s">
        <v>65</v>
      </c>
      <c r="AF29" s="55" t="s">
        <v>65</v>
      </c>
      <c r="AG29" s="55" t="s">
        <v>66</v>
      </c>
      <c r="AH29" s="55" t="s">
        <v>146</v>
      </c>
      <c r="AI29" s="55" t="s">
        <v>66</v>
      </c>
      <c r="AJ29" s="55" t="s">
        <v>146</v>
      </c>
      <c r="AK29" s="55"/>
      <c r="AL29" s="55"/>
      <c r="AM29" s="55"/>
      <c r="AN29" s="55"/>
      <c r="AO29" s="55"/>
      <c r="AP29" s="55"/>
      <c r="AQ29" s="55" t="s">
        <v>66</v>
      </c>
      <c r="AR29" s="55" t="s">
        <v>146</v>
      </c>
      <c r="AS29" s="52" t="s">
        <v>66</v>
      </c>
      <c r="AT29" s="52" t="s">
        <v>146</v>
      </c>
      <c r="AU29" s="52"/>
      <c r="AV29" s="52"/>
      <c r="AW29" s="52"/>
      <c r="AX29" s="52"/>
      <c r="AY29" s="52"/>
      <c r="AZ29" s="52"/>
      <c r="BA29" s="52"/>
      <c r="BB29" s="52"/>
      <c r="BC29" s="52"/>
      <c r="BD29" s="52"/>
      <c r="BE29" s="55" t="s">
        <v>1806</v>
      </c>
      <c r="BF29" s="55"/>
    </row>
    <row r="30" spans="1:58" ht="30.6">
      <c r="A30" s="55" t="s">
        <v>693</v>
      </c>
      <c r="B30" s="56" t="s">
        <v>1807</v>
      </c>
      <c r="C30" s="55" t="s">
        <v>1808</v>
      </c>
      <c r="D30" s="55"/>
      <c r="E30" s="55" t="s">
        <v>234</v>
      </c>
      <c r="F30" s="55" t="s">
        <v>54</v>
      </c>
      <c r="G30" s="55" t="s">
        <v>1809</v>
      </c>
      <c r="H30" s="55" t="s">
        <v>55</v>
      </c>
      <c r="I30" s="55" t="s">
        <v>317</v>
      </c>
      <c r="J30" s="55"/>
      <c r="K30" s="55" t="s">
        <v>133</v>
      </c>
      <c r="L30" s="55" t="s">
        <v>6</v>
      </c>
      <c r="M30" s="55">
        <v>1</v>
      </c>
      <c r="N30" s="55">
        <v>2012</v>
      </c>
      <c r="O30" s="55">
        <v>2019</v>
      </c>
      <c r="P30" s="57">
        <v>99500000</v>
      </c>
      <c r="Q30" s="57">
        <v>9500000</v>
      </c>
      <c r="R30" s="57">
        <v>29600000</v>
      </c>
      <c r="S30" s="57"/>
      <c r="T30" s="57"/>
      <c r="U30" s="57">
        <v>29600000</v>
      </c>
      <c r="V30" s="57">
        <v>20100000</v>
      </c>
      <c r="W30" s="57"/>
      <c r="X30" s="55" t="s">
        <v>463</v>
      </c>
      <c r="Y30" s="55" t="s">
        <v>156</v>
      </c>
      <c r="Z30" s="55" t="s">
        <v>614</v>
      </c>
      <c r="AA30" s="55" t="s">
        <v>84</v>
      </c>
      <c r="AB30" s="57"/>
      <c r="AC30" s="55"/>
      <c r="AD30" s="55" t="s">
        <v>1810</v>
      </c>
      <c r="AE30" s="55" t="s">
        <v>65</v>
      </c>
      <c r="AF30" s="55" t="s">
        <v>65</v>
      </c>
      <c r="AG30" s="55" t="s">
        <v>66</v>
      </c>
      <c r="AH30" s="55" t="s">
        <v>146</v>
      </c>
      <c r="AI30" s="55" t="s">
        <v>66</v>
      </c>
      <c r="AJ30" s="55" t="s">
        <v>145</v>
      </c>
      <c r="AK30" s="55"/>
      <c r="AL30" s="55"/>
      <c r="AM30" s="55"/>
      <c r="AN30" s="55"/>
      <c r="AO30" s="55"/>
      <c r="AP30" s="55"/>
      <c r="AQ30" s="55"/>
      <c r="AR30" s="55"/>
      <c r="AS30" s="52" t="s">
        <v>66</v>
      </c>
      <c r="AT30" s="52" t="s">
        <v>146</v>
      </c>
      <c r="AU30" s="52"/>
      <c r="AV30" s="52"/>
      <c r="AW30" s="52"/>
      <c r="AX30" s="52"/>
      <c r="AY30" s="52"/>
      <c r="AZ30" s="52"/>
      <c r="BA30" s="52"/>
      <c r="BB30" s="52"/>
      <c r="BC30" s="52"/>
      <c r="BD30" s="52"/>
      <c r="BE30" s="55"/>
      <c r="BF30" s="55"/>
    </row>
    <row r="31" spans="1:58" ht="45.6">
      <c r="A31" s="55" t="s">
        <v>693</v>
      </c>
      <c r="B31" s="56" t="s">
        <v>1811</v>
      </c>
      <c r="C31" s="55" t="s">
        <v>1812</v>
      </c>
      <c r="D31" s="55" t="s">
        <v>1813</v>
      </c>
      <c r="E31" s="55" t="s">
        <v>1814</v>
      </c>
      <c r="F31" s="55" t="s">
        <v>54</v>
      </c>
      <c r="G31" s="55" t="s">
        <v>1815</v>
      </c>
      <c r="H31" s="55" t="s">
        <v>55</v>
      </c>
      <c r="I31" s="55" t="s">
        <v>317</v>
      </c>
      <c r="J31" s="55" t="s">
        <v>1816</v>
      </c>
      <c r="K31" s="55" t="s">
        <v>133</v>
      </c>
      <c r="L31" s="55" t="s">
        <v>6</v>
      </c>
      <c r="M31" s="55">
        <v>1</v>
      </c>
      <c r="N31" s="55">
        <v>2012</v>
      </c>
      <c r="O31" s="55">
        <v>2018</v>
      </c>
      <c r="P31" s="57">
        <v>243700000</v>
      </c>
      <c r="Q31" s="57"/>
      <c r="R31" s="57">
        <v>137000000</v>
      </c>
      <c r="S31" s="57"/>
      <c r="T31" s="57"/>
      <c r="U31" s="57">
        <v>137000000</v>
      </c>
      <c r="V31" s="57">
        <v>137000000</v>
      </c>
      <c r="W31" s="57"/>
      <c r="X31" s="55" t="s">
        <v>128</v>
      </c>
      <c r="Y31" s="55" t="s">
        <v>282</v>
      </c>
      <c r="Z31" s="55" t="s">
        <v>251</v>
      </c>
      <c r="AA31" s="55" t="s">
        <v>510</v>
      </c>
      <c r="AB31" s="57"/>
      <c r="AC31" s="55"/>
      <c r="AD31" s="55" t="s">
        <v>95</v>
      </c>
      <c r="AE31" s="55" t="s">
        <v>65</v>
      </c>
      <c r="AF31" s="55" t="s">
        <v>65</v>
      </c>
      <c r="AG31" s="55"/>
      <c r="AH31" s="55"/>
      <c r="AI31" s="55" t="s">
        <v>66</v>
      </c>
      <c r="AJ31" s="55" t="s">
        <v>145</v>
      </c>
      <c r="AK31" s="55"/>
      <c r="AL31" s="55"/>
      <c r="AM31" s="55"/>
      <c r="AN31" s="55"/>
      <c r="AO31" s="55"/>
      <c r="AP31" s="55"/>
      <c r="AQ31" s="55"/>
      <c r="AR31" s="55"/>
      <c r="AS31" s="52"/>
      <c r="AT31" s="52"/>
      <c r="AU31" s="52"/>
      <c r="AV31" s="52"/>
      <c r="AW31" s="52"/>
      <c r="AX31" s="52"/>
      <c r="AY31" s="52"/>
      <c r="AZ31" s="52"/>
      <c r="BA31" s="52"/>
      <c r="BB31" s="52"/>
      <c r="BC31" s="52"/>
      <c r="BD31" s="52"/>
      <c r="BE31" s="55" t="s">
        <v>194</v>
      </c>
      <c r="BF31" s="58"/>
    </row>
    <row r="32" spans="1:58" ht="30.6">
      <c r="A32" s="55" t="s">
        <v>693</v>
      </c>
      <c r="B32" s="56" t="s">
        <v>1818</v>
      </c>
      <c r="C32" s="55" t="s">
        <v>1819</v>
      </c>
      <c r="D32" s="55"/>
      <c r="E32" s="55" t="s">
        <v>1820</v>
      </c>
      <c r="F32" s="55" t="s">
        <v>54</v>
      </c>
      <c r="G32" s="55" t="s">
        <v>1821</v>
      </c>
      <c r="H32" s="55" t="s">
        <v>55</v>
      </c>
      <c r="I32" s="55" t="s">
        <v>317</v>
      </c>
      <c r="J32" s="55" t="s">
        <v>1816</v>
      </c>
      <c r="K32" s="55" t="s">
        <v>149</v>
      </c>
      <c r="L32" s="55"/>
      <c r="M32" s="55">
        <v>0</v>
      </c>
      <c r="N32" s="55">
        <v>2012</v>
      </c>
      <c r="O32" s="55">
        <v>2012</v>
      </c>
      <c r="P32" s="57">
        <v>130000000</v>
      </c>
      <c r="Q32" s="57"/>
      <c r="R32" s="57"/>
      <c r="S32" s="57"/>
      <c r="T32" s="57"/>
      <c r="U32" s="57"/>
      <c r="V32" s="57"/>
      <c r="W32" s="57"/>
      <c r="X32" s="55" t="s">
        <v>236</v>
      </c>
      <c r="Y32" s="55" t="s">
        <v>236</v>
      </c>
      <c r="Z32" s="55" t="s">
        <v>236</v>
      </c>
      <c r="AA32" s="55" t="s">
        <v>1822</v>
      </c>
      <c r="AB32" s="57"/>
      <c r="AC32" s="55"/>
      <c r="AD32" s="55" t="s">
        <v>95</v>
      </c>
      <c r="AE32" s="55" t="s">
        <v>65</v>
      </c>
      <c r="AF32" s="55" t="s">
        <v>65</v>
      </c>
      <c r="AG32" s="55"/>
      <c r="AH32" s="55"/>
      <c r="AI32" s="55"/>
      <c r="AJ32" s="55"/>
      <c r="AK32" s="55"/>
      <c r="AL32" s="55"/>
      <c r="AM32" s="55"/>
      <c r="AN32" s="55"/>
      <c r="AO32" s="55"/>
      <c r="AP32" s="55"/>
      <c r="AQ32" s="55"/>
      <c r="AR32" s="55"/>
      <c r="AS32" s="52"/>
      <c r="AT32" s="52"/>
      <c r="AU32" s="52"/>
      <c r="AV32" s="52"/>
      <c r="AW32" s="52"/>
      <c r="AX32" s="52"/>
      <c r="AY32" s="52"/>
      <c r="AZ32" s="52"/>
      <c r="BA32" s="52"/>
      <c r="BB32" s="52"/>
      <c r="BC32" s="52"/>
      <c r="BD32" s="52"/>
      <c r="BE32" s="55" t="s">
        <v>1188</v>
      </c>
      <c r="BF32" s="55"/>
    </row>
    <row r="33" spans="1:58" ht="30.6">
      <c r="A33" s="55" t="s">
        <v>693</v>
      </c>
      <c r="B33" s="56" t="s">
        <v>1823</v>
      </c>
      <c r="C33" s="55" t="s">
        <v>1824</v>
      </c>
      <c r="D33" s="55"/>
      <c r="E33" s="55" t="s">
        <v>391</v>
      </c>
      <c r="F33" s="55" t="s">
        <v>80</v>
      </c>
      <c r="G33" s="55" t="s">
        <v>1825</v>
      </c>
      <c r="H33" s="55" t="s">
        <v>55</v>
      </c>
      <c r="I33" s="55" t="s">
        <v>1307</v>
      </c>
      <c r="J33" s="55"/>
      <c r="K33" s="55" t="s">
        <v>133</v>
      </c>
      <c r="L33" s="55" t="s">
        <v>4</v>
      </c>
      <c r="M33" s="55">
        <v>0</v>
      </c>
      <c r="N33" s="55">
        <v>2012</v>
      </c>
      <c r="O33" s="55">
        <v>2017</v>
      </c>
      <c r="P33" s="57">
        <v>100000000</v>
      </c>
      <c r="Q33" s="57"/>
      <c r="R33" s="57"/>
      <c r="S33" s="57"/>
      <c r="T33" s="57"/>
      <c r="U33" s="57"/>
      <c r="V33" s="57"/>
      <c r="W33" s="57"/>
      <c r="X33" s="55" t="s">
        <v>150</v>
      </c>
      <c r="Y33" s="55" t="s">
        <v>1247</v>
      </c>
      <c r="Z33" s="55" t="s">
        <v>929</v>
      </c>
      <c r="AA33" s="55" t="s">
        <v>440</v>
      </c>
      <c r="AB33" s="57"/>
      <c r="AC33" s="55"/>
      <c r="AD33" s="55" t="s">
        <v>1826</v>
      </c>
      <c r="AE33" s="55" t="s">
        <v>65</v>
      </c>
      <c r="AF33" s="55" t="s">
        <v>65</v>
      </c>
      <c r="AG33" s="55" t="s">
        <v>66</v>
      </c>
      <c r="AH33" s="55"/>
      <c r="AI33" s="55"/>
      <c r="AJ33" s="55"/>
      <c r="AK33" s="55" t="s">
        <v>66</v>
      </c>
      <c r="AL33" s="55"/>
      <c r="AM33" s="55" t="s">
        <v>66</v>
      </c>
      <c r="AN33" s="55"/>
      <c r="AO33" s="55" t="s">
        <v>66</v>
      </c>
      <c r="AP33" s="55"/>
      <c r="AQ33" s="55" t="s">
        <v>66</v>
      </c>
      <c r="AR33" s="55"/>
      <c r="AS33" s="52"/>
      <c r="AT33" s="52"/>
      <c r="AU33" s="52"/>
      <c r="AV33" s="52"/>
      <c r="AW33" s="52"/>
      <c r="AX33" s="52"/>
      <c r="AY33" s="52"/>
      <c r="AZ33" s="52"/>
      <c r="BA33" s="52"/>
      <c r="BB33" s="52"/>
      <c r="BC33" s="52"/>
      <c r="BD33" s="52"/>
      <c r="BE33" s="55" t="s">
        <v>1827</v>
      </c>
      <c r="BF33" s="58"/>
    </row>
    <row r="34" spans="1:58" ht="30.6">
      <c r="A34" s="55" t="s">
        <v>693</v>
      </c>
      <c r="B34" s="56" t="s">
        <v>1828</v>
      </c>
      <c r="C34" s="55" t="s">
        <v>1829</v>
      </c>
      <c r="D34" s="55"/>
      <c r="E34" s="55" t="s">
        <v>53</v>
      </c>
      <c r="F34" s="55" t="s">
        <v>54</v>
      </c>
      <c r="G34" s="55" t="s">
        <v>1777</v>
      </c>
      <c r="H34" s="55" t="s">
        <v>55</v>
      </c>
      <c r="I34" s="55" t="s">
        <v>71</v>
      </c>
      <c r="J34" s="55"/>
      <c r="K34" s="55" t="s">
        <v>1830</v>
      </c>
      <c r="L34" s="55"/>
      <c r="M34" s="55">
        <v>0</v>
      </c>
      <c r="N34" s="55">
        <v>2012</v>
      </c>
      <c r="O34" s="55">
        <v>2018</v>
      </c>
      <c r="P34" s="57">
        <v>100000000</v>
      </c>
      <c r="Q34" s="57"/>
      <c r="R34" s="57"/>
      <c r="S34" s="57"/>
      <c r="T34" s="57"/>
      <c r="U34" s="57"/>
      <c r="V34" s="57"/>
      <c r="W34" s="57"/>
      <c r="X34" s="55" t="s">
        <v>487</v>
      </c>
      <c r="Y34" s="55" t="s">
        <v>646</v>
      </c>
      <c r="Z34" s="55" t="s">
        <v>1547</v>
      </c>
      <c r="AA34" s="55" t="s">
        <v>440</v>
      </c>
      <c r="AB34" s="57"/>
      <c r="AC34" s="55"/>
      <c r="AD34" s="55" t="s">
        <v>1831</v>
      </c>
      <c r="AE34" s="55" t="s">
        <v>1646</v>
      </c>
      <c r="AF34" s="55" t="s">
        <v>65</v>
      </c>
      <c r="AG34" s="55" t="s">
        <v>66</v>
      </c>
      <c r="AH34" s="55"/>
      <c r="AI34" s="55" t="s">
        <v>66</v>
      </c>
      <c r="AJ34" s="55"/>
      <c r="AK34" s="55"/>
      <c r="AL34" s="55"/>
      <c r="AM34" s="55"/>
      <c r="AN34" s="55"/>
      <c r="AO34" s="55"/>
      <c r="AP34" s="55"/>
      <c r="AQ34" s="55" t="s">
        <v>66</v>
      </c>
      <c r="AR34" s="55"/>
      <c r="AS34" s="52"/>
      <c r="AT34" s="52"/>
      <c r="AU34" s="52"/>
      <c r="AV34" s="52"/>
      <c r="AW34" s="52"/>
      <c r="AX34" s="52"/>
      <c r="AY34" s="52"/>
      <c r="AZ34" s="52"/>
      <c r="BA34" s="52"/>
      <c r="BB34" s="52"/>
      <c r="BC34" s="52"/>
      <c r="BD34" s="52"/>
      <c r="BE34" s="55" t="s">
        <v>149</v>
      </c>
      <c r="BF34" s="55"/>
    </row>
    <row r="35" spans="1:58" ht="15.6">
      <c r="A35" s="69" t="s">
        <v>693</v>
      </c>
      <c r="B35" s="70" t="s">
        <v>1896</v>
      </c>
      <c r="C35" s="55" t="s">
        <v>1897</v>
      </c>
      <c r="D35" s="55"/>
      <c r="E35" s="55" t="s">
        <v>214</v>
      </c>
      <c r="F35" s="55" t="s">
        <v>80</v>
      </c>
      <c r="G35" s="55" t="s">
        <v>1834</v>
      </c>
      <c r="H35" s="55" t="s">
        <v>55</v>
      </c>
      <c r="I35" s="55" t="s">
        <v>127</v>
      </c>
      <c r="J35" s="55" t="s">
        <v>626</v>
      </c>
      <c r="K35" s="55" t="s">
        <v>133</v>
      </c>
      <c r="L35" s="55" t="s">
        <v>6</v>
      </c>
      <c r="M35" s="55">
        <v>1</v>
      </c>
      <c r="N35" s="55">
        <v>2009</v>
      </c>
      <c r="O35" s="55">
        <v>2017</v>
      </c>
      <c r="P35" s="57">
        <v>1735000000</v>
      </c>
      <c r="Q35" s="57"/>
      <c r="R35" s="57">
        <v>713000000</v>
      </c>
      <c r="S35" s="57"/>
      <c r="T35" s="57"/>
      <c r="U35" s="57">
        <v>713000000</v>
      </c>
      <c r="V35" s="57">
        <v>713000000</v>
      </c>
      <c r="W35" s="57"/>
      <c r="X35" s="55" t="s">
        <v>135</v>
      </c>
      <c r="Y35" s="55" t="s">
        <v>951</v>
      </c>
      <c r="Z35" s="55" t="s">
        <v>378</v>
      </c>
      <c r="AA35" s="55" t="s">
        <v>510</v>
      </c>
      <c r="AB35" s="57"/>
      <c r="AC35" s="55"/>
      <c r="AD35" s="55" t="s">
        <v>64</v>
      </c>
      <c r="AE35" s="55" t="s">
        <v>65</v>
      </c>
      <c r="AF35" s="55" t="s">
        <v>442</v>
      </c>
      <c r="AG35" s="55" t="s">
        <v>66</v>
      </c>
      <c r="AH35" s="55" t="s">
        <v>145</v>
      </c>
      <c r="AI35" s="55"/>
      <c r="AJ35" s="55"/>
      <c r="AK35" s="55" t="s">
        <v>66</v>
      </c>
      <c r="AL35" s="55" t="s">
        <v>146</v>
      </c>
      <c r="AM35" s="55"/>
      <c r="AN35" s="55"/>
      <c r="AO35" s="55" t="s">
        <v>66</v>
      </c>
      <c r="AP35" s="55" t="s">
        <v>146</v>
      </c>
      <c r="AQ35" s="55"/>
      <c r="AR35" s="55"/>
      <c r="AS35" s="52" t="s">
        <v>66</v>
      </c>
      <c r="AT35" s="52" t="s">
        <v>146</v>
      </c>
      <c r="AU35" s="52"/>
      <c r="AV35" s="52"/>
      <c r="AW35" s="52"/>
      <c r="AX35" s="52"/>
      <c r="AY35" s="52"/>
      <c r="AZ35" s="52"/>
      <c r="BA35" s="52"/>
      <c r="BB35" s="52"/>
      <c r="BC35" s="52"/>
      <c r="BD35" s="52"/>
      <c r="BE35" s="55" t="s">
        <v>57</v>
      </c>
      <c r="BF35" s="55"/>
    </row>
    <row r="36" spans="1:58" ht="30.6">
      <c r="A36" s="69" t="s">
        <v>693</v>
      </c>
      <c r="B36" s="70" t="s">
        <v>1794</v>
      </c>
      <c r="C36" s="55" t="s">
        <v>1795</v>
      </c>
      <c r="D36" s="55" t="s">
        <v>1796</v>
      </c>
      <c r="E36" s="55" t="s">
        <v>53</v>
      </c>
      <c r="F36" s="55" t="s">
        <v>54</v>
      </c>
      <c r="G36" s="55" t="s">
        <v>1777</v>
      </c>
      <c r="H36" s="55" t="s">
        <v>55</v>
      </c>
      <c r="I36" s="55" t="s">
        <v>317</v>
      </c>
      <c r="J36" s="55" t="s">
        <v>866</v>
      </c>
      <c r="K36" s="55" t="s">
        <v>133</v>
      </c>
      <c r="L36" s="55" t="s">
        <v>6</v>
      </c>
      <c r="M36" s="55">
        <v>1</v>
      </c>
      <c r="N36" s="55">
        <v>2013</v>
      </c>
      <c r="O36" s="55"/>
      <c r="P36" s="57">
        <v>629700000</v>
      </c>
      <c r="Q36" s="57"/>
      <c r="R36" s="57">
        <v>430400000</v>
      </c>
      <c r="S36" s="57"/>
      <c r="T36" s="57"/>
      <c r="U36" s="57">
        <v>430400000</v>
      </c>
      <c r="V36" s="57">
        <v>430400000</v>
      </c>
      <c r="W36" s="57"/>
      <c r="X36" s="55" t="s">
        <v>437</v>
      </c>
      <c r="Y36" s="55" t="s">
        <v>478</v>
      </c>
      <c r="Z36" s="55" t="s">
        <v>474</v>
      </c>
      <c r="AA36" s="55" t="s">
        <v>440</v>
      </c>
      <c r="AB36" s="57"/>
      <c r="AC36" s="55"/>
      <c r="AD36" s="55" t="s">
        <v>351</v>
      </c>
      <c r="AE36" s="55" t="s">
        <v>65</v>
      </c>
      <c r="AF36" s="55" t="s">
        <v>65</v>
      </c>
      <c r="AG36" s="55" t="s">
        <v>66</v>
      </c>
      <c r="AH36" s="55" t="s">
        <v>145</v>
      </c>
      <c r="AI36" s="55"/>
      <c r="AJ36" s="55"/>
      <c r="AK36" s="55" t="s">
        <v>1754</v>
      </c>
      <c r="AL36" s="55" t="s">
        <v>146</v>
      </c>
      <c r="AM36" s="55"/>
      <c r="AN36" s="55"/>
      <c r="AO36" s="55"/>
      <c r="AP36" s="55"/>
      <c r="AQ36" s="55"/>
      <c r="AR36" s="55"/>
      <c r="AS36" s="52"/>
      <c r="AT36" s="52"/>
      <c r="AU36" s="52" t="s">
        <v>66</v>
      </c>
      <c r="AV36" s="52" t="s">
        <v>145</v>
      </c>
      <c r="AW36" s="52" t="s">
        <v>66</v>
      </c>
      <c r="AX36" s="52" t="s">
        <v>145</v>
      </c>
      <c r="AY36" s="52"/>
      <c r="AZ36" s="52"/>
      <c r="BA36" s="52"/>
      <c r="BB36" s="52"/>
      <c r="BC36" s="52"/>
      <c r="BD36" s="52"/>
      <c r="BE36" s="55"/>
      <c r="BF36" s="55"/>
    </row>
    <row r="37" spans="1:58" ht="30.6">
      <c r="A37" s="55" t="s">
        <v>693</v>
      </c>
      <c r="B37" s="56" t="s">
        <v>1787</v>
      </c>
      <c r="C37" s="55" t="s">
        <v>1788</v>
      </c>
      <c r="D37" s="55"/>
      <c r="E37" s="55" t="s">
        <v>391</v>
      </c>
      <c r="F37" s="55" t="s">
        <v>80</v>
      </c>
      <c r="G37" s="55" t="s">
        <v>1825</v>
      </c>
      <c r="H37" s="55" t="s">
        <v>55</v>
      </c>
      <c r="I37" s="55" t="s">
        <v>663</v>
      </c>
      <c r="J37" s="55" t="s">
        <v>226</v>
      </c>
      <c r="K37" s="55" t="s">
        <v>133</v>
      </c>
      <c r="L37" s="55" t="s">
        <v>6</v>
      </c>
      <c r="M37" s="55">
        <v>1</v>
      </c>
      <c r="N37" s="55">
        <v>2013</v>
      </c>
      <c r="O37" s="55">
        <v>2022</v>
      </c>
      <c r="P37" s="57" t="s">
        <v>58</v>
      </c>
      <c r="Q37" s="57"/>
      <c r="R37" s="57">
        <v>105495334</v>
      </c>
      <c r="S37" s="57"/>
      <c r="T37" s="57"/>
      <c r="U37" s="57"/>
      <c r="V37" s="57"/>
      <c r="W37" s="57"/>
      <c r="X37" s="55" t="s">
        <v>620</v>
      </c>
      <c r="Y37" s="55" t="s">
        <v>765</v>
      </c>
      <c r="Z37" s="55" t="s">
        <v>929</v>
      </c>
      <c r="AA37" s="55" t="s">
        <v>440</v>
      </c>
      <c r="AB37" s="57"/>
      <c r="AC37" s="55"/>
      <c r="AD37" s="55" t="s">
        <v>95</v>
      </c>
      <c r="AE37" s="55" t="s">
        <v>105</v>
      </c>
      <c r="AF37" s="55" t="s">
        <v>106</v>
      </c>
      <c r="AG37" s="55" t="s">
        <v>66</v>
      </c>
      <c r="AH37" s="55" t="s">
        <v>146</v>
      </c>
      <c r="AI37" s="55"/>
      <c r="AJ37" s="55"/>
      <c r="AK37" s="55" t="s">
        <v>66</v>
      </c>
      <c r="AL37" s="55" t="s">
        <v>146</v>
      </c>
      <c r="AM37" s="55"/>
      <c r="AN37" s="55"/>
      <c r="AO37" s="55"/>
      <c r="AP37" s="55"/>
      <c r="AQ37" s="55" t="s">
        <v>66</v>
      </c>
      <c r="AR37" s="55" t="s">
        <v>146</v>
      </c>
      <c r="AS37" s="52"/>
      <c r="AT37" s="52"/>
      <c r="AU37" s="52" t="s">
        <v>66</v>
      </c>
      <c r="AV37" s="52" t="s">
        <v>145</v>
      </c>
      <c r="AW37" s="52"/>
      <c r="AX37" s="52"/>
      <c r="AY37" s="52"/>
      <c r="AZ37" s="52"/>
      <c r="BA37" s="52"/>
      <c r="BB37" s="52"/>
      <c r="BC37" s="52"/>
      <c r="BD37" s="52"/>
      <c r="BE37" s="55" t="s">
        <v>1789</v>
      </c>
      <c r="BF37" s="55"/>
    </row>
    <row r="38" spans="1:58" ht="30.6">
      <c r="A38" s="69" t="s">
        <v>693</v>
      </c>
      <c r="B38" s="70" t="s">
        <v>1790</v>
      </c>
      <c r="C38" s="55" t="s">
        <v>1791</v>
      </c>
      <c r="D38" s="55" t="s">
        <v>1792</v>
      </c>
      <c r="E38" s="55" t="s">
        <v>53</v>
      </c>
      <c r="F38" s="55" t="s">
        <v>54</v>
      </c>
      <c r="G38" s="55" t="s">
        <v>1777</v>
      </c>
      <c r="H38" s="55" t="s">
        <v>55</v>
      </c>
      <c r="I38" s="55" t="s">
        <v>317</v>
      </c>
      <c r="J38" s="55" t="s">
        <v>866</v>
      </c>
      <c r="K38" s="55" t="s">
        <v>133</v>
      </c>
      <c r="L38" s="55" t="s">
        <v>4</v>
      </c>
      <c r="M38" s="55">
        <v>0</v>
      </c>
      <c r="N38" s="55">
        <v>2013</v>
      </c>
      <c r="O38" s="55">
        <v>2020</v>
      </c>
      <c r="P38" s="57">
        <v>1155500000</v>
      </c>
      <c r="Q38" s="57"/>
      <c r="R38" s="57"/>
      <c r="S38" s="57"/>
      <c r="T38" s="57"/>
      <c r="U38" s="57"/>
      <c r="V38" s="57"/>
      <c r="W38" s="57"/>
      <c r="X38" s="55" t="s">
        <v>93</v>
      </c>
      <c r="Y38" s="55" t="s">
        <v>448</v>
      </c>
      <c r="Z38" s="55" t="s">
        <v>1793</v>
      </c>
      <c r="AA38" s="55" t="s">
        <v>247</v>
      </c>
      <c r="AB38" s="57"/>
      <c r="AC38" s="55"/>
      <c r="AD38" s="55" t="s">
        <v>95</v>
      </c>
      <c r="AE38" s="55" t="s">
        <v>105</v>
      </c>
      <c r="AF38" s="55" t="s">
        <v>106</v>
      </c>
      <c r="AG38" s="55"/>
      <c r="AH38" s="55"/>
      <c r="AI38" s="55" t="s">
        <v>66</v>
      </c>
      <c r="AJ38" s="55"/>
      <c r="AK38" s="55"/>
      <c r="AL38" s="55"/>
      <c r="AM38" s="55"/>
      <c r="AN38" s="55"/>
      <c r="AO38" s="55"/>
      <c r="AP38" s="55"/>
      <c r="AQ38" s="55"/>
      <c r="AR38" s="55"/>
      <c r="AS38" s="52"/>
      <c r="AT38" s="52"/>
      <c r="AU38" s="52"/>
      <c r="AV38" s="52"/>
      <c r="AW38" s="52" t="s">
        <v>66</v>
      </c>
      <c r="AX38" s="52"/>
      <c r="AY38" s="52"/>
      <c r="AZ38" s="52"/>
      <c r="BA38" s="52"/>
      <c r="BB38" s="52"/>
      <c r="BC38" s="52"/>
      <c r="BD38" s="52"/>
      <c r="BE38" s="55"/>
      <c r="BF38" s="55"/>
    </row>
    <row r="39" spans="1:58" ht="15.6">
      <c r="A39" s="69" t="s">
        <v>693</v>
      </c>
      <c r="B39" s="70" t="s">
        <v>1778</v>
      </c>
      <c r="C39" s="55" t="s">
        <v>1779</v>
      </c>
      <c r="D39" s="55"/>
      <c r="E39" s="55" t="s">
        <v>98</v>
      </c>
      <c r="F39" s="55" t="s">
        <v>54</v>
      </c>
      <c r="G39" s="55" t="s">
        <v>1780</v>
      </c>
      <c r="H39" s="55" t="s">
        <v>55</v>
      </c>
      <c r="I39" s="55" t="s">
        <v>663</v>
      </c>
      <c r="J39" s="55" t="s">
        <v>626</v>
      </c>
      <c r="K39" s="55" t="s">
        <v>133</v>
      </c>
      <c r="L39" s="55" t="s">
        <v>4</v>
      </c>
      <c r="M39" s="55">
        <v>0</v>
      </c>
      <c r="N39" s="55">
        <v>2014</v>
      </c>
      <c r="O39" s="55">
        <v>2019</v>
      </c>
      <c r="P39" s="57">
        <v>600000000</v>
      </c>
      <c r="Q39" s="57"/>
      <c r="R39" s="57"/>
      <c r="S39" s="57"/>
      <c r="T39" s="57"/>
      <c r="U39" s="57"/>
      <c r="V39" s="57"/>
      <c r="W39" s="57"/>
      <c r="X39" s="55" t="s">
        <v>487</v>
      </c>
      <c r="Y39" s="55" t="s">
        <v>448</v>
      </c>
      <c r="Z39" s="55" t="s">
        <v>437</v>
      </c>
      <c r="AA39" s="55" t="s">
        <v>510</v>
      </c>
      <c r="AB39" s="57"/>
      <c r="AC39" s="55"/>
      <c r="AD39" s="55" t="s">
        <v>1781</v>
      </c>
      <c r="AE39" s="55" t="s">
        <v>65</v>
      </c>
      <c r="AF39" s="55" t="s">
        <v>442</v>
      </c>
      <c r="AG39" s="55" t="s">
        <v>66</v>
      </c>
      <c r="AH39" s="55" t="s">
        <v>146</v>
      </c>
      <c r="AI39" s="55" t="s">
        <v>66</v>
      </c>
      <c r="AJ39" s="55" t="s">
        <v>146</v>
      </c>
      <c r="AK39" s="55" t="s">
        <v>66</v>
      </c>
      <c r="AL39" s="55" t="s">
        <v>146</v>
      </c>
      <c r="AM39" s="55" t="s">
        <v>66</v>
      </c>
      <c r="AN39" s="55" t="s">
        <v>146</v>
      </c>
      <c r="AO39" s="55"/>
      <c r="AP39" s="55"/>
      <c r="AQ39" s="55"/>
      <c r="AR39" s="55"/>
      <c r="AS39" s="52" t="s">
        <v>66</v>
      </c>
      <c r="AT39" s="52" t="s">
        <v>146</v>
      </c>
      <c r="AU39" s="52"/>
      <c r="AV39" s="52"/>
      <c r="AW39" s="52"/>
      <c r="AX39" s="52"/>
      <c r="AY39" s="52"/>
      <c r="AZ39" s="52"/>
      <c r="BA39" s="52"/>
      <c r="BB39" s="52"/>
      <c r="BC39" s="52"/>
      <c r="BD39" s="52"/>
      <c r="BE39" s="55"/>
      <c r="BF39" s="55"/>
    </row>
    <row r="40" spans="1:58" ht="30.6">
      <c r="A40" s="55" t="s">
        <v>693</v>
      </c>
      <c r="B40" s="56" t="s">
        <v>1782</v>
      </c>
      <c r="C40" s="55" t="s">
        <v>1783</v>
      </c>
      <c r="D40" s="55" t="s">
        <v>1784</v>
      </c>
      <c r="E40" s="55" t="s">
        <v>1785</v>
      </c>
      <c r="F40" s="55" t="s">
        <v>485</v>
      </c>
      <c r="G40" s="55" t="s">
        <v>1687</v>
      </c>
      <c r="H40" s="55" t="s">
        <v>55</v>
      </c>
      <c r="I40" s="55" t="s">
        <v>127</v>
      </c>
      <c r="J40" s="55" t="s">
        <v>626</v>
      </c>
      <c r="K40" s="55" t="s">
        <v>149</v>
      </c>
      <c r="L40" s="55"/>
      <c r="M40" s="55">
        <v>0</v>
      </c>
      <c r="N40" s="55">
        <v>2014</v>
      </c>
      <c r="O40" s="55">
        <v>2018</v>
      </c>
      <c r="P40" s="57">
        <v>209700000</v>
      </c>
      <c r="Q40" s="57"/>
      <c r="R40" s="57"/>
      <c r="S40" s="57"/>
      <c r="T40" s="57"/>
      <c r="U40" s="57"/>
      <c r="V40" s="57"/>
      <c r="W40" s="57"/>
      <c r="X40" s="55" t="s">
        <v>128</v>
      </c>
      <c r="Y40" s="55" t="s">
        <v>129</v>
      </c>
      <c r="Z40" s="55" t="s">
        <v>251</v>
      </c>
      <c r="AA40" s="55" t="s">
        <v>62</v>
      </c>
      <c r="AB40" s="57"/>
      <c r="AC40" s="55"/>
      <c r="AD40" s="55" t="s">
        <v>1786</v>
      </c>
      <c r="AE40" s="55" t="s">
        <v>65</v>
      </c>
      <c r="AF40" s="55" t="s">
        <v>65</v>
      </c>
      <c r="AG40" s="55" t="s">
        <v>66</v>
      </c>
      <c r="AH40" s="55"/>
      <c r="AI40" s="55"/>
      <c r="AJ40" s="55"/>
      <c r="AK40" s="55" t="s">
        <v>66</v>
      </c>
      <c r="AL40" s="55"/>
      <c r="AM40" s="55"/>
      <c r="AN40" s="55"/>
      <c r="AO40" s="55"/>
      <c r="AP40" s="55"/>
      <c r="AQ40" s="55" t="s">
        <v>66</v>
      </c>
      <c r="AR40" s="55"/>
      <c r="AS40" s="52" t="s">
        <v>66</v>
      </c>
      <c r="AT40" s="52"/>
      <c r="AU40" s="52" t="s">
        <v>66</v>
      </c>
      <c r="AV40" s="52"/>
      <c r="AW40" s="52"/>
      <c r="AX40" s="52"/>
      <c r="AY40" s="52"/>
      <c r="AZ40" s="52"/>
      <c r="BA40" s="52"/>
      <c r="BB40" s="52"/>
      <c r="BC40" s="52"/>
      <c r="BD40" s="52"/>
      <c r="BE40" s="55"/>
      <c r="BF40" s="55"/>
    </row>
    <row r="41" spans="1:58" ht="15.6">
      <c r="A41" s="69" t="s">
        <v>693</v>
      </c>
      <c r="B41" s="70" t="s">
        <v>1771</v>
      </c>
      <c r="C41" s="55" t="s">
        <v>1772</v>
      </c>
      <c r="D41" s="55"/>
      <c r="E41" s="55" t="s">
        <v>53</v>
      </c>
      <c r="F41" s="55" t="s">
        <v>54</v>
      </c>
      <c r="G41" s="55" t="s">
        <v>1777</v>
      </c>
      <c r="H41" s="55" t="s">
        <v>55</v>
      </c>
      <c r="I41" s="55" t="s">
        <v>317</v>
      </c>
      <c r="J41" s="55" t="s">
        <v>1335</v>
      </c>
      <c r="K41" s="55" t="s">
        <v>133</v>
      </c>
      <c r="L41" s="55" t="s">
        <v>4</v>
      </c>
      <c r="M41" s="55">
        <v>0</v>
      </c>
      <c r="N41" s="55">
        <v>2015</v>
      </c>
      <c r="O41" s="55">
        <v>2019</v>
      </c>
      <c r="P41" s="57">
        <v>184600000</v>
      </c>
      <c r="Q41" s="57"/>
      <c r="R41" s="57"/>
      <c r="S41" s="57"/>
      <c r="T41" s="57"/>
      <c r="U41" s="57"/>
      <c r="V41" s="57"/>
      <c r="W41" s="57"/>
      <c r="X41" s="55" t="s">
        <v>487</v>
      </c>
      <c r="Y41" s="55" t="s">
        <v>250</v>
      </c>
      <c r="Z41" s="55" t="s">
        <v>437</v>
      </c>
      <c r="AA41" s="55" t="s">
        <v>1773</v>
      </c>
      <c r="AB41" s="57"/>
      <c r="AC41" s="55"/>
      <c r="AD41" s="55" t="s">
        <v>115</v>
      </c>
      <c r="AE41" s="55" t="s">
        <v>105</v>
      </c>
      <c r="AF41" s="55" t="s">
        <v>106</v>
      </c>
      <c r="AG41" s="55" t="s">
        <v>66</v>
      </c>
      <c r="AH41" s="55" t="s">
        <v>146</v>
      </c>
      <c r="AI41" s="55" t="s">
        <v>66</v>
      </c>
      <c r="AJ41" s="55" t="s">
        <v>146</v>
      </c>
      <c r="AK41" s="55"/>
      <c r="AL41" s="55"/>
      <c r="AM41" s="55"/>
      <c r="AN41" s="55"/>
      <c r="AO41" s="55"/>
      <c r="AP41" s="55"/>
      <c r="AQ41" s="55"/>
      <c r="AR41" s="55"/>
      <c r="AS41" s="52" t="s">
        <v>66</v>
      </c>
      <c r="AT41" s="52" t="s">
        <v>146</v>
      </c>
      <c r="AU41" s="52" t="s">
        <v>66</v>
      </c>
      <c r="AV41" s="52" t="s">
        <v>146</v>
      </c>
      <c r="AW41" s="52"/>
      <c r="AX41" s="52"/>
      <c r="AY41" s="52"/>
      <c r="AZ41" s="52"/>
      <c r="BA41" s="52"/>
      <c r="BB41" s="52"/>
      <c r="BC41" s="52"/>
      <c r="BD41" s="52"/>
      <c r="BE41" s="55"/>
      <c r="BF41" s="55"/>
    </row>
    <row r="42" spans="1:58" ht="30.6">
      <c r="A42" s="55" t="s">
        <v>693</v>
      </c>
      <c r="B42" s="56" t="s">
        <v>1774</v>
      </c>
      <c r="C42" s="55" t="s">
        <v>1775</v>
      </c>
      <c r="D42" s="55" t="s">
        <v>1776</v>
      </c>
      <c r="E42" s="55" t="s">
        <v>706</v>
      </c>
      <c r="F42" s="55" t="s">
        <v>54</v>
      </c>
      <c r="G42" s="55" t="s">
        <v>1777</v>
      </c>
      <c r="H42" s="55" t="s">
        <v>55</v>
      </c>
      <c r="I42" s="55" t="s">
        <v>58</v>
      </c>
      <c r="J42" s="55"/>
      <c r="K42" s="55" t="s">
        <v>133</v>
      </c>
      <c r="L42" s="55" t="s">
        <v>4</v>
      </c>
      <c r="M42" s="55">
        <v>0</v>
      </c>
      <c r="N42" s="55">
        <v>2015</v>
      </c>
      <c r="O42" s="55">
        <v>2020</v>
      </c>
      <c r="P42" s="57" t="s">
        <v>58</v>
      </c>
      <c r="Q42" s="57"/>
      <c r="R42" s="57"/>
      <c r="S42" s="57"/>
      <c r="T42" s="57"/>
      <c r="U42" s="57"/>
      <c r="V42" s="57"/>
      <c r="W42" s="57"/>
      <c r="X42" s="55" t="s">
        <v>150</v>
      </c>
      <c r="Y42" s="55" t="s">
        <v>282</v>
      </c>
      <c r="Z42" s="55" t="s">
        <v>621</v>
      </c>
      <c r="AA42" s="55" t="s">
        <v>726</v>
      </c>
      <c r="AB42" s="57"/>
      <c r="AC42" s="55"/>
      <c r="AD42" s="55" t="s">
        <v>95</v>
      </c>
      <c r="AE42" s="55" t="s">
        <v>105</v>
      </c>
      <c r="AF42" s="55" t="s">
        <v>106</v>
      </c>
      <c r="AG42" s="55"/>
      <c r="AH42" s="55"/>
      <c r="AI42" s="55"/>
      <c r="AJ42" s="55"/>
      <c r="AK42" s="55"/>
      <c r="AL42" s="55"/>
      <c r="AM42" s="55"/>
      <c r="AN42" s="55"/>
      <c r="AO42" s="55"/>
      <c r="AP42" s="55"/>
      <c r="AQ42" s="55"/>
      <c r="AR42" s="55"/>
      <c r="AS42" s="52"/>
      <c r="AT42" s="52"/>
      <c r="AU42" s="52"/>
      <c r="AV42" s="52"/>
      <c r="AW42" s="52"/>
      <c r="AX42" s="52"/>
      <c r="AY42" s="52"/>
      <c r="AZ42" s="52"/>
      <c r="BA42" s="52"/>
      <c r="BB42" s="52"/>
      <c r="BC42" s="52"/>
      <c r="BD42" s="52"/>
      <c r="BE42" s="55"/>
      <c r="BF42" s="55"/>
    </row>
    <row r="43" spans="1:58" ht="30.6">
      <c r="A43" s="55" t="s">
        <v>693</v>
      </c>
      <c r="B43" s="56" t="s">
        <v>1765</v>
      </c>
      <c r="C43" s="55" t="s">
        <v>1766</v>
      </c>
      <c r="D43" s="55"/>
      <c r="E43" s="55" t="s">
        <v>53</v>
      </c>
      <c r="F43" s="55" t="s">
        <v>54</v>
      </c>
      <c r="G43" s="55" t="s">
        <v>1777</v>
      </c>
      <c r="H43" s="55" t="s">
        <v>55</v>
      </c>
      <c r="I43" s="55" t="s">
        <v>317</v>
      </c>
      <c r="J43" s="55" t="s">
        <v>866</v>
      </c>
      <c r="K43" s="55" t="s">
        <v>133</v>
      </c>
      <c r="L43" s="55" t="s">
        <v>4</v>
      </c>
      <c r="M43" s="55">
        <v>0</v>
      </c>
      <c r="N43" s="55">
        <v>2016</v>
      </c>
      <c r="O43" s="55">
        <v>2024</v>
      </c>
      <c r="P43" s="57" t="s">
        <v>58</v>
      </c>
      <c r="Q43" s="57"/>
      <c r="R43" s="57"/>
      <c r="S43" s="57"/>
      <c r="T43" s="57"/>
      <c r="U43" s="57"/>
      <c r="V43" s="57"/>
      <c r="W43" s="57"/>
      <c r="X43" s="55" t="s">
        <v>150</v>
      </c>
      <c r="Y43" s="55" t="s">
        <v>282</v>
      </c>
      <c r="Z43" s="55" t="s">
        <v>621</v>
      </c>
      <c r="AA43" s="55" t="s">
        <v>1759</v>
      </c>
      <c r="AB43" s="57">
        <v>2369587</v>
      </c>
      <c r="AC43" s="55"/>
      <c r="AD43" s="55" t="s">
        <v>1693</v>
      </c>
      <c r="AE43" s="55" t="s">
        <v>65</v>
      </c>
      <c r="AF43" s="55" t="s">
        <v>442</v>
      </c>
      <c r="AG43" s="55" t="s">
        <v>66</v>
      </c>
      <c r="AH43" s="55"/>
      <c r="AI43" s="55" t="s">
        <v>66</v>
      </c>
      <c r="AJ43" s="55"/>
      <c r="AK43" s="55"/>
      <c r="AL43" s="55"/>
      <c r="AM43" s="55"/>
      <c r="AN43" s="55"/>
      <c r="AO43" s="55"/>
      <c r="AP43" s="55"/>
      <c r="AQ43" s="55"/>
      <c r="AR43" s="55"/>
      <c r="AS43" s="52"/>
      <c r="AT43" s="52"/>
      <c r="AU43" s="52"/>
      <c r="AV43" s="52"/>
      <c r="AW43" s="52"/>
      <c r="AX43" s="52"/>
      <c r="AY43" s="52"/>
      <c r="AZ43" s="52"/>
      <c r="BA43" s="52"/>
      <c r="BB43" s="52"/>
      <c r="BC43" s="52"/>
      <c r="BD43" s="52"/>
      <c r="BE43" s="55"/>
      <c r="BF43" s="58"/>
    </row>
    <row r="44" spans="1:58" ht="30.6">
      <c r="A44" s="55" t="s">
        <v>693</v>
      </c>
      <c r="B44" s="56" t="s">
        <v>1767</v>
      </c>
      <c r="C44" s="55" t="s">
        <v>1768</v>
      </c>
      <c r="D44" s="55"/>
      <c r="E44" s="55" t="s">
        <v>391</v>
      </c>
      <c r="F44" s="55" t="s">
        <v>80</v>
      </c>
      <c r="G44" s="55" t="s">
        <v>1825</v>
      </c>
      <c r="H44" s="55" t="s">
        <v>55</v>
      </c>
      <c r="I44" s="55" t="s">
        <v>2144</v>
      </c>
      <c r="J44" s="55" t="s">
        <v>226</v>
      </c>
      <c r="K44" s="55" t="s">
        <v>149</v>
      </c>
      <c r="L44" s="55"/>
      <c r="M44" s="55">
        <v>0</v>
      </c>
      <c r="N44" s="55">
        <v>2016</v>
      </c>
      <c r="O44" s="55">
        <v>2021</v>
      </c>
      <c r="P44" s="57" t="s">
        <v>58</v>
      </c>
      <c r="Q44" s="57"/>
      <c r="R44" s="57"/>
      <c r="S44" s="57"/>
      <c r="T44" s="57"/>
      <c r="U44" s="57"/>
      <c r="V44" s="57"/>
      <c r="W44" s="57"/>
      <c r="X44" s="55" t="s">
        <v>1747</v>
      </c>
      <c r="Y44" s="55" t="s">
        <v>1748</v>
      </c>
      <c r="Z44" s="55" t="s">
        <v>1769</v>
      </c>
      <c r="AA44" s="55" t="s">
        <v>1759</v>
      </c>
      <c r="AB44" s="57"/>
      <c r="AC44" s="55"/>
      <c r="AD44" s="55" t="s">
        <v>1689</v>
      </c>
      <c r="AE44" s="55" t="s">
        <v>65</v>
      </c>
      <c r="AF44" s="55" t="s">
        <v>65</v>
      </c>
      <c r="AG44" s="55"/>
      <c r="AH44" s="55"/>
      <c r="AI44" s="55"/>
      <c r="AJ44" s="55"/>
      <c r="AK44" s="55"/>
      <c r="AL44" s="55"/>
      <c r="AM44" s="55"/>
      <c r="AN44" s="55"/>
      <c r="AO44" s="55"/>
      <c r="AP44" s="55"/>
      <c r="AQ44" s="55"/>
      <c r="AR44" s="55"/>
      <c r="AS44" s="52"/>
      <c r="AT44" s="52"/>
      <c r="AU44" s="52"/>
      <c r="AV44" s="52"/>
      <c r="AW44" s="52"/>
      <c r="AX44" s="52"/>
      <c r="AY44" s="52"/>
      <c r="AZ44" s="52"/>
      <c r="BA44" s="52"/>
      <c r="BB44" s="52"/>
      <c r="BC44" s="52"/>
      <c r="BD44" s="52"/>
      <c r="BE44" s="55" t="s">
        <v>1770</v>
      </c>
      <c r="BF44" s="55"/>
    </row>
    <row r="45" spans="1:58" ht="15.6">
      <c r="A45" s="55" t="s">
        <v>693</v>
      </c>
      <c r="B45" s="56" t="s">
        <v>1750</v>
      </c>
      <c r="C45" s="55" t="s">
        <v>1751</v>
      </c>
      <c r="D45" s="55"/>
      <c r="E45" s="55" t="s">
        <v>214</v>
      </c>
      <c r="F45" s="55" t="s">
        <v>80</v>
      </c>
      <c r="G45" s="55" t="s">
        <v>1834</v>
      </c>
      <c r="H45" s="55" t="s">
        <v>55</v>
      </c>
      <c r="I45" s="55" t="s">
        <v>2144</v>
      </c>
      <c r="J45" s="55" t="s">
        <v>141</v>
      </c>
      <c r="K45" s="55" t="s">
        <v>133</v>
      </c>
      <c r="L45" s="55" t="s">
        <v>6</v>
      </c>
      <c r="M45" s="55">
        <v>1</v>
      </c>
      <c r="N45" s="55">
        <v>2017</v>
      </c>
      <c r="O45" s="55">
        <v>2021</v>
      </c>
      <c r="P45" s="57">
        <v>50600000</v>
      </c>
      <c r="Q45" s="57"/>
      <c r="R45" s="57">
        <v>20700000</v>
      </c>
      <c r="S45" s="57"/>
      <c r="T45" s="57"/>
      <c r="U45" s="57"/>
      <c r="V45" s="57"/>
      <c r="W45" s="57"/>
      <c r="X45" s="55" t="s">
        <v>1752</v>
      </c>
      <c r="Y45" s="55" t="s">
        <v>613</v>
      </c>
      <c r="Z45" s="55" t="s">
        <v>161</v>
      </c>
      <c r="AA45" s="55" t="s">
        <v>1759</v>
      </c>
      <c r="AB45" s="57"/>
      <c r="AC45" s="55" t="s">
        <v>1753</v>
      </c>
      <c r="AD45" s="55" t="s">
        <v>115</v>
      </c>
      <c r="AE45" s="55" t="s">
        <v>65</v>
      </c>
      <c r="AF45" s="55" t="s">
        <v>442</v>
      </c>
      <c r="AG45" s="55" t="s">
        <v>1754</v>
      </c>
      <c r="AH45" s="55" t="s">
        <v>145</v>
      </c>
      <c r="AI45" s="55" t="s">
        <v>1754</v>
      </c>
      <c r="AJ45" s="55"/>
      <c r="AK45" s="55"/>
      <c r="AL45" s="55"/>
      <c r="AM45" s="55"/>
      <c r="AN45" s="55"/>
      <c r="AO45" s="55"/>
      <c r="AP45" s="55"/>
      <c r="AQ45" s="55"/>
      <c r="AR45" s="55"/>
      <c r="AS45" s="52"/>
      <c r="AT45" s="52"/>
      <c r="AU45" s="52"/>
      <c r="AV45" s="52"/>
      <c r="AW45" s="52" t="s">
        <v>1754</v>
      </c>
      <c r="AX45" s="52"/>
      <c r="AY45" s="52"/>
      <c r="AZ45" s="52"/>
      <c r="BA45" s="52"/>
      <c r="BB45" s="52"/>
      <c r="BC45" s="52"/>
      <c r="BD45" s="52"/>
      <c r="BE45" s="55"/>
      <c r="BF45" s="55"/>
    </row>
    <row r="46" spans="1:58" ht="30.6">
      <c r="A46" s="55" t="s">
        <v>693</v>
      </c>
      <c r="B46" s="56" t="s">
        <v>1755</v>
      </c>
      <c r="C46" s="55" t="s">
        <v>1756</v>
      </c>
      <c r="D46" s="55"/>
      <c r="E46" s="55" t="s">
        <v>70</v>
      </c>
      <c r="F46" s="55" t="s">
        <v>54</v>
      </c>
      <c r="G46" s="55" t="s">
        <v>1746</v>
      </c>
      <c r="H46" s="55" t="s">
        <v>55</v>
      </c>
      <c r="I46" s="55" t="s">
        <v>317</v>
      </c>
      <c r="J46" s="55"/>
      <c r="K46" s="55" t="s">
        <v>133</v>
      </c>
      <c r="L46" s="55" t="s">
        <v>4</v>
      </c>
      <c r="M46" s="55">
        <v>0</v>
      </c>
      <c r="N46" s="55">
        <v>2017</v>
      </c>
      <c r="O46" s="55">
        <v>2024</v>
      </c>
      <c r="P46" s="57" t="s">
        <v>58</v>
      </c>
      <c r="Q46" s="57"/>
      <c r="R46" s="57"/>
      <c r="S46" s="57"/>
      <c r="T46" s="57"/>
      <c r="U46" s="57"/>
      <c r="V46" s="57"/>
      <c r="W46" s="57"/>
      <c r="X46" s="55" t="s">
        <v>463</v>
      </c>
      <c r="Y46" s="55" t="s">
        <v>1757</v>
      </c>
      <c r="Z46" s="55" t="s">
        <v>1758</v>
      </c>
      <c r="AA46" s="55" t="s">
        <v>1759</v>
      </c>
      <c r="AB46" s="57"/>
      <c r="AC46" s="55"/>
      <c r="AD46" s="55" t="s">
        <v>1760</v>
      </c>
      <c r="AE46" s="55" t="s">
        <v>65</v>
      </c>
      <c r="AF46" s="55" t="s">
        <v>442</v>
      </c>
      <c r="AG46" s="55"/>
      <c r="AH46" s="55"/>
      <c r="AI46" s="55"/>
      <c r="AJ46" s="55"/>
      <c r="AK46" s="55"/>
      <c r="AL46" s="55"/>
      <c r="AM46" s="55"/>
      <c r="AN46" s="55"/>
      <c r="AO46" s="55"/>
      <c r="AP46" s="55"/>
      <c r="AQ46" s="55"/>
      <c r="AR46" s="55"/>
      <c r="AS46" s="52"/>
      <c r="AT46" s="52"/>
      <c r="AU46" s="52"/>
      <c r="AV46" s="52"/>
      <c r="AW46" s="52"/>
      <c r="AX46" s="52"/>
      <c r="AY46" s="52"/>
      <c r="AZ46" s="52"/>
      <c r="BA46" s="52"/>
      <c r="BB46" s="52"/>
      <c r="BC46" s="52"/>
      <c r="BD46" s="52"/>
      <c r="BE46" s="55"/>
      <c r="BF46" s="55"/>
    </row>
    <row r="47" spans="1:58" ht="30.6">
      <c r="A47" s="55" t="s">
        <v>693</v>
      </c>
      <c r="B47" s="56" t="s">
        <v>1733</v>
      </c>
      <c r="C47" s="55" t="s">
        <v>1734</v>
      </c>
      <c r="D47" s="55"/>
      <c r="E47" s="55" t="s">
        <v>417</v>
      </c>
      <c r="F47" s="55" t="s">
        <v>206</v>
      </c>
      <c r="G47" s="55" t="s">
        <v>1735</v>
      </c>
      <c r="H47" s="55" t="s">
        <v>55</v>
      </c>
      <c r="I47" s="55" t="s">
        <v>571</v>
      </c>
      <c r="J47" s="55" t="s">
        <v>220</v>
      </c>
      <c r="K47" s="55" t="s">
        <v>133</v>
      </c>
      <c r="L47" s="55" t="s">
        <v>6</v>
      </c>
      <c r="M47" s="55">
        <v>1</v>
      </c>
      <c r="N47" s="55">
        <v>2018</v>
      </c>
      <c r="O47" s="55">
        <v>2024</v>
      </c>
      <c r="P47" s="57">
        <v>102000000</v>
      </c>
      <c r="Q47" s="57"/>
      <c r="R47" s="57"/>
      <c r="S47" s="57"/>
      <c r="T47" s="57"/>
      <c r="U47" s="57"/>
      <c r="V47" s="57"/>
      <c r="W47" s="57"/>
      <c r="X47" s="55" t="s">
        <v>2047</v>
      </c>
      <c r="Y47" s="55" t="s">
        <v>478</v>
      </c>
      <c r="Z47" s="55" t="s">
        <v>251</v>
      </c>
      <c r="AA47" s="55" t="s">
        <v>440</v>
      </c>
      <c r="AB47" s="57"/>
      <c r="AC47" s="55"/>
      <c r="AD47" s="55" t="s">
        <v>1736</v>
      </c>
      <c r="AE47" s="55" t="s">
        <v>65</v>
      </c>
      <c r="AF47" s="55" t="s">
        <v>442</v>
      </c>
      <c r="AG47" s="55" t="s">
        <v>66</v>
      </c>
      <c r="AH47" s="55"/>
      <c r="AI47" s="55" t="s">
        <v>66</v>
      </c>
      <c r="AJ47" s="55"/>
      <c r="AK47" s="55"/>
      <c r="AL47" s="55"/>
      <c r="AM47" s="55"/>
      <c r="AN47" s="55"/>
      <c r="AO47" s="55" t="s">
        <v>66</v>
      </c>
      <c r="AP47" s="55"/>
      <c r="AQ47" s="55"/>
      <c r="AR47" s="55"/>
      <c r="AS47" s="52" t="s">
        <v>66</v>
      </c>
      <c r="AT47" s="52"/>
      <c r="AU47" s="52"/>
      <c r="AV47" s="52"/>
      <c r="AW47" s="52"/>
      <c r="AX47" s="52"/>
      <c r="AY47" s="52"/>
      <c r="AZ47" s="52"/>
      <c r="BA47" s="52"/>
      <c r="BB47" s="52"/>
      <c r="BC47" s="52"/>
      <c r="BD47" s="52"/>
      <c r="BE47" s="55" t="s">
        <v>2221</v>
      </c>
      <c r="BF47" s="55"/>
    </row>
    <row r="48" spans="1:58" ht="45.6">
      <c r="A48" s="55" t="s">
        <v>693</v>
      </c>
      <c r="B48" s="56" t="s">
        <v>1737</v>
      </c>
      <c r="C48" s="55" t="s">
        <v>1738</v>
      </c>
      <c r="D48" s="55"/>
      <c r="E48" s="55" t="s">
        <v>1739</v>
      </c>
      <c r="F48" s="55" t="s">
        <v>54</v>
      </c>
      <c r="G48" s="55" t="s">
        <v>1740</v>
      </c>
      <c r="H48" s="55" t="s">
        <v>55</v>
      </c>
      <c r="I48" s="55" t="s">
        <v>317</v>
      </c>
      <c r="J48" s="55" t="s">
        <v>1741</v>
      </c>
      <c r="K48" s="55" t="s">
        <v>133</v>
      </c>
      <c r="L48" s="55" t="s">
        <v>4</v>
      </c>
      <c r="M48" s="55"/>
      <c r="N48" s="55">
        <v>2018</v>
      </c>
      <c r="O48" s="55">
        <v>2021</v>
      </c>
      <c r="P48" s="57" t="s">
        <v>58</v>
      </c>
      <c r="Q48" s="57"/>
      <c r="R48" s="57"/>
      <c r="S48" s="57"/>
      <c r="T48" s="57"/>
      <c r="U48" s="57"/>
      <c r="V48" s="57"/>
      <c r="W48" s="57"/>
      <c r="X48" s="55" t="s">
        <v>128</v>
      </c>
      <c r="Y48" s="55" t="s">
        <v>60</v>
      </c>
      <c r="Z48" s="55" t="s">
        <v>192</v>
      </c>
      <c r="AA48" s="55" t="s">
        <v>1742</v>
      </c>
      <c r="AB48" s="57"/>
      <c r="AC48" s="55"/>
      <c r="AD48" s="55" t="s">
        <v>1706</v>
      </c>
      <c r="AE48" s="55" t="s">
        <v>65</v>
      </c>
      <c r="AF48" s="55" t="s">
        <v>442</v>
      </c>
      <c r="AG48" s="55"/>
      <c r="AH48" s="55"/>
      <c r="AI48" s="55"/>
      <c r="AJ48" s="55"/>
      <c r="AK48" s="55"/>
      <c r="AL48" s="55"/>
      <c r="AM48" s="55"/>
      <c r="AN48" s="55"/>
      <c r="AO48" s="55"/>
      <c r="AP48" s="55"/>
      <c r="AQ48" s="55"/>
      <c r="AR48" s="55"/>
      <c r="AS48" s="52"/>
      <c r="AT48" s="52"/>
      <c r="AU48" s="52"/>
      <c r="AV48" s="52"/>
      <c r="AW48" s="52"/>
      <c r="AX48" s="52"/>
      <c r="AY48" s="52"/>
      <c r="AZ48" s="52"/>
      <c r="BA48" s="52"/>
      <c r="BB48" s="52"/>
      <c r="BC48" s="52"/>
      <c r="BD48" s="52"/>
      <c r="BE48" s="55" t="s">
        <v>2090</v>
      </c>
      <c r="BF48" s="55"/>
    </row>
    <row r="49" spans="1:58" ht="30.6">
      <c r="A49" s="55" t="s">
        <v>693</v>
      </c>
      <c r="B49" s="56" t="s">
        <v>1744</v>
      </c>
      <c r="C49" s="55" t="s">
        <v>1745</v>
      </c>
      <c r="D49" s="55"/>
      <c r="E49" s="55" t="s">
        <v>70</v>
      </c>
      <c r="F49" s="55" t="s">
        <v>54</v>
      </c>
      <c r="G49" s="55" t="s">
        <v>1746</v>
      </c>
      <c r="H49" s="55" t="s">
        <v>55</v>
      </c>
      <c r="I49" s="55" t="s">
        <v>317</v>
      </c>
      <c r="J49" s="55" t="s">
        <v>1741</v>
      </c>
      <c r="K49" s="55" t="s">
        <v>122</v>
      </c>
      <c r="L49" s="55"/>
      <c r="M49" s="55">
        <v>0</v>
      </c>
      <c r="N49" s="55">
        <v>2018</v>
      </c>
      <c r="O49" s="55"/>
      <c r="P49" s="57" t="s">
        <v>58</v>
      </c>
      <c r="Q49" s="57"/>
      <c r="R49" s="57"/>
      <c r="S49" s="57"/>
      <c r="T49" s="57"/>
      <c r="U49" s="57"/>
      <c r="V49" s="57"/>
      <c r="W49" s="57"/>
      <c r="X49" s="55" t="s">
        <v>1747</v>
      </c>
      <c r="Y49" s="55" t="s">
        <v>1748</v>
      </c>
      <c r="Z49" s="55" t="s">
        <v>344</v>
      </c>
      <c r="AA49" s="55" t="s">
        <v>440</v>
      </c>
      <c r="AB49" s="57"/>
      <c r="AC49" s="55"/>
      <c r="AD49" s="55" t="s">
        <v>1749</v>
      </c>
      <c r="AE49" s="55" t="s">
        <v>65</v>
      </c>
      <c r="AF49" s="55" t="s">
        <v>65</v>
      </c>
      <c r="AG49" s="55"/>
      <c r="AH49" s="55"/>
      <c r="AI49" s="55"/>
      <c r="AJ49" s="55"/>
      <c r="AK49" s="55"/>
      <c r="AL49" s="55"/>
      <c r="AM49" s="55"/>
      <c r="AN49" s="55"/>
      <c r="AO49" s="55"/>
      <c r="AP49" s="55"/>
      <c r="AQ49" s="55"/>
      <c r="AR49" s="55"/>
      <c r="AS49" s="52"/>
      <c r="AT49" s="52"/>
      <c r="AU49" s="52"/>
      <c r="AV49" s="52"/>
      <c r="AW49" s="52"/>
      <c r="AX49" s="52"/>
      <c r="AY49" s="52"/>
      <c r="AZ49" s="52"/>
      <c r="BA49" s="52"/>
      <c r="BB49" s="52"/>
      <c r="BC49" s="52"/>
      <c r="BD49" s="52"/>
      <c r="BE49" s="56" t="s">
        <v>2222</v>
      </c>
      <c r="BF49" s="55"/>
    </row>
    <row r="50" spans="1:58" ht="30.6">
      <c r="A50" s="55" t="s">
        <v>693</v>
      </c>
      <c r="B50" s="56" t="s">
        <v>1707</v>
      </c>
      <c r="C50" s="55" t="s">
        <v>1708</v>
      </c>
      <c r="D50" s="55"/>
      <c r="E50" s="55" t="s">
        <v>1709</v>
      </c>
      <c r="F50" s="55" t="s">
        <v>485</v>
      </c>
      <c r="G50" s="55" t="s">
        <v>1710</v>
      </c>
      <c r="H50" s="55" t="s">
        <v>55</v>
      </c>
      <c r="I50" s="55" t="s">
        <v>1307</v>
      </c>
      <c r="J50" s="55"/>
      <c r="K50" s="55" t="s">
        <v>57</v>
      </c>
      <c r="L50" s="55"/>
      <c r="M50" s="55">
        <v>0</v>
      </c>
      <c r="N50" s="55">
        <v>2019</v>
      </c>
      <c r="O50" s="55"/>
      <c r="P50" s="57">
        <v>100000000</v>
      </c>
      <c r="Q50" s="57"/>
      <c r="R50" s="57"/>
      <c r="S50" s="57"/>
      <c r="T50" s="57"/>
      <c r="U50" s="57"/>
      <c r="V50" s="57"/>
      <c r="W50" s="57"/>
      <c r="X50" s="55" t="s">
        <v>646</v>
      </c>
      <c r="Y50" s="55" t="s">
        <v>638</v>
      </c>
      <c r="Z50" s="55" t="s">
        <v>422</v>
      </c>
      <c r="AA50" s="55" t="s">
        <v>440</v>
      </c>
      <c r="AB50" s="57"/>
      <c r="AC50" s="55"/>
      <c r="AD50" s="55" t="s">
        <v>1338</v>
      </c>
      <c r="AE50" s="55" t="s">
        <v>105</v>
      </c>
      <c r="AF50" s="55" t="s">
        <v>106</v>
      </c>
      <c r="AG50" s="55"/>
      <c r="AH50" s="55"/>
      <c r="AI50" s="55"/>
      <c r="AJ50" s="55"/>
      <c r="AK50" s="55"/>
      <c r="AL50" s="55"/>
      <c r="AM50" s="55"/>
      <c r="AN50" s="55"/>
      <c r="AO50" s="55"/>
      <c r="AP50" s="55"/>
      <c r="AQ50" s="55"/>
      <c r="AR50" s="55"/>
      <c r="AS50" s="52"/>
      <c r="AT50" s="52"/>
      <c r="AU50" s="52"/>
      <c r="AV50" s="52"/>
      <c r="AW50" s="52"/>
      <c r="AX50" s="52"/>
      <c r="AY50" s="52"/>
      <c r="AZ50" s="52"/>
      <c r="BA50" s="52"/>
      <c r="BB50" s="52"/>
      <c r="BC50" s="52"/>
      <c r="BD50" s="52"/>
      <c r="BE50" s="55" t="s">
        <v>1695</v>
      </c>
      <c r="BF50" s="55"/>
    </row>
    <row r="51" spans="1:58" ht="30.6">
      <c r="A51" s="55" t="s">
        <v>693</v>
      </c>
      <c r="B51" s="56" t="s">
        <v>1711</v>
      </c>
      <c r="C51" s="55" t="s">
        <v>1712</v>
      </c>
      <c r="D51" s="55"/>
      <c r="E51" s="55" t="s">
        <v>1647</v>
      </c>
      <c r="F51" s="55" t="s">
        <v>206</v>
      </c>
      <c r="G51" s="55" t="s">
        <v>1713</v>
      </c>
      <c r="H51" s="55" t="s">
        <v>55</v>
      </c>
      <c r="I51" s="55" t="s">
        <v>557</v>
      </c>
      <c r="J51" s="55" t="s">
        <v>1714</v>
      </c>
      <c r="K51" s="55" t="s">
        <v>57</v>
      </c>
      <c r="L51" s="55"/>
      <c r="M51" s="55">
        <v>0</v>
      </c>
      <c r="N51" s="55">
        <v>2019</v>
      </c>
      <c r="O51" s="55"/>
      <c r="P51" s="57" t="s">
        <v>58</v>
      </c>
      <c r="Q51" s="57"/>
      <c r="R51" s="57"/>
      <c r="S51" s="57"/>
      <c r="T51" s="57"/>
      <c r="U51" s="57"/>
      <c r="V51" s="57"/>
      <c r="W51" s="57"/>
      <c r="X51" s="55" t="s">
        <v>431</v>
      </c>
      <c r="Y51" s="55" t="s">
        <v>478</v>
      </c>
      <c r="Z51" s="55" t="s">
        <v>1715</v>
      </c>
      <c r="AA51" s="55" t="s">
        <v>440</v>
      </c>
      <c r="AB51" s="57"/>
      <c r="AC51" s="55"/>
      <c r="AD51" s="55" t="s">
        <v>1716</v>
      </c>
      <c r="AE51" s="55" t="s">
        <v>65</v>
      </c>
      <c r="AF51" s="55" t="s">
        <v>442</v>
      </c>
      <c r="AG51" s="55"/>
      <c r="AH51" s="55"/>
      <c r="AI51" s="55"/>
      <c r="AJ51" s="55"/>
      <c r="AK51" s="55"/>
      <c r="AL51" s="55"/>
      <c r="AM51" s="55"/>
      <c r="AN51" s="55"/>
      <c r="AO51" s="55"/>
      <c r="AP51" s="55"/>
      <c r="AQ51" s="55"/>
      <c r="AR51" s="55"/>
      <c r="AS51" s="52"/>
      <c r="AT51" s="52"/>
      <c r="AU51" s="52"/>
      <c r="AV51" s="52"/>
      <c r="AW51" s="52"/>
      <c r="AX51" s="52"/>
      <c r="AY51" s="52"/>
      <c r="AZ51" s="52"/>
      <c r="BA51" s="52"/>
      <c r="BB51" s="52"/>
      <c r="BC51" s="52"/>
      <c r="BD51" s="52"/>
      <c r="BE51" s="55" t="s">
        <v>2229</v>
      </c>
      <c r="BF51" s="55"/>
    </row>
    <row r="52" spans="1:58" ht="45.6">
      <c r="A52" s="55" t="s">
        <v>693</v>
      </c>
      <c r="B52" s="56" t="s">
        <v>1717</v>
      </c>
      <c r="C52" s="55" t="s">
        <v>1718</v>
      </c>
      <c r="D52" s="55" t="s">
        <v>1719</v>
      </c>
      <c r="E52" s="55" t="s">
        <v>70</v>
      </c>
      <c r="F52" s="55" t="s">
        <v>54</v>
      </c>
      <c r="G52" s="55" t="s">
        <v>1720</v>
      </c>
      <c r="H52" s="55" t="s">
        <v>55</v>
      </c>
      <c r="I52" s="55" t="s">
        <v>226</v>
      </c>
      <c r="J52" s="55"/>
      <c r="K52" s="55" t="s">
        <v>57</v>
      </c>
      <c r="L52" s="55"/>
      <c r="M52" s="55">
        <v>0</v>
      </c>
      <c r="N52" s="55">
        <v>2019</v>
      </c>
      <c r="O52" s="55"/>
      <c r="P52" s="57" t="s">
        <v>58</v>
      </c>
      <c r="Q52" s="57"/>
      <c r="R52" s="57"/>
      <c r="S52" s="57"/>
      <c r="T52" s="57"/>
      <c r="U52" s="57"/>
      <c r="V52" s="57"/>
      <c r="W52" s="57"/>
      <c r="X52" s="55" t="s">
        <v>1721</v>
      </c>
      <c r="Y52" s="55" t="s">
        <v>1722</v>
      </c>
      <c r="Z52" s="55" t="s">
        <v>2140</v>
      </c>
      <c r="AA52" s="55" t="s">
        <v>62</v>
      </c>
      <c r="AB52" s="57"/>
      <c r="AC52" s="55"/>
      <c r="AD52" s="55" t="s">
        <v>115</v>
      </c>
      <c r="AE52" s="55" t="s">
        <v>65</v>
      </c>
      <c r="AF52" s="55" t="s">
        <v>442</v>
      </c>
      <c r="AG52" s="55"/>
      <c r="AH52" s="55"/>
      <c r="AI52" s="55"/>
      <c r="AJ52" s="55"/>
      <c r="AK52" s="55"/>
      <c r="AL52" s="55"/>
      <c r="AM52" s="55"/>
      <c r="AN52" s="55"/>
      <c r="AO52" s="55"/>
      <c r="AP52" s="55"/>
      <c r="AQ52" s="55"/>
      <c r="AR52" s="55"/>
      <c r="AS52" s="52"/>
      <c r="AT52" s="52"/>
      <c r="AU52" s="52"/>
      <c r="AV52" s="52"/>
      <c r="AW52" s="52"/>
      <c r="AX52" s="52"/>
      <c r="AY52" s="52"/>
      <c r="AZ52" s="52"/>
      <c r="BA52" s="52"/>
      <c r="BB52" s="52"/>
      <c r="BC52" s="52"/>
      <c r="BD52" s="52"/>
      <c r="BE52" s="55" t="s">
        <v>2230</v>
      </c>
      <c r="BF52" s="55"/>
    </row>
    <row r="53" spans="1:58" ht="45.6">
      <c r="A53" s="55" t="s">
        <v>693</v>
      </c>
      <c r="B53" s="56" t="s">
        <v>1723</v>
      </c>
      <c r="C53" s="55" t="s">
        <v>1724</v>
      </c>
      <c r="D53" s="55"/>
      <c r="E53" s="55" t="s">
        <v>53</v>
      </c>
      <c r="F53" s="55" t="s">
        <v>54</v>
      </c>
      <c r="G53" s="55" t="s">
        <v>1777</v>
      </c>
      <c r="H53" s="55" t="s">
        <v>55</v>
      </c>
      <c r="I53" s="55" t="s">
        <v>571</v>
      </c>
      <c r="J53" s="55"/>
      <c r="K53" s="55" t="s">
        <v>133</v>
      </c>
      <c r="L53" s="55" t="s">
        <v>4</v>
      </c>
      <c r="M53" s="55">
        <v>0</v>
      </c>
      <c r="N53" s="55">
        <v>2019</v>
      </c>
      <c r="O53" s="55">
        <v>2022</v>
      </c>
      <c r="P53" s="57">
        <v>800000000</v>
      </c>
      <c r="Q53" s="57"/>
      <c r="R53" s="57"/>
      <c r="S53" s="57"/>
      <c r="T53" s="57"/>
      <c r="U53" s="57"/>
      <c r="V53" s="57"/>
      <c r="W53" s="57"/>
      <c r="X53" s="55" t="s">
        <v>487</v>
      </c>
      <c r="Y53" s="55" t="s">
        <v>580</v>
      </c>
      <c r="Z53" s="55" t="s">
        <v>1547</v>
      </c>
      <c r="AA53" s="55" t="s">
        <v>1759</v>
      </c>
      <c r="AB53" s="57"/>
      <c r="AC53" s="55" t="s">
        <v>1725</v>
      </c>
      <c r="AD53" s="55" t="s">
        <v>1726</v>
      </c>
      <c r="AE53" s="55" t="s">
        <v>105</v>
      </c>
      <c r="AF53" s="55" t="s">
        <v>1727</v>
      </c>
      <c r="AG53" s="55"/>
      <c r="AH53" s="55"/>
      <c r="AI53" s="55"/>
      <c r="AJ53" s="55"/>
      <c r="AK53" s="55"/>
      <c r="AL53" s="55"/>
      <c r="AM53" s="55"/>
      <c r="AN53" s="55"/>
      <c r="AO53" s="55"/>
      <c r="AP53" s="55"/>
      <c r="AQ53" s="55"/>
      <c r="AR53" s="55"/>
      <c r="AS53" s="52"/>
      <c r="AT53" s="52"/>
      <c r="AU53" s="52"/>
      <c r="AV53" s="52"/>
      <c r="AW53" s="52"/>
      <c r="AX53" s="52"/>
      <c r="AY53" s="52"/>
      <c r="AZ53" s="52"/>
      <c r="BA53" s="52"/>
      <c r="BB53" s="52"/>
      <c r="BC53" s="52"/>
      <c r="BD53" s="52"/>
      <c r="BE53" s="55" t="s">
        <v>1728</v>
      </c>
      <c r="BF53" s="55"/>
    </row>
    <row r="54" spans="1:58" ht="30.6">
      <c r="A54" s="55" t="s">
        <v>693</v>
      </c>
      <c r="B54" s="56" t="s">
        <v>1729</v>
      </c>
      <c r="C54" s="55" t="s">
        <v>1730</v>
      </c>
      <c r="D54" s="55" t="s">
        <v>1731</v>
      </c>
      <c r="E54" s="55" t="s">
        <v>172</v>
      </c>
      <c r="F54" s="55" t="s">
        <v>54</v>
      </c>
      <c r="G54" s="55" t="s">
        <v>1692</v>
      </c>
      <c r="H54" s="55" t="s">
        <v>55</v>
      </c>
      <c r="I54" s="55" t="s">
        <v>2145</v>
      </c>
      <c r="J54" s="55"/>
      <c r="K54" s="55" t="s">
        <v>133</v>
      </c>
      <c r="L54" s="55" t="s">
        <v>4</v>
      </c>
      <c r="M54" s="55">
        <v>0</v>
      </c>
      <c r="N54" s="55">
        <v>2019</v>
      </c>
      <c r="O54" s="55">
        <v>2019</v>
      </c>
      <c r="P54" s="57">
        <v>369700000</v>
      </c>
      <c r="Q54" s="57"/>
      <c r="R54" s="57"/>
      <c r="S54" s="57"/>
      <c r="T54" s="57"/>
      <c r="U54" s="57"/>
      <c r="V54" s="57"/>
      <c r="W54" s="57"/>
      <c r="X54" s="55" t="s">
        <v>128</v>
      </c>
      <c r="Y54" s="55" t="s">
        <v>282</v>
      </c>
      <c r="Z54" s="55" t="s">
        <v>437</v>
      </c>
      <c r="AA54" s="55" t="s">
        <v>1759</v>
      </c>
      <c r="AB54" s="57"/>
      <c r="AC54" s="55"/>
      <c r="AD54" s="55" t="s">
        <v>821</v>
      </c>
      <c r="AE54" s="55" t="s">
        <v>105</v>
      </c>
      <c r="AF54" s="55" t="s">
        <v>1727</v>
      </c>
      <c r="AG54" s="55"/>
      <c r="AH54" s="55"/>
      <c r="AI54" s="55"/>
      <c r="AJ54" s="55"/>
      <c r="AK54" s="55"/>
      <c r="AL54" s="55"/>
      <c r="AM54" s="55"/>
      <c r="AN54" s="55"/>
      <c r="AO54" s="55"/>
      <c r="AP54" s="55"/>
      <c r="AQ54" s="55"/>
      <c r="AR54" s="55"/>
      <c r="AS54" s="52"/>
      <c r="AT54" s="52"/>
      <c r="AU54" s="52"/>
      <c r="AV54" s="52"/>
      <c r="AW54" s="52"/>
      <c r="AX54" s="52"/>
      <c r="AY54" s="52"/>
      <c r="AZ54" s="52"/>
      <c r="BA54" s="52"/>
      <c r="BB54" s="52"/>
      <c r="BC54" s="52"/>
      <c r="BD54" s="52"/>
      <c r="BE54" s="55" t="s">
        <v>1732</v>
      </c>
      <c r="BF54" s="55"/>
    </row>
    <row r="55" spans="1:58" ht="15.6">
      <c r="A55" s="69" t="s">
        <v>693</v>
      </c>
      <c r="B55" s="70" t="s">
        <v>1696</v>
      </c>
      <c r="C55" s="55" t="s">
        <v>1697</v>
      </c>
      <c r="D55" s="55"/>
      <c r="E55" s="55" t="s">
        <v>53</v>
      </c>
      <c r="F55" s="55" t="s">
        <v>54</v>
      </c>
      <c r="G55" s="55" t="s">
        <v>1777</v>
      </c>
      <c r="H55" s="55" t="s">
        <v>55</v>
      </c>
      <c r="I55" s="55" t="s">
        <v>1698</v>
      </c>
      <c r="J55" s="55" t="s">
        <v>317</v>
      </c>
      <c r="K55" s="55" t="s">
        <v>133</v>
      </c>
      <c r="L55" s="55" t="s">
        <v>4</v>
      </c>
      <c r="M55" s="55">
        <v>0</v>
      </c>
      <c r="N55" s="55">
        <v>2020</v>
      </c>
      <c r="O55" s="55">
        <v>2023</v>
      </c>
      <c r="P55" s="57">
        <v>200000000</v>
      </c>
      <c r="Q55" s="57"/>
      <c r="R55" s="57"/>
      <c r="S55" s="57"/>
      <c r="T55" s="57"/>
      <c r="U55" s="57"/>
      <c r="V55" s="57"/>
      <c r="W55" s="57"/>
      <c r="X55" s="55" t="s">
        <v>620</v>
      </c>
      <c r="Y55" s="55" t="s">
        <v>628</v>
      </c>
      <c r="Z55" s="55" t="s">
        <v>130</v>
      </c>
      <c r="AA55" s="55" t="s">
        <v>62</v>
      </c>
      <c r="AB55" s="57"/>
      <c r="AC55" s="55"/>
      <c r="AD55" s="55" t="s">
        <v>1699</v>
      </c>
      <c r="AE55" s="55" t="s">
        <v>105</v>
      </c>
      <c r="AF55" s="55" t="s">
        <v>106</v>
      </c>
      <c r="AG55" s="55" t="s">
        <v>66</v>
      </c>
      <c r="AH55" s="55"/>
      <c r="AI55" s="55" t="s">
        <v>66</v>
      </c>
      <c r="AJ55" s="55"/>
      <c r="AK55" s="55"/>
      <c r="AL55" s="55"/>
      <c r="AM55" s="55"/>
      <c r="AN55" s="55"/>
      <c r="AO55" s="55"/>
      <c r="AP55" s="55"/>
      <c r="AQ55" s="55"/>
      <c r="AR55" s="55"/>
      <c r="AS55" s="52"/>
      <c r="AT55" s="52"/>
      <c r="AU55" s="52"/>
      <c r="AV55" s="52"/>
      <c r="AW55" s="52"/>
      <c r="AX55" s="52"/>
      <c r="AY55" s="52"/>
      <c r="AZ55" s="52"/>
      <c r="BA55" s="52"/>
      <c r="BB55" s="52"/>
      <c r="BC55" s="52"/>
      <c r="BD55" s="52"/>
      <c r="BE55" s="55" t="s">
        <v>2206</v>
      </c>
      <c r="BF55" s="55"/>
    </row>
    <row r="56" spans="1:58" ht="45.6">
      <c r="A56" s="55" t="s">
        <v>693</v>
      </c>
      <c r="B56" s="56" t="s">
        <v>1700</v>
      </c>
      <c r="C56" s="55" t="s">
        <v>1701</v>
      </c>
      <c r="D56" s="55" t="s">
        <v>1702</v>
      </c>
      <c r="E56" s="55" t="s">
        <v>1703</v>
      </c>
      <c r="F56" s="55" t="s">
        <v>485</v>
      </c>
      <c r="G56" s="55" t="s">
        <v>1704</v>
      </c>
      <c r="H56" s="55" t="s">
        <v>55</v>
      </c>
      <c r="I56" s="55" t="s">
        <v>71</v>
      </c>
      <c r="J56" s="55"/>
      <c r="K56" s="55" t="s">
        <v>133</v>
      </c>
      <c r="L56" s="55"/>
      <c r="M56" s="55">
        <v>0</v>
      </c>
      <c r="N56" s="55">
        <v>2020</v>
      </c>
      <c r="O56" s="55">
        <v>2024</v>
      </c>
      <c r="P56" s="57" t="s">
        <v>58</v>
      </c>
      <c r="Q56" s="57"/>
      <c r="R56" s="57"/>
      <c r="S56" s="57"/>
      <c r="T56" s="57"/>
      <c r="U56" s="57"/>
      <c r="V56" s="57"/>
      <c r="W56" s="57"/>
      <c r="X56" s="55" t="s">
        <v>431</v>
      </c>
      <c r="Y56" s="55" t="s">
        <v>343</v>
      </c>
      <c r="Z56" s="55" t="s">
        <v>602</v>
      </c>
      <c r="AA56" s="55" t="s">
        <v>1705</v>
      </c>
      <c r="AB56" s="57"/>
      <c r="AC56" s="55"/>
      <c r="AD56" s="55" t="s">
        <v>1706</v>
      </c>
      <c r="AE56" s="55" t="s">
        <v>65</v>
      </c>
      <c r="AF56" s="55" t="s">
        <v>442</v>
      </c>
      <c r="AG56" s="55"/>
      <c r="AH56" s="55"/>
      <c r="AI56" s="55"/>
      <c r="AJ56" s="55"/>
      <c r="AK56" s="55"/>
      <c r="AL56" s="55"/>
      <c r="AM56" s="55"/>
      <c r="AN56" s="55"/>
      <c r="AO56" s="55"/>
      <c r="AP56" s="55"/>
      <c r="AQ56" s="55"/>
      <c r="AR56" s="55"/>
      <c r="AS56" s="52"/>
      <c r="AT56" s="52"/>
      <c r="AU56" s="52"/>
      <c r="AV56" s="52"/>
      <c r="AW56" s="52"/>
      <c r="AX56" s="52"/>
      <c r="AY56" s="52"/>
      <c r="AZ56" s="52"/>
      <c r="BA56" s="52"/>
      <c r="BB56" s="52"/>
      <c r="BC56" s="52"/>
      <c r="BD56" s="52"/>
      <c r="BE56" s="55" t="s">
        <v>2207</v>
      </c>
      <c r="BF56" s="55"/>
    </row>
    <row r="57" spans="1:58" ht="30.6">
      <c r="A57" s="55" t="s">
        <v>693</v>
      </c>
      <c r="B57" s="56" t="s">
        <v>1690</v>
      </c>
      <c r="C57" s="55" t="s">
        <v>1691</v>
      </c>
      <c r="D57" s="55"/>
      <c r="E57" s="55" t="s">
        <v>172</v>
      </c>
      <c r="F57" s="55" t="s">
        <v>54</v>
      </c>
      <c r="G57" s="55" t="s">
        <v>1692</v>
      </c>
      <c r="H57" s="55" t="s">
        <v>55</v>
      </c>
      <c r="I57" s="55" t="s">
        <v>2144</v>
      </c>
      <c r="J57" s="55" t="s">
        <v>141</v>
      </c>
      <c r="K57" s="55" t="s">
        <v>57</v>
      </c>
      <c r="L57" s="55"/>
      <c r="M57" s="55">
        <v>0</v>
      </c>
      <c r="N57" s="55">
        <v>2021</v>
      </c>
      <c r="O57" s="55"/>
      <c r="P57" s="57" t="s">
        <v>58</v>
      </c>
      <c r="Q57" s="57"/>
      <c r="R57" s="57"/>
      <c r="S57" s="57"/>
      <c r="T57" s="57"/>
      <c r="U57" s="57"/>
      <c r="V57" s="57"/>
      <c r="W57" s="57"/>
      <c r="X57" s="55" t="s">
        <v>72</v>
      </c>
      <c r="Y57" s="55" t="s">
        <v>113</v>
      </c>
      <c r="Z57" s="55" t="s">
        <v>602</v>
      </c>
      <c r="AA57" s="55" t="s">
        <v>1759</v>
      </c>
      <c r="AB57" s="57"/>
      <c r="AC57" s="55"/>
      <c r="AD57" s="55" t="s">
        <v>1693</v>
      </c>
      <c r="AE57" s="55" t="s">
        <v>105</v>
      </c>
      <c r="AF57" s="55" t="s">
        <v>106</v>
      </c>
      <c r="AG57" s="55"/>
      <c r="AH57" s="55"/>
      <c r="AI57" s="55"/>
      <c r="AJ57" s="55"/>
      <c r="AK57" s="55"/>
      <c r="AL57" s="55"/>
      <c r="AM57" s="55"/>
      <c r="AN57" s="55"/>
      <c r="AO57" s="55"/>
      <c r="AP57" s="55"/>
      <c r="AQ57" s="55"/>
      <c r="AR57" s="55"/>
      <c r="AS57" s="52"/>
      <c r="AT57" s="52"/>
      <c r="AU57" s="52"/>
      <c r="AV57" s="52"/>
      <c r="AW57" s="52"/>
      <c r="AX57" s="52"/>
      <c r="AY57" s="52"/>
      <c r="AZ57" s="52"/>
      <c r="BA57" s="52"/>
      <c r="BB57" s="52"/>
      <c r="BC57" s="52"/>
      <c r="BD57" s="52"/>
      <c r="BE57" s="55" t="s">
        <v>2208</v>
      </c>
      <c r="BF57" s="55"/>
    </row>
    <row r="58" spans="1:58" ht="30.6">
      <c r="A58" s="55" t="s">
        <v>693</v>
      </c>
      <c r="B58" s="56" t="s">
        <v>1694</v>
      </c>
      <c r="C58" s="55" t="s">
        <v>1701</v>
      </c>
      <c r="D58" s="55"/>
      <c r="E58" s="55" t="s">
        <v>53</v>
      </c>
      <c r="F58" s="55" t="s">
        <v>54</v>
      </c>
      <c r="G58" s="55" t="s">
        <v>1777</v>
      </c>
      <c r="H58" s="55" t="s">
        <v>55</v>
      </c>
      <c r="I58" s="55" t="s">
        <v>71</v>
      </c>
      <c r="J58" s="55"/>
      <c r="K58" s="55" t="s">
        <v>57</v>
      </c>
      <c r="L58" s="55"/>
      <c r="M58" s="55">
        <v>0</v>
      </c>
      <c r="N58" s="55">
        <v>2021</v>
      </c>
      <c r="O58" s="55"/>
      <c r="P58" s="57" t="s">
        <v>58</v>
      </c>
      <c r="Q58" s="57"/>
      <c r="R58" s="57"/>
      <c r="S58" s="57"/>
      <c r="T58" s="57"/>
      <c r="U58" s="57"/>
      <c r="V58" s="57"/>
      <c r="W58" s="57"/>
      <c r="X58" s="55" t="s">
        <v>1361</v>
      </c>
      <c r="Y58" s="55" t="s">
        <v>613</v>
      </c>
      <c r="Z58" s="55" t="s">
        <v>1094</v>
      </c>
      <c r="AA58" s="55" t="s">
        <v>1705</v>
      </c>
      <c r="AB58" s="57"/>
      <c r="AC58" s="55"/>
      <c r="AD58" s="55" t="s">
        <v>1706</v>
      </c>
      <c r="AE58" s="55" t="s">
        <v>105</v>
      </c>
      <c r="AF58" s="55" t="s">
        <v>106</v>
      </c>
      <c r="AG58" s="55"/>
      <c r="AH58" s="55"/>
      <c r="AI58" s="55"/>
      <c r="AJ58" s="55"/>
      <c r="AK58" s="55"/>
      <c r="AL58" s="55"/>
      <c r="AM58" s="55"/>
      <c r="AN58" s="55"/>
      <c r="AO58" s="55"/>
      <c r="AP58" s="55"/>
      <c r="AQ58" s="55"/>
      <c r="AR58" s="55"/>
      <c r="AS58" s="52"/>
      <c r="AT58" s="52"/>
      <c r="AU58" s="52"/>
      <c r="AV58" s="52"/>
      <c r="AW58" s="52"/>
      <c r="AX58" s="52"/>
      <c r="AY58" s="52"/>
      <c r="AZ58" s="52"/>
      <c r="BA58" s="52"/>
      <c r="BB58" s="52"/>
      <c r="BC58" s="52"/>
      <c r="BD58" s="52"/>
      <c r="BE58" s="55" t="s">
        <v>1695</v>
      </c>
      <c r="BF58" s="55"/>
    </row>
    <row r="59" spans="1:58" ht="30.6">
      <c r="A59" s="55" t="s">
        <v>693</v>
      </c>
      <c r="B59" s="56" t="s">
        <v>1676</v>
      </c>
      <c r="C59" s="55" t="s">
        <v>1677</v>
      </c>
      <c r="D59" s="55"/>
      <c r="E59" s="55" t="s">
        <v>98</v>
      </c>
      <c r="F59" s="55" t="s">
        <v>54</v>
      </c>
      <c r="G59" s="55" t="s">
        <v>1678</v>
      </c>
      <c r="H59" s="55" t="s">
        <v>55</v>
      </c>
      <c r="I59" s="55" t="s">
        <v>571</v>
      </c>
      <c r="J59" s="55" t="s">
        <v>1679</v>
      </c>
      <c r="K59" s="55" t="s">
        <v>57</v>
      </c>
      <c r="L59" s="55"/>
      <c r="M59" s="55">
        <v>0</v>
      </c>
      <c r="N59" s="55">
        <v>2022</v>
      </c>
      <c r="O59" s="55"/>
      <c r="P59" s="57" t="s">
        <v>58</v>
      </c>
      <c r="Q59" s="57"/>
      <c r="R59" s="57"/>
      <c r="S59" s="57"/>
      <c r="T59" s="57"/>
      <c r="U59" s="57"/>
      <c r="V59" s="57"/>
      <c r="W59" s="57"/>
      <c r="X59" s="55" t="s">
        <v>487</v>
      </c>
      <c r="Y59" s="55" t="s">
        <v>1680</v>
      </c>
      <c r="Z59" s="55" t="s">
        <v>1373</v>
      </c>
      <c r="AA59" s="55" t="s">
        <v>1681</v>
      </c>
      <c r="AB59" s="57"/>
      <c r="AC59" s="55"/>
      <c r="AD59" s="55" t="s">
        <v>697</v>
      </c>
      <c r="AE59" s="55" t="s">
        <v>65</v>
      </c>
      <c r="AF59" s="55" t="s">
        <v>442</v>
      </c>
      <c r="AG59" s="55"/>
      <c r="AH59" s="55"/>
      <c r="AI59" s="55"/>
      <c r="AJ59" s="55"/>
      <c r="AK59" s="55"/>
      <c r="AL59" s="55"/>
      <c r="AM59" s="55"/>
      <c r="AN59" s="55"/>
      <c r="AO59" s="55"/>
      <c r="AP59" s="55"/>
      <c r="AQ59" s="55"/>
      <c r="AR59" s="55"/>
      <c r="AS59" s="52"/>
      <c r="AT59" s="52"/>
      <c r="AU59" s="52"/>
      <c r="AV59" s="52"/>
      <c r="AW59" s="52"/>
      <c r="AX59" s="52"/>
      <c r="AY59" s="52"/>
      <c r="AZ59" s="52"/>
      <c r="BA59" s="52"/>
      <c r="BB59" s="52"/>
      <c r="BC59" s="52"/>
      <c r="BD59" s="52"/>
      <c r="BE59" s="55" t="s">
        <v>2260</v>
      </c>
      <c r="BF59" s="55"/>
    </row>
    <row r="60" spans="1:58" ht="30.6">
      <c r="A60" s="55" t="s">
        <v>693</v>
      </c>
      <c r="B60" s="56" t="s">
        <v>1682</v>
      </c>
      <c r="C60" s="55" t="s">
        <v>1802</v>
      </c>
      <c r="D60" s="55" t="s">
        <v>1803</v>
      </c>
      <c r="E60" s="55" t="s">
        <v>70</v>
      </c>
      <c r="F60" s="55" t="s">
        <v>206</v>
      </c>
      <c r="G60" s="55" t="s">
        <v>1720</v>
      </c>
      <c r="H60" s="55" t="s">
        <v>55</v>
      </c>
      <c r="I60" s="55" t="s">
        <v>1683</v>
      </c>
      <c r="J60" s="55"/>
      <c r="K60" s="55" t="s">
        <v>57</v>
      </c>
      <c r="L60" s="55"/>
      <c r="M60" s="55">
        <v>0</v>
      </c>
      <c r="N60" s="55">
        <v>2022</v>
      </c>
      <c r="O60" s="55"/>
      <c r="P60" s="57" t="s">
        <v>58</v>
      </c>
      <c r="Q60" s="57"/>
      <c r="R60" s="57"/>
      <c r="S60" s="57"/>
      <c r="T60" s="57"/>
      <c r="U60" s="57"/>
      <c r="V60" s="57"/>
      <c r="W60" s="57"/>
      <c r="X60" s="55" t="s">
        <v>620</v>
      </c>
      <c r="Y60" s="55" t="s">
        <v>541</v>
      </c>
      <c r="Z60" s="55" t="s">
        <v>2052</v>
      </c>
      <c r="AA60" s="55" t="s">
        <v>440</v>
      </c>
      <c r="AB60" s="57"/>
      <c r="AC60" s="55"/>
      <c r="AD60" s="55" t="s">
        <v>351</v>
      </c>
      <c r="AE60" s="55" t="s">
        <v>65</v>
      </c>
      <c r="AF60" s="55" t="s">
        <v>442</v>
      </c>
      <c r="AG60" s="55"/>
      <c r="AH60" s="55"/>
      <c r="AI60" s="55"/>
      <c r="AJ60" s="55"/>
      <c r="AK60" s="55"/>
      <c r="AL60" s="55"/>
      <c r="AM60" s="55"/>
      <c r="AN60" s="55"/>
      <c r="AO60" s="55"/>
      <c r="AP60" s="55"/>
      <c r="AQ60" s="55"/>
      <c r="AR60" s="55"/>
      <c r="AS60" s="52"/>
      <c r="AT60" s="52"/>
      <c r="AU60" s="52"/>
      <c r="AV60" s="52"/>
      <c r="AW60" s="52"/>
      <c r="AX60" s="52"/>
      <c r="AY60" s="52"/>
      <c r="AZ60" s="52"/>
      <c r="BA60" s="52"/>
      <c r="BB60" s="52"/>
      <c r="BC60" s="52"/>
      <c r="BD60" s="52"/>
      <c r="BE60" s="55" t="s">
        <v>2261</v>
      </c>
      <c r="BF60" s="55"/>
    </row>
    <row r="61" spans="1:58" ht="60.6">
      <c r="A61" s="55" t="s">
        <v>693</v>
      </c>
      <c r="B61" s="56" t="s">
        <v>1684</v>
      </c>
      <c r="C61" s="55" t="s">
        <v>1685</v>
      </c>
      <c r="D61" s="55" t="s">
        <v>1686</v>
      </c>
      <c r="E61" s="55" t="s">
        <v>70</v>
      </c>
      <c r="F61" s="55" t="s">
        <v>54</v>
      </c>
      <c r="G61" s="55" t="s">
        <v>1687</v>
      </c>
      <c r="H61" s="55" t="s">
        <v>55</v>
      </c>
      <c r="I61" s="55" t="s">
        <v>71</v>
      </c>
      <c r="J61" s="55" t="s">
        <v>1688</v>
      </c>
      <c r="K61" s="55" t="s">
        <v>57</v>
      </c>
      <c r="L61" s="55"/>
      <c r="M61" s="55">
        <v>0</v>
      </c>
      <c r="N61" s="55">
        <v>2022</v>
      </c>
      <c r="O61" s="55"/>
      <c r="P61" s="57">
        <v>350000000</v>
      </c>
      <c r="Q61" s="57"/>
      <c r="R61" s="57"/>
      <c r="S61" s="57"/>
      <c r="T61" s="57"/>
      <c r="U61" s="57"/>
      <c r="V61" s="57"/>
      <c r="W61" s="57"/>
      <c r="X61" s="55" t="s">
        <v>2047</v>
      </c>
      <c r="Y61" s="55" t="s">
        <v>343</v>
      </c>
      <c r="Z61" s="55"/>
      <c r="AA61" s="55" t="s">
        <v>62</v>
      </c>
      <c r="AB61" s="57"/>
      <c r="AC61" s="55"/>
      <c r="AD61" s="55" t="s">
        <v>1689</v>
      </c>
      <c r="AE61" s="55" t="s">
        <v>65</v>
      </c>
      <c r="AF61" s="55" t="s">
        <v>442</v>
      </c>
      <c r="AG61" s="55"/>
      <c r="AH61" s="55"/>
      <c r="AI61" s="55"/>
      <c r="AJ61" s="55"/>
      <c r="AK61" s="55"/>
      <c r="AL61" s="55"/>
      <c r="AM61" s="55"/>
      <c r="AN61" s="55"/>
      <c r="AO61" s="55"/>
      <c r="AP61" s="55"/>
      <c r="AQ61" s="55"/>
      <c r="AR61" s="55"/>
      <c r="AS61" s="52"/>
      <c r="AT61" s="52"/>
      <c r="AU61" s="52"/>
      <c r="AV61" s="52"/>
      <c r="AW61" s="52"/>
      <c r="AX61" s="52"/>
      <c r="AY61" s="52"/>
      <c r="AZ61" s="52"/>
      <c r="BA61" s="52"/>
      <c r="BB61" s="52"/>
      <c r="BC61" s="52"/>
      <c r="BD61" s="52"/>
      <c r="BE61" s="55" t="s">
        <v>2262</v>
      </c>
      <c r="BF61" s="55"/>
    </row>
    <row r="62" spans="1:58" ht="30.6">
      <c r="A62" s="55" t="s">
        <v>693</v>
      </c>
      <c r="B62" s="56" t="s">
        <v>1976</v>
      </c>
      <c r="C62" s="55" t="s">
        <v>1977</v>
      </c>
      <c r="D62" s="55"/>
      <c r="E62" s="55" t="s">
        <v>1785</v>
      </c>
      <c r="F62" s="55" t="s">
        <v>485</v>
      </c>
      <c r="G62" s="55" t="s">
        <v>1720</v>
      </c>
      <c r="H62" s="55" t="s">
        <v>55</v>
      </c>
      <c r="I62" s="55" t="s">
        <v>226</v>
      </c>
      <c r="J62" s="55"/>
      <c r="K62" s="55" t="s">
        <v>57</v>
      </c>
      <c r="L62" s="55"/>
      <c r="M62" s="55">
        <v>0</v>
      </c>
      <c r="N62" s="55">
        <v>2023</v>
      </c>
      <c r="O62" s="55"/>
      <c r="P62" s="57"/>
      <c r="Q62" s="57"/>
      <c r="R62" s="57"/>
      <c r="S62" s="57"/>
      <c r="T62" s="57"/>
      <c r="U62" s="57"/>
      <c r="V62" s="57"/>
      <c r="W62" s="57"/>
      <c r="X62" s="55" t="s">
        <v>1070</v>
      </c>
      <c r="Y62" s="55" t="s">
        <v>2139</v>
      </c>
      <c r="Z62" s="55" t="s">
        <v>74</v>
      </c>
      <c r="AA62" s="55"/>
      <c r="AB62" s="57"/>
      <c r="AC62" s="55"/>
      <c r="AD62" s="55" t="s">
        <v>1978</v>
      </c>
      <c r="AE62" s="55" t="s">
        <v>65</v>
      </c>
      <c r="AF62" s="55" t="s">
        <v>1029</v>
      </c>
      <c r="AG62" s="55"/>
      <c r="AH62" s="55"/>
      <c r="AI62" s="55"/>
      <c r="AJ62" s="55"/>
      <c r="AK62" s="55"/>
      <c r="AL62" s="55"/>
      <c r="AM62" s="55"/>
      <c r="AN62" s="55"/>
      <c r="AO62" s="55"/>
      <c r="AP62" s="55"/>
      <c r="AQ62" s="55"/>
      <c r="AR62" s="55"/>
      <c r="AS62" s="52"/>
      <c r="AT62" s="52"/>
      <c r="AU62" s="52"/>
      <c r="AV62" s="52"/>
      <c r="AW62" s="52"/>
      <c r="AX62" s="52"/>
      <c r="AY62" s="52"/>
      <c r="AZ62" s="52"/>
      <c r="BA62" s="52"/>
      <c r="BB62" s="52"/>
      <c r="BC62" s="52"/>
      <c r="BD62" s="52"/>
      <c r="BE62" s="55" t="s">
        <v>2272</v>
      </c>
      <c r="BF62" s="55"/>
    </row>
    <row r="63" spans="1:58" s="55" customFormat="1" ht="30.6">
      <c r="A63" s="55" t="s">
        <v>693</v>
      </c>
      <c r="B63" s="56" t="s">
        <v>2079</v>
      </c>
      <c r="C63" s="55" t="s">
        <v>2080</v>
      </c>
      <c r="E63" s="55" t="s">
        <v>53</v>
      </c>
      <c r="F63" s="55" t="s">
        <v>54</v>
      </c>
      <c r="G63" s="55" t="s">
        <v>2081</v>
      </c>
      <c r="H63" s="55" t="s">
        <v>55</v>
      </c>
      <c r="I63" s="55" t="s">
        <v>557</v>
      </c>
      <c r="K63" s="55" t="s">
        <v>57</v>
      </c>
      <c r="M63" s="55">
        <v>0</v>
      </c>
      <c r="N63" s="55">
        <v>2022</v>
      </c>
      <c r="P63" s="57" t="s">
        <v>58</v>
      </c>
      <c r="R63" s="57"/>
      <c r="S63" s="57"/>
      <c r="T63" s="57"/>
      <c r="U63" s="57"/>
      <c r="V63" s="57"/>
      <c r="W63" s="57"/>
      <c r="X63" s="55" t="s">
        <v>420</v>
      </c>
      <c r="Y63" s="55" t="s">
        <v>2082</v>
      </c>
      <c r="Z63" s="55" t="s">
        <v>74</v>
      </c>
      <c r="AA63" s="55" t="s">
        <v>1742</v>
      </c>
      <c r="AB63" s="57"/>
      <c r="AC63" s="55" t="s">
        <v>2083</v>
      </c>
      <c r="AD63" s="55" t="s">
        <v>2084</v>
      </c>
      <c r="AE63" s="55" t="s">
        <v>105</v>
      </c>
      <c r="AF63" s="55" t="s">
        <v>106</v>
      </c>
      <c r="AS63" s="52"/>
      <c r="AT63" s="52"/>
      <c r="AU63" s="52"/>
      <c r="AV63" s="52"/>
      <c r="AW63" s="52"/>
      <c r="AX63" s="52"/>
      <c r="AY63" s="52"/>
      <c r="AZ63" s="52"/>
      <c r="BA63" s="52"/>
      <c r="BB63" s="52"/>
      <c r="BC63" s="52"/>
      <c r="BD63" s="52"/>
      <c r="BE63" s="55" t="s">
        <v>2073</v>
      </c>
    </row>
    <row r="64" spans="1:58" ht="30.6">
      <c r="A64" s="55" t="s">
        <v>693</v>
      </c>
      <c r="B64" s="56" t="s">
        <v>2136</v>
      </c>
      <c r="C64" s="55" t="s">
        <v>2137</v>
      </c>
      <c r="D64" s="55"/>
      <c r="E64" s="55" t="s">
        <v>98</v>
      </c>
      <c r="F64" s="55" t="s">
        <v>54</v>
      </c>
      <c r="G64" s="55" t="s">
        <v>1678</v>
      </c>
      <c r="H64" s="55" t="s">
        <v>55</v>
      </c>
      <c r="I64" s="55" t="s">
        <v>1981</v>
      </c>
      <c r="J64" s="55"/>
      <c r="K64" s="55" t="s">
        <v>57</v>
      </c>
      <c r="L64" s="55"/>
      <c r="M64" s="55">
        <v>0</v>
      </c>
      <c r="N64" s="55">
        <v>2023</v>
      </c>
      <c r="O64" s="55"/>
      <c r="P64" s="57"/>
      <c r="Q64" s="57"/>
      <c r="R64" s="57"/>
      <c r="S64" s="57"/>
      <c r="T64" s="57"/>
      <c r="U64" s="57"/>
      <c r="V64" s="57"/>
      <c r="W64" s="57"/>
      <c r="X64" s="55" t="s">
        <v>1168</v>
      </c>
      <c r="Y64" s="55" t="s">
        <v>113</v>
      </c>
      <c r="Z64" s="55"/>
      <c r="AA64" s="55" t="s">
        <v>62</v>
      </c>
      <c r="AB64" s="57"/>
      <c r="AC64" s="55"/>
      <c r="AD64" s="55" t="s">
        <v>2138</v>
      </c>
      <c r="AE64" s="55" t="s">
        <v>65</v>
      </c>
      <c r="AF64" s="55" t="s">
        <v>442</v>
      </c>
      <c r="AG64" s="55" t="s">
        <v>66</v>
      </c>
      <c r="AH64" s="55"/>
      <c r="AI64" s="55" t="s">
        <v>66</v>
      </c>
      <c r="AJ64" s="55"/>
      <c r="AK64" s="55" t="s">
        <v>66</v>
      </c>
      <c r="AL64" s="55"/>
      <c r="AM64" s="55"/>
      <c r="AN64" s="55"/>
      <c r="AO64" s="55"/>
      <c r="AP64" s="55"/>
      <c r="AQ64" s="55"/>
      <c r="AR64" s="55"/>
      <c r="AS64" s="52"/>
      <c r="AT64" s="52"/>
      <c r="AU64" s="52" t="s">
        <v>66</v>
      </c>
      <c r="AV64" s="52"/>
      <c r="AW64" s="52" t="s">
        <v>66</v>
      </c>
      <c r="AX64" s="52"/>
      <c r="AY64" s="52"/>
      <c r="AZ64" s="52"/>
      <c r="BA64" s="52"/>
      <c r="BB64" s="52"/>
      <c r="BC64" s="52"/>
      <c r="BD64" s="52"/>
      <c r="BE64" s="55" t="s">
        <v>2296</v>
      </c>
      <c r="BF64" s="55"/>
    </row>
    <row r="70" spans="4:23">
      <c r="P70" s="66"/>
      <c r="Q70" s="66"/>
      <c r="R70" s="66"/>
      <c r="S70" s="66"/>
      <c r="T70" s="66"/>
      <c r="U70" s="66"/>
      <c r="V70" s="66"/>
      <c r="W70" s="66"/>
    </row>
    <row r="71" spans="4:23">
      <c r="D71" s="66"/>
      <c r="E71" s="66"/>
      <c r="F71" s="66"/>
      <c r="G71" s="66"/>
      <c r="H71" s="66"/>
      <c r="I71" s="66"/>
      <c r="J71" s="66"/>
      <c r="K71" s="66"/>
    </row>
    <row r="72" spans="4:23">
      <c r="R72" s="66"/>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EEDCF-9819-46F0-A80F-434EB7792C9F}">
  <sheetPr codeName="Sheet3"/>
  <dimension ref="A1:CB89"/>
  <sheetViews>
    <sheetView zoomScaleNormal="100" workbookViewId="0">
      <selection activeCell="A2" sqref="A2"/>
    </sheetView>
  </sheetViews>
  <sheetFormatPr baseColWidth="10" defaultColWidth="8.796875" defaultRowHeight="15.6"/>
  <cols>
    <col min="1" max="1" width="9.09765625" style="12" bestFit="1" customWidth="1"/>
    <col min="2" max="2" width="80.796875" style="12" bestFit="1" customWidth="1"/>
    <col min="3" max="3" width="37.3984375" style="12" bestFit="1" customWidth="1"/>
    <col min="4" max="4" width="74.69921875" style="12" bestFit="1" customWidth="1"/>
    <col min="5" max="5" width="22.59765625" style="12" bestFit="1" customWidth="1"/>
    <col min="6" max="6" width="13.09765625" style="12" bestFit="1" customWidth="1"/>
    <col min="7" max="7" width="75.19921875" style="12" bestFit="1" customWidth="1"/>
    <col min="8" max="8" width="19" style="12" bestFit="1" customWidth="1"/>
    <col min="9" max="9" width="53.296875" style="12" bestFit="1" customWidth="1"/>
    <col min="10" max="10" width="48.8984375" style="12" bestFit="1" customWidth="1"/>
    <col min="11" max="11" width="17.59765625" style="12" bestFit="1" customWidth="1"/>
    <col min="12" max="12" width="29.59765625" style="12" bestFit="1" customWidth="1"/>
    <col min="13" max="13" width="35" style="12" bestFit="1" customWidth="1"/>
    <col min="14" max="14" width="15.5" style="12" bestFit="1" customWidth="1"/>
    <col min="15" max="15" width="20.5" style="12" bestFit="1" customWidth="1"/>
    <col min="16" max="16" width="27.5" style="12" bestFit="1" customWidth="1"/>
    <col min="17" max="17" width="64.5" style="12" bestFit="1" customWidth="1"/>
    <col min="18" max="18" width="18.3984375" style="12" bestFit="1" customWidth="1"/>
    <col min="19" max="19" width="17" style="12" bestFit="1" customWidth="1"/>
    <col min="20" max="20" width="51.59765625" style="12" bestFit="1" customWidth="1"/>
    <col min="21" max="21" width="26.59765625" style="12" bestFit="1" customWidth="1"/>
    <col min="22" max="22" width="37.69921875" style="12" bestFit="1" customWidth="1"/>
    <col min="23" max="23" width="14.3984375" style="12" bestFit="1" customWidth="1"/>
    <col min="24" max="24" width="31.09765625" style="12" bestFit="1" customWidth="1"/>
    <col min="25" max="25" width="30.796875" style="12" bestFit="1" customWidth="1"/>
    <col min="26" max="26" width="29.296875" style="12" bestFit="1" customWidth="1"/>
    <col min="27" max="27" width="52.19921875" style="12" bestFit="1" customWidth="1"/>
    <col min="28" max="28" width="65.5" style="12" bestFit="1" customWidth="1"/>
    <col min="29" max="29" width="58.5" style="12" bestFit="1" customWidth="1"/>
    <col min="30" max="30" width="80.796875" style="12" bestFit="1" customWidth="1"/>
    <col min="31" max="31" width="26.09765625" style="12" bestFit="1" customWidth="1"/>
    <col min="32" max="32" width="22" style="12" bestFit="1" customWidth="1"/>
    <col min="33" max="33" width="5.796875" style="12" bestFit="1" customWidth="1"/>
    <col min="34" max="34" width="9.5" style="12" bestFit="1" customWidth="1"/>
    <col min="35" max="35" width="12.296875" style="12" bestFit="1" customWidth="1"/>
    <col min="36" max="36" width="10.5" style="12" bestFit="1" customWidth="1"/>
    <col min="37" max="37" width="12.796875" style="12" bestFit="1" customWidth="1"/>
    <col min="38" max="38" width="10.5" style="12" bestFit="1" customWidth="1"/>
    <col min="39" max="39" width="5.19921875" style="12" bestFit="1" customWidth="1"/>
    <col min="40" max="40" width="10.5" style="12" bestFit="1" customWidth="1"/>
    <col min="41" max="41" width="6.796875" style="12" bestFit="1" customWidth="1"/>
    <col min="42" max="42" width="10.5" style="12" bestFit="1" customWidth="1"/>
    <col min="43" max="43" width="16.59765625" style="12" bestFit="1" customWidth="1"/>
    <col min="44" max="44" width="10.5" style="12" bestFit="1" customWidth="1"/>
    <col min="45" max="45" width="5.796875" style="12" bestFit="1" customWidth="1"/>
    <col min="46" max="46" width="10.5" style="12" bestFit="1" customWidth="1"/>
    <col min="47" max="47" width="28.296875" style="12" bestFit="1" customWidth="1"/>
    <col min="48" max="48" width="10.5" style="12" bestFit="1" customWidth="1"/>
    <col min="49" max="49" width="17.5" style="12" bestFit="1" customWidth="1"/>
    <col min="50" max="50" width="10.5" style="12" bestFit="1" customWidth="1"/>
    <col min="51" max="51" width="7.796875" style="12" bestFit="1" customWidth="1"/>
    <col min="52" max="52" width="11.5" style="12" bestFit="1" customWidth="1"/>
    <col min="53" max="53" width="25.59765625" style="12" bestFit="1" customWidth="1"/>
    <col min="54" max="54" width="11.5" style="12" bestFit="1" customWidth="1"/>
    <col min="55" max="55" width="34.09765625" style="12" bestFit="1" customWidth="1"/>
    <col min="56" max="56" width="11.5" style="12" bestFit="1" customWidth="1"/>
    <col min="57" max="57" width="80.796875" style="12" bestFit="1" customWidth="1"/>
    <col min="58" max="66" width="10.3984375" style="12" bestFit="1" customWidth="1"/>
    <col min="67" max="80" width="11.3984375" style="12" bestFit="1" customWidth="1"/>
    <col min="81" max="16384" width="8.796875" style="12"/>
  </cols>
  <sheetData>
    <row r="1" spans="1:80">
      <c r="A1" s="9" t="s">
        <v>4</v>
      </c>
      <c r="B1" s="15" t="s">
        <v>5</v>
      </c>
      <c r="C1" s="15" t="s">
        <v>6</v>
      </c>
      <c r="D1" s="15" t="s">
        <v>7</v>
      </c>
      <c r="E1" s="15" t="s">
        <v>8</v>
      </c>
      <c r="F1" s="15" t="s">
        <v>9</v>
      </c>
      <c r="G1" s="15" t="s">
        <v>10</v>
      </c>
      <c r="H1" s="15" t="s">
        <v>11</v>
      </c>
      <c r="I1" s="15" t="s">
        <v>12</v>
      </c>
      <c r="J1" s="15" t="s">
        <v>13</v>
      </c>
      <c r="K1" s="15" t="s">
        <v>14</v>
      </c>
      <c r="L1" s="15" t="s">
        <v>15</v>
      </c>
      <c r="M1" s="15" t="s">
        <v>16</v>
      </c>
      <c r="N1" s="15" t="s">
        <v>17</v>
      </c>
      <c r="O1" s="15" t="s">
        <v>18</v>
      </c>
      <c r="P1" s="16" t="s">
        <v>19</v>
      </c>
      <c r="Q1" s="16" t="s">
        <v>20</v>
      </c>
      <c r="R1" s="16" t="s">
        <v>21</v>
      </c>
      <c r="S1" s="16" t="s">
        <v>22</v>
      </c>
      <c r="T1" s="16" t="s">
        <v>23</v>
      </c>
      <c r="U1" s="16" t="s">
        <v>24</v>
      </c>
      <c r="V1" s="16" t="s">
        <v>25</v>
      </c>
      <c r="W1" s="16" t="s">
        <v>26</v>
      </c>
      <c r="X1" s="15" t="s">
        <v>27</v>
      </c>
      <c r="Y1" s="15" t="s">
        <v>28</v>
      </c>
      <c r="Z1" s="15" t="s">
        <v>29</v>
      </c>
      <c r="AA1" s="15" t="s">
        <v>30</v>
      </c>
      <c r="AB1" s="16" t="s">
        <v>31</v>
      </c>
      <c r="AC1" s="15" t="s">
        <v>32</v>
      </c>
      <c r="AD1" s="15" t="s">
        <v>33</v>
      </c>
      <c r="AE1" s="15" t="s">
        <v>34</v>
      </c>
      <c r="AF1" s="15" t="s">
        <v>35</v>
      </c>
      <c r="AG1" s="15" t="s">
        <v>36</v>
      </c>
      <c r="AH1" s="15" t="s">
        <v>37</v>
      </c>
      <c r="AI1" s="15" t="s">
        <v>38</v>
      </c>
      <c r="AJ1" s="15" t="s">
        <v>1939</v>
      </c>
      <c r="AK1" s="15" t="s">
        <v>39</v>
      </c>
      <c r="AL1" s="15" t="s">
        <v>1940</v>
      </c>
      <c r="AM1" s="15" t="s">
        <v>40</v>
      </c>
      <c r="AN1" s="15" t="s">
        <v>1941</v>
      </c>
      <c r="AO1" s="15" t="s">
        <v>41</v>
      </c>
      <c r="AP1" s="15" t="s">
        <v>1942</v>
      </c>
      <c r="AQ1" s="15" t="s">
        <v>42</v>
      </c>
      <c r="AR1" s="15" t="s">
        <v>1943</v>
      </c>
      <c r="AS1" s="15" t="s">
        <v>43</v>
      </c>
      <c r="AT1" s="15" t="s">
        <v>1944</v>
      </c>
      <c r="AU1" s="15" t="s">
        <v>44</v>
      </c>
      <c r="AV1" s="15" t="s">
        <v>1945</v>
      </c>
      <c r="AW1" s="15" t="s">
        <v>45</v>
      </c>
      <c r="AX1" s="15" t="s">
        <v>1946</v>
      </c>
      <c r="AY1" s="15" t="s">
        <v>46</v>
      </c>
      <c r="AZ1" s="15" t="s">
        <v>1947</v>
      </c>
      <c r="BA1" s="15" t="s">
        <v>47</v>
      </c>
      <c r="BB1" s="15" t="s">
        <v>1948</v>
      </c>
      <c r="BC1" s="15" t="s">
        <v>48</v>
      </c>
      <c r="BD1" s="15" t="s">
        <v>1949</v>
      </c>
      <c r="BE1" s="15" t="s">
        <v>49</v>
      </c>
      <c r="BF1" s="12" t="s">
        <v>2107</v>
      </c>
      <c r="BG1" s="12" t="s">
        <v>2108</v>
      </c>
      <c r="BH1" s="12" t="s">
        <v>2109</v>
      </c>
      <c r="BI1" s="12" t="s">
        <v>2110</v>
      </c>
      <c r="BJ1" s="12" t="s">
        <v>2111</v>
      </c>
      <c r="BK1" s="12" t="s">
        <v>2112</v>
      </c>
      <c r="BL1" s="12" t="s">
        <v>2113</v>
      </c>
      <c r="BM1" s="12" t="s">
        <v>2114</v>
      </c>
      <c r="BN1" s="12" t="s">
        <v>2115</v>
      </c>
      <c r="BO1" s="12" t="s">
        <v>2116</v>
      </c>
      <c r="BP1" s="12" t="s">
        <v>2117</v>
      </c>
      <c r="BQ1" s="12" t="s">
        <v>2118</v>
      </c>
      <c r="BR1" s="12" t="s">
        <v>2119</v>
      </c>
      <c r="BS1" s="12" t="s">
        <v>2120</v>
      </c>
      <c r="BT1" s="12" t="s">
        <v>2121</v>
      </c>
      <c r="BU1" s="12" t="s">
        <v>2122</v>
      </c>
      <c r="BV1" s="12" t="s">
        <v>2123</v>
      </c>
      <c r="BW1" s="12" t="s">
        <v>2124</v>
      </c>
      <c r="BX1" s="12" t="s">
        <v>2125</v>
      </c>
      <c r="BY1" s="12" t="s">
        <v>2126</v>
      </c>
      <c r="BZ1" s="12" t="s">
        <v>2127</v>
      </c>
      <c r="CA1" s="12" t="s">
        <v>2128</v>
      </c>
      <c r="CB1" s="12" t="s">
        <v>2129</v>
      </c>
    </row>
    <row r="2" spans="1:80">
      <c r="A2" s="110" t="s">
        <v>50</v>
      </c>
      <c r="B2" s="113" t="s">
        <v>380</v>
      </c>
      <c r="C2" s="115" t="s">
        <v>381</v>
      </c>
      <c r="D2" s="115"/>
      <c r="E2" s="115" t="s">
        <v>79</v>
      </c>
      <c r="F2" s="115" t="s">
        <v>80</v>
      </c>
      <c r="G2" s="115" t="s">
        <v>197</v>
      </c>
      <c r="H2" s="115" t="s">
        <v>55</v>
      </c>
      <c r="I2" s="115" t="s">
        <v>88</v>
      </c>
      <c r="J2" s="115"/>
      <c r="K2" s="115" t="s">
        <v>149</v>
      </c>
      <c r="L2" s="115"/>
      <c r="M2" s="115">
        <v>0</v>
      </c>
      <c r="N2" s="115">
        <v>1997</v>
      </c>
      <c r="O2" s="115">
        <v>2000</v>
      </c>
      <c r="P2" s="117" t="s">
        <v>58</v>
      </c>
      <c r="Q2" s="115"/>
      <c r="R2" s="117"/>
      <c r="S2" s="117"/>
      <c r="T2" s="117"/>
      <c r="U2" s="117"/>
      <c r="V2" s="117"/>
      <c r="W2" s="117"/>
      <c r="X2" s="115" t="s">
        <v>382</v>
      </c>
      <c r="Y2" s="115" t="s">
        <v>273</v>
      </c>
      <c r="Z2" s="115" t="s">
        <v>383</v>
      </c>
      <c r="AA2" s="115" t="s">
        <v>131</v>
      </c>
      <c r="AB2" s="117"/>
      <c r="AC2" s="115"/>
      <c r="AD2" s="115" t="s">
        <v>384</v>
      </c>
      <c r="AE2" s="115" t="s">
        <v>65</v>
      </c>
      <c r="AF2" s="115" t="s">
        <v>65</v>
      </c>
      <c r="AG2" s="115" t="s">
        <v>66</v>
      </c>
      <c r="AH2" s="115"/>
      <c r="AI2" s="115"/>
      <c r="AJ2" s="115"/>
      <c r="AK2" s="115" t="s">
        <v>66</v>
      </c>
      <c r="AL2" s="115"/>
      <c r="AM2" s="115"/>
      <c r="AN2" s="115"/>
      <c r="AO2" s="115"/>
      <c r="AP2" s="115"/>
      <c r="AQ2" s="115" t="s">
        <v>66</v>
      </c>
      <c r="AR2" s="115"/>
      <c r="AS2" s="118" t="s">
        <v>66</v>
      </c>
      <c r="AT2" s="118"/>
      <c r="AU2" s="118"/>
      <c r="AV2" s="118"/>
      <c r="AW2" s="118"/>
      <c r="AX2" s="118"/>
      <c r="AY2" s="118"/>
      <c r="AZ2" s="118"/>
      <c r="BA2" s="118"/>
      <c r="BB2" s="118"/>
      <c r="BC2" s="118"/>
      <c r="BD2" s="118"/>
      <c r="BE2" s="115"/>
      <c r="BF2" s="115"/>
      <c r="BG2" s="121"/>
      <c r="BH2" s="121"/>
      <c r="BI2" s="121"/>
      <c r="BJ2" s="121"/>
      <c r="BK2" s="121"/>
      <c r="BL2" s="121"/>
      <c r="BM2" s="121"/>
      <c r="BN2" s="121"/>
      <c r="BO2" s="121"/>
      <c r="BP2" s="121"/>
      <c r="BQ2" s="121"/>
      <c r="BR2" s="121"/>
      <c r="BS2" s="121"/>
      <c r="BT2" s="121"/>
      <c r="BU2" s="121"/>
      <c r="BV2" s="121"/>
      <c r="BW2" s="121"/>
      <c r="BX2" s="121"/>
      <c r="BY2" s="121"/>
      <c r="BZ2" s="121"/>
      <c r="CA2" s="121"/>
      <c r="CB2" s="125"/>
    </row>
    <row r="3" spans="1:80" ht="46.8">
      <c r="A3" s="45" t="s">
        <v>50</v>
      </c>
      <c r="B3" s="21" t="s">
        <v>385</v>
      </c>
      <c r="C3" s="10" t="s">
        <v>189</v>
      </c>
      <c r="D3" s="10" t="s">
        <v>386</v>
      </c>
      <c r="E3" s="10" t="s">
        <v>234</v>
      </c>
      <c r="F3" s="10" t="s">
        <v>54</v>
      </c>
      <c r="G3" s="10" t="s">
        <v>308</v>
      </c>
      <c r="H3" s="10" t="s">
        <v>55</v>
      </c>
      <c r="I3" s="10" t="s">
        <v>2143</v>
      </c>
      <c r="J3" s="10"/>
      <c r="K3" s="10" t="s">
        <v>133</v>
      </c>
      <c r="L3" s="10" t="s">
        <v>6</v>
      </c>
      <c r="M3" s="10">
        <v>1</v>
      </c>
      <c r="N3" s="10">
        <v>1997</v>
      </c>
      <c r="O3" s="10">
        <v>2010</v>
      </c>
      <c r="P3" s="19">
        <v>317000000</v>
      </c>
      <c r="Q3" s="20"/>
      <c r="R3" s="19">
        <v>105000000</v>
      </c>
      <c r="S3" s="19"/>
      <c r="T3" s="19"/>
      <c r="U3" s="19">
        <v>105000000</v>
      </c>
      <c r="V3" s="19">
        <v>105000000</v>
      </c>
      <c r="W3" s="19"/>
      <c r="X3" s="10" t="s">
        <v>144</v>
      </c>
      <c r="Y3" s="10" t="s">
        <v>387</v>
      </c>
      <c r="Z3" s="10" t="s">
        <v>388</v>
      </c>
      <c r="AA3" s="10" t="s">
        <v>389</v>
      </c>
      <c r="AB3" s="19"/>
      <c r="AC3" s="10"/>
      <c r="AD3" s="10" t="s">
        <v>390</v>
      </c>
      <c r="AE3" s="10" t="s">
        <v>65</v>
      </c>
      <c r="AF3" s="10" t="s">
        <v>65</v>
      </c>
      <c r="AG3" s="10" t="s">
        <v>66</v>
      </c>
      <c r="AH3" s="10" t="s">
        <v>145</v>
      </c>
      <c r="AI3" s="10"/>
      <c r="AJ3" s="10"/>
      <c r="AK3" s="10" t="s">
        <v>66</v>
      </c>
      <c r="AL3" s="10" t="s">
        <v>145</v>
      </c>
      <c r="AM3" s="10"/>
      <c r="AN3" s="10"/>
      <c r="AO3" s="10"/>
      <c r="AP3" s="10"/>
      <c r="AQ3" s="10"/>
      <c r="AR3" s="10"/>
      <c r="AS3" s="9" t="s">
        <v>66</v>
      </c>
      <c r="AT3" s="9" t="s">
        <v>146</v>
      </c>
      <c r="AU3" s="9"/>
      <c r="AV3" s="9"/>
      <c r="AW3" s="9"/>
      <c r="AX3" s="9"/>
      <c r="AY3" s="9"/>
      <c r="AZ3" s="9"/>
      <c r="BA3" s="9"/>
      <c r="BB3" s="9"/>
      <c r="BC3" s="9"/>
      <c r="BD3" s="9"/>
      <c r="BE3" s="10" t="s">
        <v>372</v>
      </c>
      <c r="BF3" s="10"/>
      <c r="CB3" s="123"/>
    </row>
    <row r="4" spans="1:80" ht="31.2">
      <c r="A4" s="45" t="s">
        <v>50</v>
      </c>
      <c r="B4" s="21" t="s">
        <v>376</v>
      </c>
      <c r="C4" s="10" t="s">
        <v>377</v>
      </c>
      <c r="D4" s="10"/>
      <c r="E4" s="10" t="s">
        <v>79</v>
      </c>
      <c r="F4" s="10" t="s">
        <v>80</v>
      </c>
      <c r="G4" s="10" t="s">
        <v>197</v>
      </c>
      <c r="H4" s="10" t="s">
        <v>55</v>
      </c>
      <c r="I4" s="10" t="s">
        <v>2142</v>
      </c>
      <c r="J4" s="10"/>
      <c r="K4" s="10" t="s">
        <v>133</v>
      </c>
      <c r="L4" s="10" t="s">
        <v>4</v>
      </c>
      <c r="M4" s="10">
        <v>0</v>
      </c>
      <c r="N4" s="10">
        <v>1998</v>
      </c>
      <c r="O4" s="10">
        <v>2001</v>
      </c>
      <c r="P4" s="19">
        <v>10000000</v>
      </c>
      <c r="Q4" s="20"/>
      <c r="R4" s="19"/>
      <c r="S4" s="19"/>
      <c r="T4" s="19"/>
      <c r="U4" s="19"/>
      <c r="V4" s="19"/>
      <c r="W4" s="19"/>
      <c r="X4" s="10" t="s">
        <v>150</v>
      </c>
      <c r="Y4" s="10" t="s">
        <v>160</v>
      </c>
      <c r="Z4" s="10" t="s">
        <v>378</v>
      </c>
      <c r="AA4" s="22" t="s">
        <v>131</v>
      </c>
      <c r="AB4" s="19"/>
      <c r="AC4" s="10"/>
      <c r="AD4" s="10" t="s">
        <v>379</v>
      </c>
      <c r="AE4" s="10" t="s">
        <v>65</v>
      </c>
      <c r="AF4" s="10" t="s">
        <v>65</v>
      </c>
      <c r="AG4" s="10"/>
      <c r="AH4" s="10"/>
      <c r="AI4" s="10"/>
      <c r="AJ4" s="10"/>
      <c r="AK4" s="10"/>
      <c r="AL4" s="10"/>
      <c r="AM4" s="10"/>
      <c r="AN4" s="10"/>
      <c r="AO4" s="10"/>
      <c r="AP4" s="10"/>
      <c r="AQ4" s="10"/>
      <c r="AR4" s="10"/>
      <c r="AS4" s="9"/>
      <c r="AT4" s="9"/>
      <c r="AU4" s="9"/>
      <c r="AV4" s="9"/>
      <c r="AW4" s="9"/>
      <c r="AX4" s="9"/>
      <c r="AY4" s="9"/>
      <c r="AZ4" s="9"/>
      <c r="BA4" s="9"/>
      <c r="BB4" s="9"/>
      <c r="BC4" s="9"/>
      <c r="BD4" s="9"/>
      <c r="BE4" s="10" t="s">
        <v>202</v>
      </c>
      <c r="BF4" s="10"/>
      <c r="CB4" s="123"/>
    </row>
    <row r="5" spans="1:80">
      <c r="A5" s="45" t="s">
        <v>50</v>
      </c>
      <c r="B5" s="21" t="s">
        <v>369</v>
      </c>
      <c r="C5" s="10" t="s">
        <v>370</v>
      </c>
      <c r="D5" s="10"/>
      <c r="E5" s="10" t="s">
        <v>205</v>
      </c>
      <c r="F5" s="10" t="s">
        <v>206</v>
      </c>
      <c r="G5" s="10" t="s">
        <v>207</v>
      </c>
      <c r="H5" s="10" t="s">
        <v>55</v>
      </c>
      <c r="I5" s="10" t="s">
        <v>2142</v>
      </c>
      <c r="J5" s="10"/>
      <c r="K5" s="10" t="s">
        <v>149</v>
      </c>
      <c r="L5" s="10"/>
      <c r="M5" s="10">
        <v>0</v>
      </c>
      <c r="N5" s="10">
        <v>1999</v>
      </c>
      <c r="O5" s="10">
        <v>2001</v>
      </c>
      <c r="P5" s="19" t="s">
        <v>58</v>
      </c>
      <c r="Q5" s="10"/>
      <c r="R5" s="19"/>
      <c r="S5" s="19"/>
      <c r="T5" s="19"/>
      <c r="U5" s="19"/>
      <c r="V5" s="19"/>
      <c r="W5" s="19"/>
      <c r="X5" s="10" t="s">
        <v>281</v>
      </c>
      <c r="Y5" s="10" t="s">
        <v>371</v>
      </c>
      <c r="Z5" s="10" t="s">
        <v>93</v>
      </c>
      <c r="AA5" s="10" t="s">
        <v>131</v>
      </c>
      <c r="AB5" s="19"/>
      <c r="AC5" s="10"/>
      <c r="AD5" s="10" t="s">
        <v>283</v>
      </c>
      <c r="AE5" s="10" t="s">
        <v>65</v>
      </c>
      <c r="AF5" s="10" t="s">
        <v>65</v>
      </c>
      <c r="AG5" s="10"/>
      <c r="AH5" s="10"/>
      <c r="AI5" s="10"/>
      <c r="AJ5" s="10"/>
      <c r="AK5" s="10"/>
      <c r="AL5" s="10"/>
      <c r="AM5" s="10"/>
      <c r="AN5" s="10"/>
      <c r="AO5" s="10"/>
      <c r="AP5" s="10"/>
      <c r="AQ5" s="10"/>
      <c r="AR5" s="10"/>
      <c r="AS5" s="9"/>
      <c r="AT5" s="9"/>
      <c r="AU5" s="9"/>
      <c r="AV5" s="9"/>
      <c r="AW5" s="9"/>
      <c r="AX5" s="9"/>
      <c r="AY5" s="9"/>
      <c r="AZ5" s="9"/>
      <c r="BA5" s="9"/>
      <c r="BB5" s="9"/>
      <c r="BC5" s="9"/>
      <c r="BD5" s="9"/>
      <c r="BE5" s="10" t="s">
        <v>372</v>
      </c>
      <c r="BF5" s="10"/>
      <c r="CB5" s="123"/>
    </row>
    <row r="6" spans="1:80">
      <c r="A6" s="45" t="s">
        <v>50</v>
      </c>
      <c r="B6" s="21" t="s">
        <v>373</v>
      </c>
      <c r="C6" s="10" t="s">
        <v>240</v>
      </c>
      <c r="D6" s="10"/>
      <c r="E6" s="10" t="s">
        <v>79</v>
      </c>
      <c r="F6" s="10" t="s">
        <v>80</v>
      </c>
      <c r="G6" s="10" t="s">
        <v>197</v>
      </c>
      <c r="H6" s="10" t="s">
        <v>55</v>
      </c>
      <c r="I6" s="10" t="s">
        <v>127</v>
      </c>
      <c r="J6" s="10" t="s">
        <v>226</v>
      </c>
      <c r="K6" s="10" t="s">
        <v>149</v>
      </c>
      <c r="L6" s="10"/>
      <c r="M6" s="10">
        <v>0</v>
      </c>
      <c r="N6" s="10">
        <v>1999</v>
      </c>
      <c r="O6" s="10">
        <v>1999</v>
      </c>
      <c r="P6" s="19" t="s">
        <v>58</v>
      </c>
      <c r="Q6" s="10"/>
      <c r="R6" s="19"/>
      <c r="S6" s="19"/>
      <c r="T6" s="19"/>
      <c r="U6" s="19"/>
      <c r="V6" s="19"/>
      <c r="W6" s="19"/>
      <c r="X6" s="10" t="s">
        <v>236</v>
      </c>
      <c r="Y6" s="10" t="s">
        <v>236</v>
      </c>
      <c r="Z6" s="10" t="s">
        <v>236</v>
      </c>
      <c r="AA6" s="10" t="s">
        <v>131</v>
      </c>
      <c r="AB6" s="19"/>
      <c r="AC6" s="10"/>
      <c r="AD6" s="10" t="s">
        <v>374</v>
      </c>
      <c r="AE6" s="10" t="s">
        <v>65</v>
      </c>
      <c r="AF6" s="10" t="s">
        <v>65</v>
      </c>
      <c r="AG6" s="10"/>
      <c r="AH6" s="10"/>
      <c r="AI6" s="10"/>
      <c r="AJ6" s="10"/>
      <c r="AK6" s="10"/>
      <c r="AL6" s="10"/>
      <c r="AM6" s="10"/>
      <c r="AN6" s="10"/>
      <c r="AO6" s="10"/>
      <c r="AP6" s="10"/>
      <c r="AQ6" s="10"/>
      <c r="AR6" s="10"/>
      <c r="AS6" s="9"/>
      <c r="AT6" s="9"/>
      <c r="AU6" s="9"/>
      <c r="AV6" s="9"/>
      <c r="AW6" s="9"/>
      <c r="AX6" s="9"/>
      <c r="AY6" s="9"/>
      <c r="AZ6" s="9"/>
      <c r="BA6" s="9"/>
      <c r="BB6" s="9"/>
      <c r="BC6" s="9"/>
      <c r="BD6" s="9"/>
      <c r="BE6" s="10" t="s">
        <v>375</v>
      </c>
      <c r="BF6" s="10"/>
      <c r="CB6" s="123"/>
    </row>
    <row r="7" spans="1:80">
      <c r="A7" s="45" t="s">
        <v>50</v>
      </c>
      <c r="B7" s="21" t="s">
        <v>361</v>
      </c>
      <c r="C7" s="10" t="s">
        <v>268</v>
      </c>
      <c r="D7" s="10"/>
      <c r="E7" s="10" t="s">
        <v>79</v>
      </c>
      <c r="F7" s="10" t="s">
        <v>80</v>
      </c>
      <c r="G7" s="10" t="s">
        <v>197</v>
      </c>
      <c r="H7" s="10" t="s">
        <v>55</v>
      </c>
      <c r="I7" s="10" t="s">
        <v>2143</v>
      </c>
      <c r="J7" s="10"/>
      <c r="K7" s="10" t="s">
        <v>133</v>
      </c>
      <c r="L7" s="10" t="s">
        <v>6</v>
      </c>
      <c r="M7" s="10">
        <v>1</v>
      </c>
      <c r="N7" s="10">
        <v>2001</v>
      </c>
      <c r="O7" s="10">
        <v>2009</v>
      </c>
      <c r="P7" s="19">
        <v>685000000</v>
      </c>
      <c r="Q7" s="20"/>
      <c r="R7" s="19">
        <v>165200000</v>
      </c>
      <c r="S7" s="19"/>
      <c r="T7" s="19"/>
      <c r="U7" s="19">
        <v>165200000</v>
      </c>
      <c r="V7" s="19">
        <v>165200000</v>
      </c>
      <c r="W7" s="19"/>
      <c r="X7" s="10" t="s">
        <v>362</v>
      </c>
      <c r="Y7" s="10" t="s">
        <v>134</v>
      </c>
      <c r="Z7" s="10" t="s">
        <v>324</v>
      </c>
      <c r="AA7" s="10" t="s">
        <v>131</v>
      </c>
      <c r="AB7" s="19"/>
      <c r="AC7" s="10"/>
      <c r="AD7" s="10" t="s">
        <v>363</v>
      </c>
      <c r="AE7" s="10" t="s">
        <v>65</v>
      </c>
      <c r="AF7" s="10" t="s">
        <v>65</v>
      </c>
      <c r="AG7" s="10" t="s">
        <v>66</v>
      </c>
      <c r="AH7" s="10" t="s">
        <v>145</v>
      </c>
      <c r="AI7" s="10"/>
      <c r="AJ7" s="10"/>
      <c r="AK7" s="10" t="s">
        <v>66</v>
      </c>
      <c r="AL7" s="10" t="s">
        <v>146</v>
      </c>
      <c r="AM7" s="10"/>
      <c r="AN7" s="10"/>
      <c r="AO7" s="10"/>
      <c r="AP7" s="10"/>
      <c r="AQ7" s="10" t="s">
        <v>66</v>
      </c>
      <c r="AR7" s="10" t="s">
        <v>146</v>
      </c>
      <c r="AS7" s="9" t="s">
        <v>66</v>
      </c>
      <c r="AT7" s="9" t="s">
        <v>145</v>
      </c>
      <c r="AU7" s="9" t="s">
        <v>66</v>
      </c>
      <c r="AV7" s="9" t="s">
        <v>145</v>
      </c>
      <c r="AW7" s="9"/>
      <c r="AX7" s="9"/>
      <c r="AY7" s="9"/>
      <c r="AZ7" s="9"/>
      <c r="BA7" s="9"/>
      <c r="BB7" s="9"/>
      <c r="BC7" s="9"/>
      <c r="BD7" s="9"/>
      <c r="BE7" s="10" t="s">
        <v>149</v>
      </c>
      <c r="BF7" s="10"/>
      <c r="CB7" s="123"/>
    </row>
    <row r="8" spans="1:80">
      <c r="A8" s="45" t="s">
        <v>50</v>
      </c>
      <c r="B8" s="21" t="s">
        <v>364</v>
      </c>
      <c r="C8" s="10" t="s">
        <v>365</v>
      </c>
      <c r="D8" s="10"/>
      <c r="E8" s="10" t="s">
        <v>79</v>
      </c>
      <c r="F8" s="10" t="s">
        <v>80</v>
      </c>
      <c r="G8" s="10" t="s">
        <v>197</v>
      </c>
      <c r="H8" s="10" t="s">
        <v>55</v>
      </c>
      <c r="I8" s="10" t="s">
        <v>2142</v>
      </c>
      <c r="J8" s="10"/>
      <c r="K8" s="10" t="s">
        <v>133</v>
      </c>
      <c r="L8" s="10" t="s">
        <v>6</v>
      </c>
      <c r="M8" s="10">
        <v>1</v>
      </c>
      <c r="N8" s="10">
        <v>2001</v>
      </c>
      <c r="O8" s="10">
        <v>2007</v>
      </c>
      <c r="P8" s="19">
        <v>261100000</v>
      </c>
      <c r="Q8" s="20"/>
      <c r="R8" s="19">
        <v>133200000</v>
      </c>
      <c r="S8" s="19"/>
      <c r="T8" s="19"/>
      <c r="U8" s="19">
        <v>133200000</v>
      </c>
      <c r="V8" s="19">
        <v>133200000</v>
      </c>
      <c r="W8" s="19"/>
      <c r="X8" s="10" t="s">
        <v>349</v>
      </c>
      <c r="Y8" s="10" t="s">
        <v>134</v>
      </c>
      <c r="Z8" s="10" t="s">
        <v>129</v>
      </c>
      <c r="AA8" s="10" t="s">
        <v>131</v>
      </c>
      <c r="AB8" s="19"/>
      <c r="AC8" s="10"/>
      <c r="AD8" s="10" t="s">
        <v>366</v>
      </c>
      <c r="AE8" s="10" t="s">
        <v>65</v>
      </c>
      <c r="AF8" s="10" t="s">
        <v>65</v>
      </c>
      <c r="AG8" s="10" t="s">
        <v>66</v>
      </c>
      <c r="AH8" s="10" t="s">
        <v>145</v>
      </c>
      <c r="AI8" s="10"/>
      <c r="AJ8" s="10"/>
      <c r="AK8" s="10" t="s">
        <v>66</v>
      </c>
      <c r="AL8" s="10" t="s">
        <v>146</v>
      </c>
      <c r="AM8" s="10"/>
      <c r="AN8" s="10"/>
      <c r="AO8" s="10"/>
      <c r="AP8" s="10"/>
      <c r="AQ8" s="10" t="s">
        <v>66</v>
      </c>
      <c r="AR8" s="10" t="s">
        <v>145</v>
      </c>
      <c r="AS8" s="9"/>
      <c r="AT8" s="9"/>
      <c r="AU8" s="9" t="s">
        <v>66</v>
      </c>
      <c r="AV8" s="9" t="s">
        <v>146</v>
      </c>
      <c r="AW8" s="9"/>
      <c r="AX8" s="9"/>
      <c r="AY8" s="9"/>
      <c r="AZ8" s="9"/>
      <c r="BA8" s="9"/>
      <c r="BB8" s="9"/>
      <c r="BC8" s="9"/>
      <c r="BD8" s="9"/>
      <c r="BE8" s="10" t="s">
        <v>202</v>
      </c>
      <c r="BF8" s="10"/>
      <c r="CB8" s="123"/>
    </row>
    <row r="9" spans="1:80" ht="31.2">
      <c r="A9" s="45" t="s">
        <v>50</v>
      </c>
      <c r="B9" s="21" t="s">
        <v>367</v>
      </c>
      <c r="C9" s="10" t="s">
        <v>368</v>
      </c>
      <c r="D9" s="10"/>
      <c r="E9" s="10" t="s">
        <v>79</v>
      </c>
      <c r="F9" s="10" t="s">
        <v>80</v>
      </c>
      <c r="G9" s="10" t="s">
        <v>197</v>
      </c>
      <c r="H9" s="10" t="s">
        <v>55</v>
      </c>
      <c r="I9" s="10" t="s">
        <v>2142</v>
      </c>
      <c r="J9" s="10"/>
      <c r="K9" s="10" t="s">
        <v>133</v>
      </c>
      <c r="L9" s="10" t="s">
        <v>6</v>
      </c>
      <c r="M9" s="10">
        <v>1</v>
      </c>
      <c r="N9" s="10">
        <v>2001</v>
      </c>
      <c r="O9" s="10">
        <v>2018</v>
      </c>
      <c r="P9" s="19">
        <v>582000000</v>
      </c>
      <c r="Q9" s="20"/>
      <c r="R9" s="19">
        <v>106200000</v>
      </c>
      <c r="S9" s="19"/>
      <c r="T9" s="19"/>
      <c r="U9" s="19">
        <v>106200000</v>
      </c>
      <c r="V9" s="19">
        <v>106200000</v>
      </c>
      <c r="W9" s="19"/>
      <c r="X9" s="10" t="s">
        <v>2146</v>
      </c>
      <c r="Y9" s="10" t="s">
        <v>102</v>
      </c>
      <c r="Z9" s="10" t="s">
        <v>129</v>
      </c>
      <c r="AA9" s="10" t="s">
        <v>131</v>
      </c>
      <c r="AB9" s="19"/>
      <c r="AC9" s="10"/>
      <c r="AD9" s="10" t="s">
        <v>363</v>
      </c>
      <c r="AE9" s="10" t="s">
        <v>65</v>
      </c>
      <c r="AF9" s="10" t="s">
        <v>65</v>
      </c>
      <c r="AG9" s="10" t="s">
        <v>66</v>
      </c>
      <c r="AH9" s="10" t="s">
        <v>145</v>
      </c>
      <c r="AI9" s="10" t="s">
        <v>66</v>
      </c>
      <c r="AJ9" s="10" t="s">
        <v>146</v>
      </c>
      <c r="AK9" s="10" t="s">
        <v>66</v>
      </c>
      <c r="AL9" s="10" t="s">
        <v>146</v>
      </c>
      <c r="AM9" s="10"/>
      <c r="AN9" s="10"/>
      <c r="AO9" s="10"/>
      <c r="AP9" s="10"/>
      <c r="AQ9" s="10" t="s">
        <v>66</v>
      </c>
      <c r="AR9" s="10" t="s">
        <v>145</v>
      </c>
      <c r="AS9" s="9" t="s">
        <v>66</v>
      </c>
      <c r="AT9" s="9" t="s">
        <v>146</v>
      </c>
      <c r="AU9" s="9" t="s">
        <v>66</v>
      </c>
      <c r="AV9" s="9" t="s">
        <v>146</v>
      </c>
      <c r="AW9" s="9"/>
      <c r="AX9" s="9"/>
      <c r="AY9" s="9"/>
      <c r="AZ9" s="9"/>
      <c r="BA9" s="9"/>
      <c r="BB9" s="9"/>
      <c r="BC9" s="9"/>
      <c r="BD9" s="9"/>
      <c r="BE9" s="10" t="s">
        <v>263</v>
      </c>
      <c r="BF9" s="10"/>
      <c r="CB9" s="123"/>
    </row>
    <row r="10" spans="1:80" ht="31.2">
      <c r="A10" s="45" t="s">
        <v>50</v>
      </c>
      <c r="B10" s="21" t="s">
        <v>341</v>
      </c>
      <c r="C10" s="10" t="s">
        <v>342</v>
      </c>
      <c r="D10" s="10"/>
      <c r="E10" s="10" t="s">
        <v>79</v>
      </c>
      <c r="F10" s="10" t="s">
        <v>80</v>
      </c>
      <c r="G10" s="10" t="s">
        <v>197</v>
      </c>
      <c r="H10" s="10" t="s">
        <v>55</v>
      </c>
      <c r="I10" s="10" t="s">
        <v>2142</v>
      </c>
      <c r="J10" s="10"/>
      <c r="K10" s="10" t="s">
        <v>57</v>
      </c>
      <c r="L10" s="10"/>
      <c r="M10" s="10">
        <v>0</v>
      </c>
      <c r="N10" s="10">
        <v>2002</v>
      </c>
      <c r="O10" s="10"/>
      <c r="P10" s="19" t="s">
        <v>58</v>
      </c>
      <c r="Q10" s="10"/>
      <c r="R10" s="19"/>
      <c r="S10" s="19"/>
      <c r="T10" s="19"/>
      <c r="U10" s="19"/>
      <c r="V10" s="19"/>
      <c r="W10" s="19"/>
      <c r="X10" s="10" t="s">
        <v>101</v>
      </c>
      <c r="Y10" s="10" t="s">
        <v>343</v>
      </c>
      <c r="Z10" s="10" t="s">
        <v>344</v>
      </c>
      <c r="AA10" s="10" t="s">
        <v>345</v>
      </c>
      <c r="AB10" s="19"/>
      <c r="AC10" s="10"/>
      <c r="AD10" s="10" t="s">
        <v>346</v>
      </c>
      <c r="AE10" s="10" t="s">
        <v>65</v>
      </c>
      <c r="AF10" s="10" t="s">
        <v>65</v>
      </c>
      <c r="AG10" s="10" t="s">
        <v>66</v>
      </c>
      <c r="AH10" s="10"/>
      <c r="AI10" s="10"/>
      <c r="AJ10" s="10"/>
      <c r="AK10" s="10" t="s">
        <v>66</v>
      </c>
      <c r="AL10" s="10"/>
      <c r="AM10" s="10"/>
      <c r="AN10" s="10"/>
      <c r="AO10" s="10"/>
      <c r="AP10" s="10"/>
      <c r="AQ10" s="10" t="s">
        <v>66</v>
      </c>
      <c r="AR10" s="10"/>
      <c r="AS10" s="9" t="s">
        <v>66</v>
      </c>
      <c r="AT10" s="9"/>
      <c r="AU10" s="9" t="s">
        <v>66</v>
      </c>
      <c r="AV10" s="9"/>
      <c r="AW10" s="9"/>
      <c r="AX10" s="9"/>
      <c r="AY10" s="9"/>
      <c r="AZ10" s="9"/>
      <c r="BA10" s="9"/>
      <c r="BB10" s="9"/>
      <c r="BC10" s="9"/>
      <c r="BD10" s="9"/>
      <c r="BE10" s="10" t="s">
        <v>2210</v>
      </c>
      <c r="BF10" s="10"/>
      <c r="CB10" s="123"/>
    </row>
    <row r="11" spans="1:80" ht="31.2">
      <c r="A11" s="45" t="s">
        <v>50</v>
      </c>
      <c r="B11" s="21" t="s">
        <v>347</v>
      </c>
      <c r="C11" s="10" t="s">
        <v>348</v>
      </c>
      <c r="D11" s="10"/>
      <c r="E11" s="10" t="s">
        <v>79</v>
      </c>
      <c r="F11" s="10" t="s">
        <v>80</v>
      </c>
      <c r="G11" s="10" t="s">
        <v>197</v>
      </c>
      <c r="H11" s="10" t="s">
        <v>55</v>
      </c>
      <c r="I11" s="10" t="s">
        <v>2142</v>
      </c>
      <c r="J11" s="10"/>
      <c r="K11" s="10" t="s">
        <v>133</v>
      </c>
      <c r="L11" s="10" t="s">
        <v>6</v>
      </c>
      <c r="M11" s="10">
        <v>1</v>
      </c>
      <c r="N11" s="10">
        <v>2002</v>
      </c>
      <c r="O11" s="10">
        <v>2015</v>
      </c>
      <c r="P11" s="19">
        <v>268000000</v>
      </c>
      <c r="Q11" s="20"/>
      <c r="R11" s="19">
        <v>57400000</v>
      </c>
      <c r="S11" s="19"/>
      <c r="T11" s="19"/>
      <c r="U11" s="19">
        <v>57400000</v>
      </c>
      <c r="V11" s="19">
        <v>57400000</v>
      </c>
      <c r="W11" s="19"/>
      <c r="X11" s="10" t="s">
        <v>349</v>
      </c>
      <c r="Y11" s="10" t="s">
        <v>160</v>
      </c>
      <c r="Z11" s="10" t="s">
        <v>350</v>
      </c>
      <c r="AA11" s="10" t="s">
        <v>131</v>
      </c>
      <c r="AB11" s="19"/>
      <c r="AC11" s="10"/>
      <c r="AD11" s="10" t="s">
        <v>351</v>
      </c>
      <c r="AE11" s="10" t="s">
        <v>65</v>
      </c>
      <c r="AF11" s="10" t="s">
        <v>65</v>
      </c>
      <c r="AG11" s="10" t="s">
        <v>66</v>
      </c>
      <c r="AH11" s="10" t="s">
        <v>145</v>
      </c>
      <c r="AI11" s="10"/>
      <c r="AJ11" s="10"/>
      <c r="AK11" s="10" t="s">
        <v>66</v>
      </c>
      <c r="AL11" s="10" t="s">
        <v>146</v>
      </c>
      <c r="AM11" s="10"/>
      <c r="AN11" s="10"/>
      <c r="AO11" s="10"/>
      <c r="AP11" s="10"/>
      <c r="AQ11" s="10" t="s">
        <v>66</v>
      </c>
      <c r="AR11" s="10" t="s">
        <v>145</v>
      </c>
      <c r="AS11" s="9"/>
      <c r="AT11" s="9"/>
      <c r="AU11" s="9" t="s">
        <v>66</v>
      </c>
      <c r="AV11" s="9" t="s">
        <v>145</v>
      </c>
      <c r="AW11" s="9"/>
      <c r="AX11" s="9"/>
      <c r="AY11" s="9"/>
      <c r="AZ11" s="9"/>
      <c r="BA11" s="9"/>
      <c r="BB11" s="9"/>
      <c r="BC11" s="9"/>
      <c r="BD11" s="9"/>
      <c r="BE11" s="10" t="s">
        <v>352</v>
      </c>
      <c r="BF11" s="10"/>
      <c r="CB11" s="123"/>
    </row>
    <row r="12" spans="1:80">
      <c r="A12" s="45" t="s">
        <v>50</v>
      </c>
      <c r="B12" s="21" t="s">
        <v>353</v>
      </c>
      <c r="C12" s="10" t="s">
        <v>354</v>
      </c>
      <c r="D12" s="10"/>
      <c r="E12" s="10" t="s">
        <v>79</v>
      </c>
      <c r="F12" s="10" t="s">
        <v>80</v>
      </c>
      <c r="G12" s="10" t="s">
        <v>197</v>
      </c>
      <c r="H12" s="10" t="s">
        <v>55</v>
      </c>
      <c r="I12" s="10" t="s">
        <v>2142</v>
      </c>
      <c r="J12" s="10"/>
      <c r="K12" s="10" t="s">
        <v>133</v>
      </c>
      <c r="L12" s="10" t="s">
        <v>6</v>
      </c>
      <c r="M12" s="10">
        <v>1</v>
      </c>
      <c r="N12" s="10">
        <v>2002</v>
      </c>
      <c r="O12" s="10">
        <v>2015</v>
      </c>
      <c r="P12" s="19">
        <v>209000000</v>
      </c>
      <c r="Q12" s="20"/>
      <c r="R12" s="19">
        <v>128000000</v>
      </c>
      <c r="S12" s="19"/>
      <c r="T12" s="19"/>
      <c r="U12" s="19">
        <v>128000000</v>
      </c>
      <c r="V12" s="19">
        <v>0</v>
      </c>
      <c r="W12" s="19"/>
      <c r="X12" s="10" t="s">
        <v>278</v>
      </c>
      <c r="Y12" s="10" t="s">
        <v>134</v>
      </c>
      <c r="Z12" s="10" t="s">
        <v>129</v>
      </c>
      <c r="AA12" s="10" t="s">
        <v>131</v>
      </c>
      <c r="AB12" s="19"/>
      <c r="AC12" s="10"/>
      <c r="AD12" s="10" t="s">
        <v>115</v>
      </c>
      <c r="AE12" s="10" t="s">
        <v>65</v>
      </c>
      <c r="AF12" s="10" t="s">
        <v>65</v>
      </c>
      <c r="AG12" s="10" t="s">
        <v>66</v>
      </c>
      <c r="AH12" s="10" t="s">
        <v>145</v>
      </c>
      <c r="AI12" s="10" t="s">
        <v>66</v>
      </c>
      <c r="AJ12" s="10" t="s">
        <v>146</v>
      </c>
      <c r="AK12" s="10" t="s">
        <v>66</v>
      </c>
      <c r="AL12" s="10" t="s">
        <v>146</v>
      </c>
      <c r="AM12" s="10"/>
      <c r="AN12" s="10"/>
      <c r="AO12" s="10"/>
      <c r="AP12" s="10"/>
      <c r="AQ12" s="10" t="s">
        <v>66</v>
      </c>
      <c r="AR12" s="10" t="s">
        <v>145</v>
      </c>
      <c r="AS12" s="9" t="s">
        <v>66</v>
      </c>
      <c r="AT12" s="9" t="s">
        <v>146</v>
      </c>
      <c r="AU12" s="9" t="s">
        <v>66</v>
      </c>
      <c r="AV12" s="9" t="s">
        <v>146</v>
      </c>
      <c r="AW12" s="9"/>
      <c r="AX12" s="9"/>
      <c r="AY12" s="9"/>
      <c r="AZ12" s="9"/>
      <c r="BA12" s="9"/>
      <c r="BB12" s="9"/>
      <c r="BC12" s="9"/>
      <c r="BD12" s="9"/>
      <c r="BE12" s="10" t="s">
        <v>355</v>
      </c>
      <c r="BF12" s="10"/>
      <c r="CB12" s="123"/>
    </row>
    <row r="13" spans="1:80">
      <c r="A13" s="45" t="s">
        <v>50</v>
      </c>
      <c r="B13" s="21" t="s">
        <v>356</v>
      </c>
      <c r="C13" s="10" t="s">
        <v>357</v>
      </c>
      <c r="D13" s="10"/>
      <c r="E13" s="10" t="s">
        <v>172</v>
      </c>
      <c r="F13" s="10" t="s">
        <v>54</v>
      </c>
      <c r="G13" s="10" t="s">
        <v>358</v>
      </c>
      <c r="H13" s="10" t="s">
        <v>55</v>
      </c>
      <c r="I13" s="10" t="s">
        <v>359</v>
      </c>
      <c r="J13" s="10"/>
      <c r="K13" s="10" t="s">
        <v>133</v>
      </c>
      <c r="L13" s="10" t="s">
        <v>6</v>
      </c>
      <c r="M13" s="10">
        <v>1</v>
      </c>
      <c r="N13" s="10">
        <v>2002</v>
      </c>
      <c r="O13" s="10">
        <v>2009</v>
      </c>
      <c r="P13" s="19">
        <v>462500000</v>
      </c>
      <c r="Q13" s="20"/>
      <c r="R13" s="19">
        <v>237800000</v>
      </c>
      <c r="S13" s="19"/>
      <c r="T13" s="19"/>
      <c r="U13" s="19">
        <v>237800000</v>
      </c>
      <c r="V13" s="19">
        <v>237800000</v>
      </c>
      <c r="W13" s="19"/>
      <c r="X13" s="10" t="s">
        <v>101</v>
      </c>
      <c r="Y13" s="10" t="s">
        <v>156</v>
      </c>
      <c r="Z13" s="10" t="s">
        <v>324</v>
      </c>
      <c r="AA13" s="10" t="s">
        <v>131</v>
      </c>
      <c r="AB13" s="19"/>
      <c r="AC13" s="10"/>
      <c r="AD13" s="10" t="s">
        <v>283</v>
      </c>
      <c r="AE13" s="10" t="s">
        <v>65</v>
      </c>
      <c r="AF13" s="10" t="s">
        <v>65</v>
      </c>
      <c r="AG13" s="10" t="s">
        <v>66</v>
      </c>
      <c r="AH13" s="10" t="s">
        <v>145</v>
      </c>
      <c r="AI13" s="10"/>
      <c r="AJ13" s="10"/>
      <c r="AK13" s="10" t="s">
        <v>66</v>
      </c>
      <c r="AL13" s="10" t="s">
        <v>145</v>
      </c>
      <c r="AM13" s="10"/>
      <c r="AN13" s="10"/>
      <c r="AO13" s="10"/>
      <c r="AP13" s="10"/>
      <c r="AQ13" s="10" t="s">
        <v>66</v>
      </c>
      <c r="AR13" s="10" t="s">
        <v>146</v>
      </c>
      <c r="AS13" s="9" t="s">
        <v>66</v>
      </c>
      <c r="AT13" s="9" t="s">
        <v>145</v>
      </c>
      <c r="AU13" s="9" t="s">
        <v>66</v>
      </c>
      <c r="AV13" s="9" t="s">
        <v>145</v>
      </c>
      <c r="AW13" s="9"/>
      <c r="AX13" s="9"/>
      <c r="AY13" s="9"/>
      <c r="AZ13" s="9"/>
      <c r="BA13" s="9"/>
      <c r="BB13" s="9"/>
      <c r="BC13" s="9"/>
      <c r="BD13" s="9"/>
      <c r="BE13" s="10" t="s">
        <v>360</v>
      </c>
      <c r="BF13" s="10"/>
      <c r="CB13" s="123"/>
    </row>
    <row r="14" spans="1:80" ht="31.2">
      <c r="A14" s="45" t="s">
        <v>50</v>
      </c>
      <c r="B14" s="21" t="s">
        <v>260</v>
      </c>
      <c r="C14" s="10" t="s">
        <v>261</v>
      </c>
      <c r="D14" s="10"/>
      <c r="E14" s="10" t="s">
        <v>53</v>
      </c>
      <c r="F14" s="10" t="s">
        <v>54</v>
      </c>
      <c r="G14" s="10" t="s">
        <v>262</v>
      </c>
      <c r="H14" s="10" t="s">
        <v>55</v>
      </c>
      <c r="I14" s="10" t="s">
        <v>2143</v>
      </c>
      <c r="J14" s="10"/>
      <c r="K14" s="10" t="s">
        <v>90</v>
      </c>
      <c r="L14" s="10"/>
      <c r="M14" s="10">
        <v>1</v>
      </c>
      <c r="N14" s="10">
        <v>2003</v>
      </c>
      <c r="O14" s="10"/>
      <c r="P14" s="19">
        <v>112000000</v>
      </c>
      <c r="Q14" s="20"/>
      <c r="R14" s="19"/>
      <c r="S14" s="19" t="s">
        <v>58</v>
      </c>
      <c r="T14" s="19"/>
      <c r="U14" s="19"/>
      <c r="V14" s="19"/>
      <c r="W14" s="19"/>
      <c r="X14" s="10" t="s">
        <v>191</v>
      </c>
      <c r="Y14" s="10" t="s">
        <v>192</v>
      </c>
      <c r="Z14" s="10" t="s">
        <v>193</v>
      </c>
      <c r="AA14" s="10" t="s">
        <v>131</v>
      </c>
      <c r="AB14" s="19"/>
      <c r="AC14" s="10"/>
      <c r="AD14" s="10" t="s">
        <v>95</v>
      </c>
      <c r="AE14" s="10" t="s">
        <v>65</v>
      </c>
      <c r="AF14" s="10" t="s">
        <v>65</v>
      </c>
      <c r="AG14" s="10"/>
      <c r="AH14" s="10"/>
      <c r="AI14" s="10"/>
      <c r="AJ14" s="10"/>
      <c r="AK14" s="10"/>
      <c r="AL14" s="10"/>
      <c r="AM14" s="10"/>
      <c r="AN14" s="10"/>
      <c r="AO14" s="10"/>
      <c r="AP14" s="10"/>
      <c r="AQ14" s="10"/>
      <c r="AR14" s="10"/>
      <c r="AS14" s="9"/>
      <c r="AT14" s="9"/>
      <c r="AU14" s="9"/>
      <c r="AV14" s="9"/>
      <c r="AW14" s="9"/>
      <c r="AX14" s="9"/>
      <c r="AY14" s="9"/>
      <c r="AZ14" s="9"/>
      <c r="BA14" s="9"/>
      <c r="BB14" s="9"/>
      <c r="BC14" s="9"/>
      <c r="BD14" s="9"/>
      <c r="BE14" s="10" t="s">
        <v>263</v>
      </c>
      <c r="BF14" s="10"/>
      <c r="CB14" s="123"/>
    </row>
    <row r="15" spans="1:80">
      <c r="A15" s="45" t="s">
        <v>50</v>
      </c>
      <c r="B15" s="21" t="s">
        <v>264</v>
      </c>
      <c r="C15" s="10" t="s">
        <v>265</v>
      </c>
      <c r="D15" s="10"/>
      <c r="E15" s="10" t="s">
        <v>98</v>
      </c>
      <c r="F15" s="10" t="s">
        <v>54</v>
      </c>
      <c r="G15" s="10" t="s">
        <v>99</v>
      </c>
      <c r="H15" s="10" t="s">
        <v>55</v>
      </c>
      <c r="I15" s="10" t="s">
        <v>2143</v>
      </c>
      <c r="J15" s="10"/>
      <c r="K15" s="10" t="s">
        <v>133</v>
      </c>
      <c r="L15" s="10" t="s">
        <v>6</v>
      </c>
      <c r="M15" s="10">
        <v>1</v>
      </c>
      <c r="N15" s="10">
        <v>2003</v>
      </c>
      <c r="O15" s="10">
        <v>2018</v>
      </c>
      <c r="P15" s="19">
        <v>34100000</v>
      </c>
      <c r="Q15" s="20"/>
      <c r="R15" s="19">
        <v>21000000</v>
      </c>
      <c r="S15" s="19"/>
      <c r="T15" s="19"/>
      <c r="U15" s="19"/>
      <c r="V15" s="19">
        <v>21000000</v>
      </c>
      <c r="W15" s="19"/>
      <c r="X15" s="10" t="s">
        <v>191</v>
      </c>
      <c r="Y15" s="10" t="s">
        <v>192</v>
      </c>
      <c r="Z15" s="10" t="s">
        <v>193</v>
      </c>
      <c r="AA15" s="10" t="s">
        <v>131</v>
      </c>
      <c r="AB15" s="19"/>
      <c r="AC15" s="10"/>
      <c r="AD15" s="10" t="s">
        <v>95</v>
      </c>
      <c r="AE15" s="10" t="s">
        <v>65</v>
      </c>
      <c r="AF15" s="10" t="s">
        <v>106</v>
      </c>
      <c r="AG15" s="10" t="s">
        <v>66</v>
      </c>
      <c r="AH15" s="10" t="s">
        <v>145</v>
      </c>
      <c r="AI15" s="10" t="s">
        <v>66</v>
      </c>
      <c r="AJ15" s="10" t="s">
        <v>266</v>
      </c>
      <c r="AK15" s="10" t="s">
        <v>66</v>
      </c>
      <c r="AL15" s="10" t="s">
        <v>146</v>
      </c>
      <c r="AM15" s="10"/>
      <c r="AN15" s="10"/>
      <c r="AO15" s="10"/>
      <c r="AP15" s="10"/>
      <c r="AQ15" s="10"/>
      <c r="AR15" s="10"/>
      <c r="AS15" s="9" t="s">
        <v>66</v>
      </c>
      <c r="AT15" s="9" t="s">
        <v>146</v>
      </c>
      <c r="AU15" s="9"/>
      <c r="AV15" s="9"/>
      <c r="AW15" s="9"/>
      <c r="AX15" s="9"/>
      <c r="AY15" s="9"/>
      <c r="AZ15" s="9"/>
      <c r="BA15" s="9"/>
      <c r="BB15" s="9"/>
      <c r="BC15" s="9"/>
      <c r="BD15" s="9"/>
      <c r="BE15" s="10"/>
      <c r="BF15" s="10"/>
      <c r="CB15" s="123"/>
    </row>
    <row r="16" spans="1:80">
      <c r="A16" s="45" t="s">
        <v>50</v>
      </c>
      <c r="B16" s="21" t="s">
        <v>267</v>
      </c>
      <c r="C16" s="10" t="s">
        <v>268</v>
      </c>
      <c r="D16" s="10"/>
      <c r="E16" s="10" t="s">
        <v>79</v>
      </c>
      <c r="F16" s="10" t="s">
        <v>80</v>
      </c>
      <c r="G16" s="10" t="s">
        <v>197</v>
      </c>
      <c r="H16" s="10" t="s">
        <v>55</v>
      </c>
      <c r="I16" s="10" t="s">
        <v>2143</v>
      </c>
      <c r="J16" s="10"/>
      <c r="K16" s="10" t="s">
        <v>149</v>
      </c>
      <c r="L16" s="10"/>
      <c r="M16" s="10">
        <v>0</v>
      </c>
      <c r="N16" s="10">
        <v>2003</v>
      </c>
      <c r="O16" s="10">
        <v>2012</v>
      </c>
      <c r="P16" s="19" t="s">
        <v>58</v>
      </c>
      <c r="Q16" s="20"/>
      <c r="R16" s="19"/>
      <c r="S16" s="19"/>
      <c r="T16" s="19"/>
      <c r="U16" s="19"/>
      <c r="V16" s="19"/>
      <c r="W16" s="19"/>
      <c r="X16" s="10" t="s">
        <v>269</v>
      </c>
      <c r="Y16" s="10" t="s">
        <v>250</v>
      </c>
      <c r="Z16" s="10" t="s">
        <v>243</v>
      </c>
      <c r="AA16" s="10" t="s">
        <v>131</v>
      </c>
      <c r="AB16" s="19"/>
      <c r="AC16" s="10"/>
      <c r="AD16" s="10" t="s">
        <v>115</v>
      </c>
      <c r="AE16" s="10" t="s">
        <v>65</v>
      </c>
      <c r="AF16" s="10" t="s">
        <v>65</v>
      </c>
      <c r="AG16" s="10"/>
      <c r="AH16" s="10"/>
      <c r="AI16" s="10"/>
      <c r="AJ16" s="10"/>
      <c r="AK16" s="10"/>
      <c r="AL16" s="10"/>
      <c r="AM16" s="10"/>
      <c r="AN16" s="10"/>
      <c r="AO16" s="10"/>
      <c r="AP16" s="10"/>
      <c r="AQ16" s="10"/>
      <c r="AR16" s="10"/>
      <c r="AS16" s="9"/>
      <c r="AT16" s="9"/>
      <c r="AU16" s="9"/>
      <c r="AV16" s="9"/>
      <c r="AW16" s="9"/>
      <c r="AX16" s="9"/>
      <c r="AY16" s="9"/>
      <c r="AZ16" s="9"/>
      <c r="BA16" s="9"/>
      <c r="BB16" s="9"/>
      <c r="BC16" s="9"/>
      <c r="BD16" s="9"/>
      <c r="BE16" s="10" t="s">
        <v>163</v>
      </c>
      <c r="BF16" s="10"/>
      <c r="CB16" s="123"/>
    </row>
    <row r="17" spans="1:80">
      <c r="A17" s="45" t="s">
        <v>50</v>
      </c>
      <c r="B17" s="21" t="s">
        <v>270</v>
      </c>
      <c r="C17" s="10" t="s">
        <v>271</v>
      </c>
      <c r="D17" s="10"/>
      <c r="E17" s="10" t="s">
        <v>98</v>
      </c>
      <c r="F17" s="10" t="s">
        <v>54</v>
      </c>
      <c r="G17" s="10" t="s">
        <v>99</v>
      </c>
      <c r="H17" s="10" t="s">
        <v>55</v>
      </c>
      <c r="I17" s="10" t="s">
        <v>2142</v>
      </c>
      <c r="J17" s="10"/>
      <c r="K17" s="10" t="s">
        <v>133</v>
      </c>
      <c r="L17" s="10" t="s">
        <v>6</v>
      </c>
      <c r="M17" s="10">
        <v>1</v>
      </c>
      <c r="N17" s="10">
        <v>2003</v>
      </c>
      <c r="O17" s="10">
        <v>2014</v>
      </c>
      <c r="P17" s="19">
        <v>238100000</v>
      </c>
      <c r="Q17" s="10"/>
      <c r="R17" s="19">
        <v>185200000</v>
      </c>
      <c r="S17" s="19"/>
      <c r="T17" s="19"/>
      <c r="U17" s="19"/>
      <c r="V17" s="19">
        <v>185200000</v>
      </c>
      <c r="W17" s="19"/>
      <c r="X17" s="10" t="s">
        <v>272</v>
      </c>
      <c r="Y17" s="10" t="s">
        <v>160</v>
      </c>
      <c r="Z17" s="10" t="s">
        <v>273</v>
      </c>
      <c r="AA17" s="10" t="s">
        <v>131</v>
      </c>
      <c r="AB17" s="19"/>
      <c r="AC17" s="10"/>
      <c r="AD17" s="10" t="s">
        <v>95</v>
      </c>
      <c r="AE17" s="10" t="s">
        <v>667</v>
      </c>
      <c r="AF17" s="10" t="s">
        <v>106</v>
      </c>
      <c r="AG17" s="10" t="s">
        <v>66</v>
      </c>
      <c r="AH17" s="10" t="s">
        <v>145</v>
      </c>
      <c r="AI17" s="10"/>
      <c r="AJ17" s="10"/>
      <c r="AK17" s="10" t="s">
        <v>66</v>
      </c>
      <c r="AL17" s="10" t="s">
        <v>146</v>
      </c>
      <c r="AM17" s="10"/>
      <c r="AN17" s="10"/>
      <c r="AO17" s="10"/>
      <c r="AP17" s="10"/>
      <c r="AQ17" s="10" t="s">
        <v>66</v>
      </c>
      <c r="AR17" s="10" t="s">
        <v>145</v>
      </c>
      <c r="AS17" s="9" t="s">
        <v>66</v>
      </c>
      <c r="AT17" s="9" t="s">
        <v>145</v>
      </c>
      <c r="AU17" s="9" t="s">
        <v>66</v>
      </c>
      <c r="AV17" s="9" t="s">
        <v>145</v>
      </c>
      <c r="AW17" s="9"/>
      <c r="AX17" s="9"/>
      <c r="AY17" s="9"/>
      <c r="AZ17" s="9"/>
      <c r="BA17" s="9"/>
      <c r="BB17" s="9"/>
      <c r="BC17" s="9"/>
      <c r="BD17" s="9"/>
      <c r="BE17" s="10" t="s">
        <v>163</v>
      </c>
      <c r="BF17" s="10"/>
      <c r="CB17" s="123"/>
    </row>
    <row r="18" spans="1:80" ht="31.2">
      <c r="A18" s="45" t="s">
        <v>50</v>
      </c>
      <c r="B18" s="21" t="s">
        <v>274</v>
      </c>
      <c r="C18" s="10" t="s">
        <v>275</v>
      </c>
      <c r="D18" s="10"/>
      <c r="E18" s="10" t="s">
        <v>276</v>
      </c>
      <c r="F18" s="10" t="s">
        <v>54</v>
      </c>
      <c r="G18" s="10" t="s">
        <v>277</v>
      </c>
      <c r="H18" s="10" t="s">
        <v>55</v>
      </c>
      <c r="I18" s="10" t="s">
        <v>2142</v>
      </c>
      <c r="J18" s="10"/>
      <c r="K18" s="10" t="s">
        <v>90</v>
      </c>
      <c r="L18" s="10"/>
      <c r="M18" s="10">
        <v>1</v>
      </c>
      <c r="N18" s="10">
        <v>2003</v>
      </c>
      <c r="O18" s="10">
        <v>2018</v>
      </c>
      <c r="P18" s="19" t="s">
        <v>58</v>
      </c>
      <c r="Q18" s="20"/>
      <c r="R18" s="19"/>
      <c r="S18" s="19" t="s">
        <v>58</v>
      </c>
      <c r="T18" s="19"/>
      <c r="U18" s="19"/>
      <c r="V18" s="19"/>
      <c r="W18" s="19"/>
      <c r="X18" s="10" t="s">
        <v>278</v>
      </c>
      <c r="Y18" s="10" t="s">
        <v>134</v>
      </c>
      <c r="Z18" s="10" t="s">
        <v>129</v>
      </c>
      <c r="AA18" s="10" t="s">
        <v>131</v>
      </c>
      <c r="AB18" s="19"/>
      <c r="AC18" s="10"/>
      <c r="AD18" s="10" t="s">
        <v>115</v>
      </c>
      <c r="AE18" s="10" t="s">
        <v>65</v>
      </c>
      <c r="AF18" s="10" t="s">
        <v>65</v>
      </c>
      <c r="AG18" s="10"/>
      <c r="AH18" s="10"/>
      <c r="AI18" s="10"/>
      <c r="AJ18" s="10"/>
      <c r="AK18" s="10"/>
      <c r="AL18" s="10"/>
      <c r="AM18" s="10"/>
      <c r="AN18" s="10"/>
      <c r="AO18" s="10"/>
      <c r="AP18" s="10"/>
      <c r="AQ18" s="10"/>
      <c r="AR18" s="10"/>
      <c r="AS18" s="9"/>
      <c r="AT18" s="9"/>
      <c r="AU18" s="9"/>
      <c r="AV18" s="9"/>
      <c r="AW18" s="9"/>
      <c r="AX18" s="9"/>
      <c r="AY18" s="9"/>
      <c r="AZ18" s="9"/>
      <c r="BA18" s="9"/>
      <c r="BB18" s="9"/>
      <c r="BC18" s="9"/>
      <c r="BD18" s="9"/>
      <c r="BE18" s="10" t="s">
        <v>202</v>
      </c>
      <c r="BF18" s="10"/>
      <c r="CB18" s="123"/>
    </row>
    <row r="19" spans="1:80">
      <c r="A19" s="45" t="s">
        <v>50</v>
      </c>
      <c r="B19" s="21" t="s">
        <v>279</v>
      </c>
      <c r="C19" s="10" t="s">
        <v>275</v>
      </c>
      <c r="D19" s="10"/>
      <c r="E19" s="10" t="s">
        <v>276</v>
      </c>
      <c r="F19" s="10" t="s">
        <v>54</v>
      </c>
      <c r="G19" s="10" t="s">
        <v>280</v>
      </c>
      <c r="H19" s="10" t="s">
        <v>55</v>
      </c>
      <c r="I19" s="10" t="s">
        <v>2142</v>
      </c>
      <c r="J19" s="10"/>
      <c r="K19" s="10" t="s">
        <v>90</v>
      </c>
      <c r="L19" s="10"/>
      <c r="M19" s="10">
        <v>1</v>
      </c>
      <c r="N19" s="10">
        <v>2003</v>
      </c>
      <c r="O19" s="10">
        <v>2007</v>
      </c>
      <c r="P19" s="19">
        <v>215000000</v>
      </c>
      <c r="Q19" s="10"/>
      <c r="R19" s="19"/>
      <c r="S19" s="19" t="s">
        <v>58</v>
      </c>
      <c r="T19" s="19"/>
      <c r="U19" s="19"/>
      <c r="V19" s="19"/>
      <c r="W19" s="19"/>
      <c r="X19" s="10" t="s">
        <v>281</v>
      </c>
      <c r="Y19" s="10" t="s">
        <v>143</v>
      </c>
      <c r="Z19" s="10" t="s">
        <v>282</v>
      </c>
      <c r="AA19" s="10" t="s">
        <v>131</v>
      </c>
      <c r="AB19" s="19"/>
      <c r="AC19" s="10"/>
      <c r="AD19" s="10" t="s">
        <v>283</v>
      </c>
      <c r="AE19" s="10" t="s">
        <v>65</v>
      </c>
      <c r="AF19" s="10" t="s">
        <v>65</v>
      </c>
      <c r="AG19" s="10" t="s">
        <v>66</v>
      </c>
      <c r="AH19" s="10"/>
      <c r="AI19" s="10"/>
      <c r="AJ19" s="10"/>
      <c r="AK19" s="10" t="s">
        <v>66</v>
      </c>
      <c r="AL19" s="10"/>
      <c r="AM19" s="10"/>
      <c r="AN19" s="10"/>
      <c r="AO19" s="10"/>
      <c r="AP19" s="10"/>
      <c r="AQ19" s="10" t="s">
        <v>66</v>
      </c>
      <c r="AR19" s="10"/>
      <c r="AS19" s="9" t="s">
        <v>66</v>
      </c>
      <c r="AT19" s="9"/>
      <c r="AU19" s="9" t="s">
        <v>66</v>
      </c>
      <c r="AV19" s="9"/>
      <c r="AW19" s="9"/>
      <c r="AX19" s="9"/>
      <c r="AY19" s="9"/>
      <c r="AZ19" s="9"/>
      <c r="BA19" s="9"/>
      <c r="BB19" s="9"/>
      <c r="BC19" s="9"/>
      <c r="BD19" s="9"/>
      <c r="BE19" s="10" t="s">
        <v>263</v>
      </c>
      <c r="BF19" s="10"/>
      <c r="CB19" s="123"/>
    </row>
    <row r="20" spans="1:80" ht="46.8">
      <c r="A20" s="45" t="s">
        <v>50</v>
      </c>
      <c r="B20" s="21" t="s">
        <v>284</v>
      </c>
      <c r="C20" s="10" t="s">
        <v>285</v>
      </c>
      <c r="D20" s="10"/>
      <c r="E20" s="10" t="s">
        <v>205</v>
      </c>
      <c r="F20" s="10" t="s">
        <v>206</v>
      </c>
      <c r="G20" s="10" t="s">
        <v>207</v>
      </c>
      <c r="H20" s="10" t="s">
        <v>55</v>
      </c>
      <c r="I20" s="10" t="s">
        <v>2142</v>
      </c>
      <c r="J20" s="10"/>
      <c r="K20" s="10" t="s">
        <v>149</v>
      </c>
      <c r="L20" s="10"/>
      <c r="M20" s="10">
        <v>0</v>
      </c>
      <c r="N20" s="10">
        <v>2003</v>
      </c>
      <c r="O20" s="10">
        <v>2017</v>
      </c>
      <c r="P20" s="19">
        <v>1307000000000</v>
      </c>
      <c r="Q20" s="20"/>
      <c r="R20" s="19"/>
      <c r="S20" s="19"/>
      <c r="T20" s="19"/>
      <c r="U20" s="19"/>
      <c r="V20" s="19"/>
      <c r="W20" s="19"/>
      <c r="X20" s="10" t="s">
        <v>254</v>
      </c>
      <c r="Y20" s="10" t="s">
        <v>286</v>
      </c>
      <c r="Z20" s="10" t="s">
        <v>287</v>
      </c>
      <c r="AA20" s="10" t="s">
        <v>131</v>
      </c>
      <c r="AB20" s="19"/>
      <c r="AC20" s="10"/>
      <c r="AD20" s="10" t="s">
        <v>288</v>
      </c>
      <c r="AE20" s="10" t="s">
        <v>65</v>
      </c>
      <c r="AF20" s="10" t="s">
        <v>65</v>
      </c>
      <c r="AG20" s="10"/>
      <c r="AH20" s="10"/>
      <c r="AI20" s="10"/>
      <c r="AJ20" s="10"/>
      <c r="AK20" s="10"/>
      <c r="AL20" s="10"/>
      <c r="AM20" s="10"/>
      <c r="AN20" s="10"/>
      <c r="AO20" s="10"/>
      <c r="AP20" s="10"/>
      <c r="AQ20" s="10"/>
      <c r="AR20" s="10"/>
      <c r="AS20" s="9"/>
      <c r="AT20" s="9"/>
      <c r="AU20" s="9"/>
      <c r="AV20" s="9"/>
      <c r="AW20" s="9"/>
      <c r="AX20" s="9"/>
      <c r="AY20" s="9"/>
      <c r="AZ20" s="9"/>
      <c r="BA20" s="9"/>
      <c r="BB20" s="9"/>
      <c r="BC20" s="9"/>
      <c r="BD20" s="9"/>
      <c r="BE20" s="10" t="s">
        <v>194</v>
      </c>
      <c r="BF20" s="10"/>
      <c r="CB20" s="123"/>
    </row>
    <row r="21" spans="1:80" ht="31.2">
      <c r="A21" s="45" t="s">
        <v>50</v>
      </c>
      <c r="B21" s="21" t="s">
        <v>289</v>
      </c>
      <c r="C21" s="10" t="s">
        <v>290</v>
      </c>
      <c r="D21" s="10"/>
      <c r="E21" s="10" t="s">
        <v>79</v>
      </c>
      <c r="F21" s="10" t="s">
        <v>80</v>
      </c>
      <c r="G21" s="10" t="s">
        <v>197</v>
      </c>
      <c r="H21" s="10" t="s">
        <v>55</v>
      </c>
      <c r="I21" s="10" t="s">
        <v>71</v>
      </c>
      <c r="J21" s="10"/>
      <c r="K21" s="10" t="s">
        <v>133</v>
      </c>
      <c r="L21" s="10" t="s">
        <v>6</v>
      </c>
      <c r="M21" s="10">
        <v>1</v>
      </c>
      <c r="N21" s="10">
        <v>2003</v>
      </c>
      <c r="O21" s="10">
        <v>2012</v>
      </c>
      <c r="P21" s="19">
        <v>114000000</v>
      </c>
      <c r="Q21" s="20"/>
      <c r="R21" s="19">
        <v>2800000</v>
      </c>
      <c r="S21" s="19"/>
      <c r="T21" s="19"/>
      <c r="U21" s="19">
        <v>2800000</v>
      </c>
      <c r="V21" s="19">
        <v>2800000</v>
      </c>
      <c r="W21" s="19"/>
      <c r="X21" s="10" t="s">
        <v>291</v>
      </c>
      <c r="Y21" s="10" t="s">
        <v>292</v>
      </c>
      <c r="Z21" s="10" t="s">
        <v>255</v>
      </c>
      <c r="AA21" s="10" t="s">
        <v>131</v>
      </c>
      <c r="AB21" s="19"/>
      <c r="AC21" s="10"/>
      <c r="AD21" s="10" t="s">
        <v>293</v>
      </c>
      <c r="AE21" s="10" t="s">
        <v>65</v>
      </c>
      <c r="AF21" s="10" t="s">
        <v>65</v>
      </c>
      <c r="AG21" s="10" t="s">
        <v>66</v>
      </c>
      <c r="AH21" s="10" t="s">
        <v>145</v>
      </c>
      <c r="AI21" s="10"/>
      <c r="AJ21" s="10"/>
      <c r="AK21" s="10" t="s">
        <v>66</v>
      </c>
      <c r="AL21" s="10" t="s">
        <v>146</v>
      </c>
      <c r="AM21" s="10"/>
      <c r="AN21" s="10"/>
      <c r="AO21" s="10"/>
      <c r="AP21" s="10"/>
      <c r="AQ21" s="10" t="s">
        <v>66</v>
      </c>
      <c r="AR21" s="10" t="s">
        <v>146</v>
      </c>
      <c r="AS21" s="9"/>
      <c r="AT21" s="9"/>
      <c r="AU21" s="9"/>
      <c r="AV21" s="9"/>
      <c r="AW21" s="9" t="s">
        <v>66</v>
      </c>
      <c r="AX21" s="9" t="s">
        <v>146</v>
      </c>
      <c r="AY21" s="9"/>
      <c r="AZ21" s="9"/>
      <c r="BA21" s="9"/>
      <c r="BB21" s="9"/>
      <c r="BC21" s="9"/>
      <c r="BD21" s="9"/>
      <c r="BE21" s="10" t="s">
        <v>294</v>
      </c>
      <c r="BF21" s="10"/>
      <c r="CB21" s="123"/>
    </row>
    <row r="22" spans="1:80" ht="31.2">
      <c r="A22" s="45" t="s">
        <v>50</v>
      </c>
      <c r="B22" s="21" t="s">
        <v>295</v>
      </c>
      <c r="C22" s="10" t="s">
        <v>296</v>
      </c>
      <c r="D22" s="10" t="s">
        <v>297</v>
      </c>
      <c r="E22" s="10" t="s">
        <v>234</v>
      </c>
      <c r="F22" s="10" t="s">
        <v>54</v>
      </c>
      <c r="G22" s="10" t="s">
        <v>298</v>
      </c>
      <c r="H22" s="10" t="s">
        <v>55</v>
      </c>
      <c r="I22" s="10" t="s">
        <v>2142</v>
      </c>
      <c r="J22" s="10"/>
      <c r="K22" s="10" t="s">
        <v>133</v>
      </c>
      <c r="L22" s="10" t="s">
        <v>6</v>
      </c>
      <c r="M22" s="10">
        <v>1</v>
      </c>
      <c r="N22" s="10">
        <v>2003</v>
      </c>
      <c r="O22" s="10">
        <v>2018</v>
      </c>
      <c r="P22" s="19">
        <v>270000000</v>
      </c>
      <c r="Q22" s="20"/>
      <c r="R22" s="19">
        <v>136000000</v>
      </c>
      <c r="S22" s="19"/>
      <c r="T22" s="19"/>
      <c r="U22" s="19">
        <v>136000000</v>
      </c>
      <c r="V22" s="19">
        <v>136000000</v>
      </c>
      <c r="W22" s="19"/>
      <c r="X22" s="10" t="s">
        <v>299</v>
      </c>
      <c r="Y22" s="10" t="s">
        <v>192</v>
      </c>
      <c r="Z22" s="10" t="s">
        <v>300</v>
      </c>
      <c r="AA22" s="10" t="s">
        <v>131</v>
      </c>
      <c r="AB22" s="19"/>
      <c r="AC22" s="10"/>
      <c r="AD22" s="10" t="s">
        <v>301</v>
      </c>
      <c r="AE22" s="10" t="s">
        <v>65</v>
      </c>
      <c r="AF22" s="10" t="s">
        <v>65</v>
      </c>
      <c r="AG22" s="10" t="s">
        <v>66</v>
      </c>
      <c r="AH22" s="10" t="s">
        <v>145</v>
      </c>
      <c r="AI22" s="10"/>
      <c r="AJ22" s="10"/>
      <c r="AK22" s="10" t="s">
        <v>66</v>
      </c>
      <c r="AL22" s="10" t="s">
        <v>146</v>
      </c>
      <c r="AM22" s="10" t="s">
        <v>66</v>
      </c>
      <c r="AN22" s="10" t="s">
        <v>146</v>
      </c>
      <c r="AO22" s="10"/>
      <c r="AP22" s="10"/>
      <c r="AQ22" s="10" t="s">
        <v>66</v>
      </c>
      <c r="AR22" s="10" t="s">
        <v>145</v>
      </c>
      <c r="AS22" s="9" t="s">
        <v>66</v>
      </c>
      <c r="AT22" s="9" t="s">
        <v>146</v>
      </c>
      <c r="AU22" s="9" t="s">
        <v>66</v>
      </c>
      <c r="AV22" s="9" t="s">
        <v>146</v>
      </c>
      <c r="AW22" s="9"/>
      <c r="AX22" s="9"/>
      <c r="AY22" s="9"/>
      <c r="AZ22" s="9"/>
      <c r="BA22" s="9"/>
      <c r="BB22" s="9"/>
      <c r="BC22" s="9"/>
      <c r="BD22" s="9"/>
      <c r="BE22" s="10" t="s">
        <v>263</v>
      </c>
      <c r="BF22" s="10"/>
      <c r="CB22" s="123"/>
    </row>
    <row r="23" spans="1:80" ht="31.2">
      <c r="A23" s="45" t="s">
        <v>50</v>
      </c>
      <c r="B23" s="21" t="s">
        <v>302</v>
      </c>
      <c r="C23" s="10" t="s">
        <v>303</v>
      </c>
      <c r="D23" s="10"/>
      <c r="E23" s="10" t="s">
        <v>79</v>
      </c>
      <c r="F23" s="10" t="s">
        <v>80</v>
      </c>
      <c r="G23" s="10" t="s">
        <v>197</v>
      </c>
      <c r="H23" s="10" t="s">
        <v>55</v>
      </c>
      <c r="I23" s="10" t="s">
        <v>2142</v>
      </c>
      <c r="J23" s="10" t="s">
        <v>226</v>
      </c>
      <c r="K23" s="10" t="s">
        <v>133</v>
      </c>
      <c r="L23" s="10" t="s">
        <v>6</v>
      </c>
      <c r="M23" s="10">
        <v>1</v>
      </c>
      <c r="N23" s="10">
        <v>2003</v>
      </c>
      <c r="O23" s="10">
        <v>2014</v>
      </c>
      <c r="P23" s="19">
        <v>228200000</v>
      </c>
      <c r="Q23" s="20"/>
      <c r="R23" s="19">
        <v>43000000</v>
      </c>
      <c r="S23" s="19"/>
      <c r="T23" s="19"/>
      <c r="U23" s="19">
        <v>43000000</v>
      </c>
      <c r="V23" s="19">
        <v>43000000</v>
      </c>
      <c r="W23" s="19"/>
      <c r="X23" s="10" t="s">
        <v>227</v>
      </c>
      <c r="Y23" s="10" t="s">
        <v>242</v>
      </c>
      <c r="Z23" s="10" t="s">
        <v>128</v>
      </c>
      <c r="AA23" s="10" t="s">
        <v>131</v>
      </c>
      <c r="AB23" s="19"/>
      <c r="AC23" s="10"/>
      <c r="AD23" s="10" t="s">
        <v>304</v>
      </c>
      <c r="AE23" s="10" t="s">
        <v>65</v>
      </c>
      <c r="AF23" s="10" t="s">
        <v>65</v>
      </c>
      <c r="AG23" s="10" t="s">
        <v>66</v>
      </c>
      <c r="AH23" s="10" t="s">
        <v>145</v>
      </c>
      <c r="AI23" s="10"/>
      <c r="AJ23" s="10"/>
      <c r="AK23" s="10" t="s">
        <v>66</v>
      </c>
      <c r="AL23" s="10" t="s">
        <v>146</v>
      </c>
      <c r="AM23" s="10"/>
      <c r="AN23" s="10"/>
      <c r="AO23" s="10"/>
      <c r="AP23" s="10"/>
      <c r="AQ23" s="10" t="s">
        <v>66</v>
      </c>
      <c r="AR23" s="10" t="s">
        <v>146</v>
      </c>
      <c r="AS23" s="9" t="s">
        <v>66</v>
      </c>
      <c r="AT23" s="9" t="s">
        <v>146</v>
      </c>
      <c r="AU23" s="9" t="s">
        <v>66</v>
      </c>
      <c r="AV23" s="9" t="s">
        <v>146</v>
      </c>
      <c r="AW23" s="9"/>
      <c r="AX23" s="9"/>
      <c r="AY23" s="9"/>
      <c r="AZ23" s="9"/>
      <c r="BA23" s="9"/>
      <c r="BB23" s="9"/>
      <c r="BC23" s="9"/>
      <c r="BD23" s="9"/>
      <c r="BE23" s="10" t="s">
        <v>305</v>
      </c>
      <c r="BF23" s="10"/>
      <c r="CB23" s="123"/>
    </row>
    <row r="24" spans="1:80" ht="31.2">
      <c r="A24" s="45" t="s">
        <v>50</v>
      </c>
      <c r="B24" s="21" t="s">
        <v>306</v>
      </c>
      <c r="C24" s="10" t="s">
        <v>307</v>
      </c>
      <c r="D24" s="10" t="s">
        <v>296</v>
      </c>
      <c r="E24" s="10" t="s">
        <v>234</v>
      </c>
      <c r="F24" s="10" t="s">
        <v>54</v>
      </c>
      <c r="G24" s="10" t="s">
        <v>308</v>
      </c>
      <c r="H24" s="10" t="s">
        <v>55</v>
      </c>
      <c r="I24" s="10" t="s">
        <v>2142</v>
      </c>
      <c r="J24" s="10"/>
      <c r="K24" s="10" t="s">
        <v>149</v>
      </c>
      <c r="L24" s="10"/>
      <c r="M24" s="10">
        <v>0</v>
      </c>
      <c r="N24" s="10">
        <v>2003</v>
      </c>
      <c r="O24" s="10">
        <v>2017</v>
      </c>
      <c r="P24" s="19">
        <v>1200000000</v>
      </c>
      <c r="Q24" s="20"/>
      <c r="R24" s="19"/>
      <c r="S24" s="19"/>
      <c r="T24" s="19"/>
      <c r="U24" s="19"/>
      <c r="V24" s="19"/>
      <c r="W24" s="19"/>
      <c r="X24" s="10" t="s">
        <v>309</v>
      </c>
      <c r="Y24" s="10" t="s">
        <v>192</v>
      </c>
      <c r="Z24" s="10" t="s">
        <v>300</v>
      </c>
      <c r="AA24" s="10" t="s">
        <v>131</v>
      </c>
      <c r="AB24" s="19"/>
      <c r="AC24" s="10"/>
      <c r="AD24" s="10" t="s">
        <v>310</v>
      </c>
      <c r="AE24" s="10" t="s">
        <v>65</v>
      </c>
      <c r="AF24" s="10" t="s">
        <v>65</v>
      </c>
      <c r="AG24" s="10"/>
      <c r="AH24" s="10"/>
      <c r="AI24" s="10"/>
      <c r="AJ24" s="10"/>
      <c r="AK24" s="10"/>
      <c r="AL24" s="10"/>
      <c r="AM24" s="10"/>
      <c r="AN24" s="10"/>
      <c r="AO24" s="10"/>
      <c r="AP24" s="10"/>
      <c r="AQ24" s="10"/>
      <c r="AR24" s="10"/>
      <c r="AS24" s="9"/>
      <c r="AT24" s="9"/>
      <c r="AU24" s="9"/>
      <c r="AV24" s="9"/>
      <c r="AW24" s="9"/>
      <c r="AX24" s="9"/>
      <c r="AY24" s="9"/>
      <c r="AZ24" s="9"/>
      <c r="BA24" s="9"/>
      <c r="BB24" s="9"/>
      <c r="BC24" s="9"/>
      <c r="BD24" s="9"/>
      <c r="BE24" s="10" t="s">
        <v>263</v>
      </c>
      <c r="BF24" s="10"/>
      <c r="CB24" s="123"/>
    </row>
    <row r="25" spans="1:80">
      <c r="A25" s="45" t="s">
        <v>50</v>
      </c>
      <c r="B25" s="21" t="s">
        <v>311</v>
      </c>
      <c r="C25" s="10" t="s">
        <v>312</v>
      </c>
      <c r="D25" s="10"/>
      <c r="E25" s="10" t="s">
        <v>53</v>
      </c>
      <c r="F25" s="10" t="s">
        <v>54</v>
      </c>
      <c r="G25" s="10" t="s">
        <v>87</v>
      </c>
      <c r="H25" s="10" t="s">
        <v>55</v>
      </c>
      <c r="I25" s="10" t="s">
        <v>2142</v>
      </c>
      <c r="J25" s="10"/>
      <c r="K25" s="10" t="s">
        <v>90</v>
      </c>
      <c r="L25" s="10"/>
      <c r="M25" s="10">
        <v>1</v>
      </c>
      <c r="N25" s="10">
        <v>2003</v>
      </c>
      <c r="O25" s="10">
        <v>2018</v>
      </c>
      <c r="P25" s="19">
        <v>136000000</v>
      </c>
      <c r="Q25" s="20"/>
      <c r="R25" s="19"/>
      <c r="S25" s="19" t="s">
        <v>58</v>
      </c>
      <c r="T25" s="19"/>
      <c r="U25" s="19"/>
      <c r="V25" s="19"/>
      <c r="W25" s="19"/>
      <c r="X25" s="10" t="s">
        <v>191</v>
      </c>
      <c r="Y25" s="10" t="s">
        <v>143</v>
      </c>
      <c r="Z25" s="10" t="s">
        <v>313</v>
      </c>
      <c r="AA25" s="10" t="s">
        <v>131</v>
      </c>
      <c r="AB25" s="19"/>
      <c r="AC25" s="10"/>
      <c r="AD25" s="10" t="s">
        <v>95</v>
      </c>
      <c r="AE25" s="10" t="s">
        <v>65</v>
      </c>
      <c r="AF25" s="10" t="s">
        <v>65</v>
      </c>
      <c r="AG25" s="10" t="s">
        <v>66</v>
      </c>
      <c r="AH25" s="10"/>
      <c r="AI25" s="10"/>
      <c r="AJ25" s="10"/>
      <c r="AK25" s="10" t="s">
        <v>66</v>
      </c>
      <c r="AL25" s="10"/>
      <c r="AM25" s="10"/>
      <c r="AN25" s="10"/>
      <c r="AO25" s="10"/>
      <c r="AP25" s="10"/>
      <c r="AQ25" s="10"/>
      <c r="AR25" s="10"/>
      <c r="AS25" s="9"/>
      <c r="AT25" s="9"/>
      <c r="AU25" s="9" t="s">
        <v>66</v>
      </c>
      <c r="AV25" s="9"/>
      <c r="AW25" s="9"/>
      <c r="AX25" s="9"/>
      <c r="AY25" s="9"/>
      <c r="AZ25" s="9"/>
      <c r="BA25" s="9"/>
      <c r="BB25" s="9"/>
      <c r="BC25" s="9"/>
      <c r="BD25" s="9"/>
      <c r="BE25" s="10" t="s">
        <v>314</v>
      </c>
      <c r="BF25" s="10"/>
      <c r="CB25" s="123"/>
    </row>
    <row r="26" spans="1:80">
      <c r="A26" s="45" t="s">
        <v>50</v>
      </c>
      <c r="B26" s="21" t="s">
        <v>315</v>
      </c>
      <c r="C26" s="10" t="s">
        <v>316</v>
      </c>
      <c r="D26" s="10"/>
      <c r="E26" s="10" t="s">
        <v>205</v>
      </c>
      <c r="F26" s="10" t="s">
        <v>206</v>
      </c>
      <c r="G26" s="10" t="s">
        <v>207</v>
      </c>
      <c r="H26" s="10" t="s">
        <v>55</v>
      </c>
      <c r="I26" s="10" t="s">
        <v>317</v>
      </c>
      <c r="J26" s="10" t="s">
        <v>318</v>
      </c>
      <c r="K26" s="10" t="s">
        <v>133</v>
      </c>
      <c r="L26" s="10" t="s">
        <v>4</v>
      </c>
      <c r="M26" s="10">
        <v>0</v>
      </c>
      <c r="N26" s="10">
        <v>2003</v>
      </c>
      <c r="O26" s="10">
        <v>2008</v>
      </c>
      <c r="P26" s="19">
        <v>18000000</v>
      </c>
      <c r="Q26" s="20"/>
      <c r="R26" s="19">
        <v>0</v>
      </c>
      <c r="S26" s="19"/>
      <c r="T26" s="19"/>
      <c r="U26" s="19"/>
      <c r="V26" s="19"/>
      <c r="W26" s="19"/>
      <c r="X26" s="10" t="s">
        <v>319</v>
      </c>
      <c r="Y26" s="10" t="s">
        <v>320</v>
      </c>
      <c r="Z26" s="10" t="s">
        <v>93</v>
      </c>
      <c r="AA26" s="10" t="s">
        <v>131</v>
      </c>
      <c r="AB26" s="19"/>
      <c r="AC26" s="10"/>
      <c r="AD26" s="10" t="s">
        <v>321</v>
      </c>
      <c r="AE26" s="10" t="s">
        <v>65</v>
      </c>
      <c r="AF26" s="10" t="s">
        <v>65</v>
      </c>
      <c r="AG26" s="10" t="s">
        <v>66</v>
      </c>
      <c r="AH26" s="10" t="s">
        <v>146</v>
      </c>
      <c r="AI26" s="10"/>
      <c r="AJ26" s="10"/>
      <c r="AK26" s="10" t="s">
        <v>66</v>
      </c>
      <c r="AL26" s="10" t="s">
        <v>146</v>
      </c>
      <c r="AM26" s="10"/>
      <c r="AN26" s="10"/>
      <c r="AO26" s="10"/>
      <c r="AP26" s="10"/>
      <c r="AQ26" s="10"/>
      <c r="AR26" s="10"/>
      <c r="AS26" s="9"/>
      <c r="AT26" s="9"/>
      <c r="AU26" s="9" t="s">
        <v>66</v>
      </c>
      <c r="AV26" s="9" t="s">
        <v>146</v>
      </c>
      <c r="AW26" s="9" t="s">
        <v>66</v>
      </c>
      <c r="AX26" s="9" t="s">
        <v>146</v>
      </c>
      <c r="AY26" s="9"/>
      <c r="AZ26" s="9"/>
      <c r="BA26" s="9"/>
      <c r="BB26" s="9"/>
      <c r="BC26" s="9"/>
      <c r="BD26" s="9"/>
      <c r="BE26" s="10"/>
      <c r="BF26" s="10"/>
      <c r="CB26" s="123"/>
    </row>
    <row r="27" spans="1:80">
      <c r="A27" s="45" t="s">
        <v>50</v>
      </c>
      <c r="B27" s="21" t="s">
        <v>322</v>
      </c>
      <c r="C27" s="10" t="s">
        <v>323</v>
      </c>
      <c r="D27" s="10"/>
      <c r="E27" s="10" t="s">
        <v>98</v>
      </c>
      <c r="F27" s="10" t="s">
        <v>54</v>
      </c>
      <c r="G27" s="10" t="s">
        <v>99</v>
      </c>
      <c r="H27" s="10" t="s">
        <v>55</v>
      </c>
      <c r="I27" s="10" t="s">
        <v>2142</v>
      </c>
      <c r="J27" s="10"/>
      <c r="K27" s="10" t="s">
        <v>133</v>
      </c>
      <c r="L27" s="10" t="s">
        <v>6</v>
      </c>
      <c r="M27" s="10">
        <v>1</v>
      </c>
      <c r="N27" s="10">
        <v>2003</v>
      </c>
      <c r="O27" s="10">
        <v>2011</v>
      </c>
      <c r="P27" s="19">
        <v>59000000</v>
      </c>
      <c r="Q27" s="20"/>
      <c r="R27" s="19">
        <v>53500000</v>
      </c>
      <c r="S27" s="19"/>
      <c r="T27" s="19"/>
      <c r="U27" s="19">
        <v>53500000</v>
      </c>
      <c r="V27" s="19">
        <v>53500000</v>
      </c>
      <c r="W27" s="19"/>
      <c r="X27" s="10" t="s">
        <v>272</v>
      </c>
      <c r="Y27" s="10" t="s">
        <v>91</v>
      </c>
      <c r="Z27" s="10" t="s">
        <v>324</v>
      </c>
      <c r="AA27" s="10" t="s">
        <v>131</v>
      </c>
      <c r="AB27" s="19"/>
      <c r="AC27" s="10"/>
      <c r="AD27" s="10" t="s">
        <v>95</v>
      </c>
      <c r="AE27" s="10" t="s">
        <v>65</v>
      </c>
      <c r="AF27" s="10" t="s">
        <v>106</v>
      </c>
      <c r="AG27" s="10" t="s">
        <v>66</v>
      </c>
      <c r="AH27" s="10" t="s">
        <v>145</v>
      </c>
      <c r="AI27" s="10"/>
      <c r="AJ27" s="10"/>
      <c r="AK27" s="10" t="s">
        <v>66</v>
      </c>
      <c r="AL27" s="10" t="s">
        <v>146</v>
      </c>
      <c r="AM27" s="10"/>
      <c r="AN27" s="10"/>
      <c r="AO27" s="10"/>
      <c r="AP27" s="10"/>
      <c r="AQ27" s="10" t="s">
        <v>66</v>
      </c>
      <c r="AR27" s="10" t="s">
        <v>146</v>
      </c>
      <c r="AS27" s="9" t="s">
        <v>66</v>
      </c>
      <c r="AT27" s="9" t="s">
        <v>145</v>
      </c>
      <c r="AU27" s="9" t="s">
        <v>66</v>
      </c>
      <c r="AV27" s="9" t="s">
        <v>146</v>
      </c>
      <c r="AW27" s="9"/>
      <c r="AX27" s="9"/>
      <c r="AY27" s="9"/>
      <c r="AZ27" s="9"/>
      <c r="BA27" s="9"/>
      <c r="BB27" s="9"/>
      <c r="BC27" s="9"/>
      <c r="BD27" s="9"/>
      <c r="BE27" s="10"/>
      <c r="BF27" s="10"/>
      <c r="CB27" s="123"/>
    </row>
    <row r="28" spans="1:80" ht="31.2">
      <c r="A28" s="45" t="s">
        <v>50</v>
      </c>
      <c r="B28" s="21" t="s">
        <v>325</v>
      </c>
      <c r="C28" s="10" t="s">
        <v>326</v>
      </c>
      <c r="D28" s="10"/>
      <c r="E28" s="10" t="s">
        <v>79</v>
      </c>
      <c r="F28" s="10" t="s">
        <v>80</v>
      </c>
      <c r="G28" s="10" t="s">
        <v>197</v>
      </c>
      <c r="H28" s="10" t="s">
        <v>55</v>
      </c>
      <c r="I28" s="10" t="s">
        <v>127</v>
      </c>
      <c r="J28" s="10" t="s">
        <v>226</v>
      </c>
      <c r="K28" s="10" t="s">
        <v>90</v>
      </c>
      <c r="L28" s="10"/>
      <c r="M28" s="10">
        <v>1</v>
      </c>
      <c r="N28" s="10">
        <v>2003</v>
      </c>
      <c r="O28" s="10">
        <v>2008</v>
      </c>
      <c r="P28" s="19" t="s">
        <v>58</v>
      </c>
      <c r="Q28" s="20"/>
      <c r="R28" s="19"/>
      <c r="S28" s="19" t="s">
        <v>58</v>
      </c>
      <c r="T28" s="19"/>
      <c r="U28" s="19"/>
      <c r="V28" s="19"/>
      <c r="W28" s="19"/>
      <c r="X28" s="10" t="s">
        <v>128</v>
      </c>
      <c r="Y28" s="10" t="s">
        <v>160</v>
      </c>
      <c r="Z28" s="10" t="s">
        <v>227</v>
      </c>
      <c r="AA28" s="10" t="s">
        <v>131</v>
      </c>
      <c r="AB28" s="19"/>
      <c r="AC28" s="10"/>
      <c r="AD28" s="10" t="s">
        <v>327</v>
      </c>
      <c r="AE28" s="10" t="s">
        <v>65</v>
      </c>
      <c r="AF28" s="10" t="s">
        <v>65</v>
      </c>
      <c r="AG28" s="10" t="s">
        <v>66</v>
      </c>
      <c r="AH28" s="10"/>
      <c r="AI28" s="10"/>
      <c r="AJ28" s="10"/>
      <c r="AK28" s="10" t="s">
        <v>66</v>
      </c>
      <c r="AL28" s="10"/>
      <c r="AM28" s="10"/>
      <c r="AN28" s="10"/>
      <c r="AO28" s="10"/>
      <c r="AP28" s="10"/>
      <c r="AQ28" s="10" t="s">
        <v>66</v>
      </c>
      <c r="AR28" s="10"/>
      <c r="AS28" s="9"/>
      <c r="AT28" s="9"/>
      <c r="AU28" s="9" t="s">
        <v>66</v>
      </c>
      <c r="AV28" s="9"/>
      <c r="AW28" s="9" t="s">
        <v>66</v>
      </c>
      <c r="AX28" s="9"/>
      <c r="AY28" s="9"/>
      <c r="AZ28" s="9"/>
      <c r="BA28" s="9"/>
      <c r="BB28" s="9"/>
      <c r="BC28" s="9"/>
      <c r="BD28" s="9"/>
      <c r="BE28" s="10" t="s">
        <v>57</v>
      </c>
      <c r="BF28" s="10"/>
      <c r="CB28" s="123"/>
    </row>
    <row r="29" spans="1:80" ht="46.8">
      <c r="A29" s="45" t="s">
        <v>50</v>
      </c>
      <c r="B29" s="21" t="s">
        <v>328</v>
      </c>
      <c r="C29" s="10" t="s">
        <v>329</v>
      </c>
      <c r="D29" s="10"/>
      <c r="E29" s="10" t="s">
        <v>79</v>
      </c>
      <c r="F29" s="10" t="s">
        <v>80</v>
      </c>
      <c r="G29" s="10" t="s">
        <v>197</v>
      </c>
      <c r="H29" s="10" t="s">
        <v>55</v>
      </c>
      <c r="I29" s="10" t="s">
        <v>226</v>
      </c>
      <c r="J29" s="10" t="s">
        <v>56</v>
      </c>
      <c r="K29" s="10" t="s">
        <v>90</v>
      </c>
      <c r="L29" s="10"/>
      <c r="M29" s="10">
        <v>1</v>
      </c>
      <c r="N29" s="10">
        <v>2003</v>
      </c>
      <c r="O29" s="10">
        <v>2005</v>
      </c>
      <c r="P29" s="19">
        <v>650000000</v>
      </c>
      <c r="Q29" s="10"/>
      <c r="R29" s="19"/>
      <c r="S29" s="19" t="s">
        <v>58</v>
      </c>
      <c r="T29" s="19"/>
      <c r="U29" s="19"/>
      <c r="V29" s="19"/>
      <c r="W29" s="19"/>
      <c r="X29" s="10" t="s">
        <v>128</v>
      </c>
      <c r="Y29" s="10" t="s">
        <v>242</v>
      </c>
      <c r="Z29" s="10" t="s">
        <v>227</v>
      </c>
      <c r="AA29" s="10" t="s">
        <v>131</v>
      </c>
      <c r="AB29" s="19"/>
      <c r="AC29" s="10"/>
      <c r="AD29" s="10" t="s">
        <v>115</v>
      </c>
      <c r="AE29" s="10" t="s">
        <v>65</v>
      </c>
      <c r="AF29" s="10" t="s">
        <v>65</v>
      </c>
      <c r="AG29" s="10" t="s">
        <v>66</v>
      </c>
      <c r="AH29" s="10"/>
      <c r="AI29" s="10"/>
      <c r="AJ29" s="10"/>
      <c r="AK29" s="10" t="s">
        <v>66</v>
      </c>
      <c r="AL29" s="10"/>
      <c r="AM29" s="10"/>
      <c r="AN29" s="10"/>
      <c r="AO29" s="10"/>
      <c r="AP29" s="10"/>
      <c r="AQ29" s="10"/>
      <c r="AR29" s="10"/>
      <c r="AS29" s="9" t="s">
        <v>66</v>
      </c>
      <c r="AT29" s="9"/>
      <c r="AU29" s="9"/>
      <c r="AV29" s="9"/>
      <c r="AW29" s="9"/>
      <c r="AX29" s="9"/>
      <c r="AY29" s="9"/>
      <c r="AZ29" s="9"/>
      <c r="BA29" s="9"/>
      <c r="BB29" s="9"/>
      <c r="BC29" s="9"/>
      <c r="BD29" s="9"/>
      <c r="BE29" s="10" t="s">
        <v>194</v>
      </c>
      <c r="BF29" s="10"/>
      <c r="CB29" s="123"/>
    </row>
    <row r="30" spans="1:80" ht="31.2">
      <c r="A30" s="45" t="s">
        <v>50</v>
      </c>
      <c r="B30" s="21" t="s">
        <v>330</v>
      </c>
      <c r="C30" s="10" t="s">
        <v>188</v>
      </c>
      <c r="D30" s="10" t="s">
        <v>331</v>
      </c>
      <c r="E30" s="10" t="s">
        <v>332</v>
      </c>
      <c r="F30" s="10" t="s">
        <v>54</v>
      </c>
      <c r="G30" s="10" t="s">
        <v>190</v>
      </c>
      <c r="H30" s="10" t="s">
        <v>55</v>
      </c>
      <c r="I30" s="10" t="s">
        <v>2143</v>
      </c>
      <c r="J30" s="10"/>
      <c r="K30" s="10" t="s">
        <v>133</v>
      </c>
      <c r="L30" s="10" t="s">
        <v>6</v>
      </c>
      <c r="M30" s="10">
        <v>1</v>
      </c>
      <c r="N30" s="10">
        <v>2003</v>
      </c>
      <c r="O30" s="10">
        <v>2018</v>
      </c>
      <c r="P30" s="19">
        <v>257700000</v>
      </c>
      <c r="Q30" s="20"/>
      <c r="R30" s="19">
        <v>225700000</v>
      </c>
      <c r="S30" s="19"/>
      <c r="T30" s="19"/>
      <c r="U30" s="19">
        <v>225700000</v>
      </c>
      <c r="V30" s="19">
        <v>225700000</v>
      </c>
      <c r="W30" s="19"/>
      <c r="X30" s="10" t="s">
        <v>191</v>
      </c>
      <c r="Y30" s="10" t="s">
        <v>192</v>
      </c>
      <c r="Z30" s="10" t="s">
        <v>193</v>
      </c>
      <c r="AA30" s="10" t="s">
        <v>131</v>
      </c>
      <c r="AB30" s="19"/>
      <c r="AC30" s="10"/>
      <c r="AD30" s="10" t="s">
        <v>95</v>
      </c>
      <c r="AE30" s="10" t="s">
        <v>65</v>
      </c>
      <c r="AF30" s="10" t="s">
        <v>65</v>
      </c>
      <c r="AG30" s="10" t="s">
        <v>66</v>
      </c>
      <c r="AH30" s="10" t="s">
        <v>145</v>
      </c>
      <c r="AI30" s="10" t="s">
        <v>66</v>
      </c>
      <c r="AJ30" s="10" t="s">
        <v>146</v>
      </c>
      <c r="AK30" s="10" t="s">
        <v>66</v>
      </c>
      <c r="AL30" s="10" t="s">
        <v>146</v>
      </c>
      <c r="AM30" s="10"/>
      <c r="AN30" s="10"/>
      <c r="AO30" s="10"/>
      <c r="AP30" s="10"/>
      <c r="AQ30" s="10"/>
      <c r="AR30" s="10"/>
      <c r="AS30" s="9" t="s">
        <v>66</v>
      </c>
      <c r="AT30" s="9" t="s">
        <v>146</v>
      </c>
      <c r="AU30" s="9"/>
      <c r="AV30" s="9"/>
      <c r="AW30" s="9"/>
      <c r="AX30" s="9"/>
      <c r="AY30" s="9"/>
      <c r="AZ30" s="9"/>
      <c r="BA30" s="9"/>
      <c r="BB30" s="9"/>
      <c r="BC30" s="9"/>
      <c r="BD30" s="9"/>
      <c r="BE30" s="10" t="s">
        <v>194</v>
      </c>
      <c r="BF30" s="10"/>
      <c r="CB30" s="123"/>
    </row>
    <row r="31" spans="1:80">
      <c r="A31" s="45" t="s">
        <v>50</v>
      </c>
      <c r="B31" s="21" t="s">
        <v>333</v>
      </c>
      <c r="C31" s="10" t="s">
        <v>334</v>
      </c>
      <c r="D31" s="10"/>
      <c r="E31" s="10" t="s">
        <v>53</v>
      </c>
      <c r="F31" s="10" t="s">
        <v>54</v>
      </c>
      <c r="G31" s="10" t="s">
        <v>87</v>
      </c>
      <c r="H31" s="10" t="s">
        <v>55</v>
      </c>
      <c r="I31" s="10" t="s">
        <v>220</v>
      </c>
      <c r="J31" s="10"/>
      <c r="K31" s="10" t="s">
        <v>90</v>
      </c>
      <c r="L31" s="10"/>
      <c r="M31" s="10">
        <v>1</v>
      </c>
      <c r="N31" s="10">
        <v>2003</v>
      </c>
      <c r="O31" s="10">
        <v>2009</v>
      </c>
      <c r="P31" s="19">
        <v>2800000000</v>
      </c>
      <c r="Q31" s="20"/>
      <c r="R31" s="19"/>
      <c r="S31" s="19" t="s">
        <v>58</v>
      </c>
      <c r="T31" s="19"/>
      <c r="U31" s="19"/>
      <c r="V31" s="19"/>
      <c r="W31" s="19"/>
      <c r="X31" s="10" t="s">
        <v>335</v>
      </c>
      <c r="Y31" s="10" t="s">
        <v>156</v>
      </c>
      <c r="Z31" s="10" t="s">
        <v>255</v>
      </c>
      <c r="AA31" s="10" t="s">
        <v>131</v>
      </c>
      <c r="AB31" s="19"/>
      <c r="AC31" s="10"/>
      <c r="AD31" s="10" t="s">
        <v>283</v>
      </c>
      <c r="AE31" s="10" t="s">
        <v>65</v>
      </c>
      <c r="AF31" s="10" t="s">
        <v>65</v>
      </c>
      <c r="AG31" s="10" t="s">
        <v>66</v>
      </c>
      <c r="AH31" s="10"/>
      <c r="AI31" s="10"/>
      <c r="AJ31" s="10"/>
      <c r="AK31" s="10" t="s">
        <v>66</v>
      </c>
      <c r="AL31" s="10"/>
      <c r="AM31" s="10"/>
      <c r="AN31" s="10"/>
      <c r="AO31" s="10"/>
      <c r="AP31" s="10"/>
      <c r="AQ31" s="10"/>
      <c r="AR31" s="10"/>
      <c r="AS31" s="9"/>
      <c r="AT31" s="9"/>
      <c r="AU31" s="9" t="s">
        <v>66</v>
      </c>
      <c r="AV31" s="9"/>
      <c r="AW31" s="9"/>
      <c r="AX31" s="9"/>
      <c r="AY31" s="9"/>
      <c r="AZ31" s="9"/>
      <c r="BA31" s="9"/>
      <c r="BB31" s="9"/>
      <c r="BC31" s="9"/>
      <c r="BD31" s="9"/>
      <c r="BE31" s="10" t="s">
        <v>194</v>
      </c>
      <c r="BF31" s="10"/>
      <c r="CB31" s="123"/>
    </row>
    <row r="32" spans="1:80" ht="46.8">
      <c r="A32" s="45" t="s">
        <v>50</v>
      </c>
      <c r="B32" s="21" t="s">
        <v>336</v>
      </c>
      <c r="C32" s="10" t="s">
        <v>337</v>
      </c>
      <c r="D32" s="10"/>
      <c r="E32" s="10" t="s">
        <v>79</v>
      </c>
      <c r="F32" s="10" t="s">
        <v>80</v>
      </c>
      <c r="G32" s="10" t="s">
        <v>197</v>
      </c>
      <c r="H32" s="10" t="s">
        <v>55</v>
      </c>
      <c r="I32" s="10" t="s">
        <v>100</v>
      </c>
      <c r="J32" s="10"/>
      <c r="K32" s="10" t="s">
        <v>149</v>
      </c>
      <c r="L32" s="10"/>
      <c r="M32" s="10">
        <v>0</v>
      </c>
      <c r="N32" s="10">
        <v>2003</v>
      </c>
      <c r="O32" s="10"/>
      <c r="P32" s="19">
        <v>38000000</v>
      </c>
      <c r="Q32" s="20"/>
      <c r="R32" s="19"/>
      <c r="S32" s="19"/>
      <c r="T32" s="19"/>
      <c r="U32" s="19"/>
      <c r="V32" s="19"/>
      <c r="W32" s="19"/>
      <c r="X32" s="10" t="s">
        <v>338</v>
      </c>
      <c r="Y32" s="10" t="s">
        <v>242</v>
      </c>
      <c r="Z32" s="10" t="s">
        <v>251</v>
      </c>
      <c r="AA32" s="10" t="s">
        <v>131</v>
      </c>
      <c r="AB32" s="19"/>
      <c r="AC32" s="10"/>
      <c r="AD32" s="10" t="s">
        <v>339</v>
      </c>
      <c r="AE32" s="10" t="s">
        <v>65</v>
      </c>
      <c r="AF32" s="10" t="s">
        <v>65</v>
      </c>
      <c r="AG32" s="10"/>
      <c r="AH32" s="10"/>
      <c r="AI32" s="10"/>
      <c r="AJ32" s="10"/>
      <c r="AK32" s="10"/>
      <c r="AL32" s="10"/>
      <c r="AM32" s="10"/>
      <c r="AN32" s="10"/>
      <c r="AO32" s="10"/>
      <c r="AP32" s="10"/>
      <c r="AQ32" s="10"/>
      <c r="AR32" s="10"/>
      <c r="AS32" s="9"/>
      <c r="AT32" s="9"/>
      <c r="AU32" s="9"/>
      <c r="AV32" s="9"/>
      <c r="AW32" s="9"/>
      <c r="AX32" s="9"/>
      <c r="AY32" s="9"/>
      <c r="AZ32" s="9"/>
      <c r="BA32" s="9"/>
      <c r="BB32" s="9"/>
      <c r="BC32" s="9"/>
      <c r="BD32" s="9"/>
      <c r="BE32" s="10" t="s">
        <v>340</v>
      </c>
      <c r="BF32" s="10"/>
      <c r="CB32" s="123"/>
    </row>
    <row r="33" spans="1:80" ht="31.2">
      <c r="A33" s="108" t="s">
        <v>50</v>
      </c>
      <c r="B33" s="112" t="s">
        <v>223</v>
      </c>
      <c r="C33" s="10" t="s">
        <v>224</v>
      </c>
      <c r="D33" s="10" t="s">
        <v>326</v>
      </c>
      <c r="E33" s="10" t="s">
        <v>79</v>
      </c>
      <c r="F33" s="10" t="s">
        <v>80</v>
      </c>
      <c r="G33" s="10" t="s">
        <v>225</v>
      </c>
      <c r="H33" s="10" t="s">
        <v>55</v>
      </c>
      <c r="I33" s="10" t="s">
        <v>127</v>
      </c>
      <c r="J33" s="10" t="s">
        <v>226</v>
      </c>
      <c r="K33" s="10" t="s">
        <v>90</v>
      </c>
      <c r="L33" s="10"/>
      <c r="M33" s="10">
        <v>1</v>
      </c>
      <c r="N33" s="10">
        <v>2004</v>
      </c>
      <c r="O33" s="10">
        <v>2008</v>
      </c>
      <c r="P33" s="19" t="s">
        <v>58</v>
      </c>
      <c r="Q33" s="10"/>
      <c r="R33" s="19"/>
      <c r="S33" s="19" t="s">
        <v>58</v>
      </c>
      <c r="T33" s="19"/>
      <c r="U33" s="19"/>
      <c r="V33" s="19"/>
      <c r="W33" s="19"/>
      <c r="X33" s="10" t="s">
        <v>128</v>
      </c>
      <c r="Y33" s="10" t="s">
        <v>160</v>
      </c>
      <c r="Z33" s="10" t="s">
        <v>227</v>
      </c>
      <c r="AA33" s="10" t="s">
        <v>131</v>
      </c>
      <c r="AB33" s="19"/>
      <c r="AC33" s="10"/>
      <c r="AD33" s="10" t="s">
        <v>115</v>
      </c>
      <c r="AE33" s="10" t="s">
        <v>65</v>
      </c>
      <c r="AF33" s="10" t="s">
        <v>65</v>
      </c>
      <c r="AG33" s="10" t="s">
        <v>66</v>
      </c>
      <c r="AH33" s="10"/>
      <c r="AI33" s="10"/>
      <c r="AJ33" s="10"/>
      <c r="AK33" s="10" t="s">
        <v>66</v>
      </c>
      <c r="AL33" s="10"/>
      <c r="AM33" s="10"/>
      <c r="AN33" s="10"/>
      <c r="AO33" s="10"/>
      <c r="AP33" s="10"/>
      <c r="AQ33" s="10" t="s">
        <v>66</v>
      </c>
      <c r="AR33" s="10"/>
      <c r="AS33" s="9" t="s">
        <v>66</v>
      </c>
      <c r="AT33" s="9"/>
      <c r="AU33" s="9" t="s">
        <v>66</v>
      </c>
      <c r="AV33" s="9"/>
      <c r="AW33" s="9" t="s">
        <v>66</v>
      </c>
      <c r="AX33" s="9"/>
      <c r="AY33" s="9"/>
      <c r="AZ33" s="9"/>
      <c r="BA33" s="9"/>
      <c r="BB33" s="9"/>
      <c r="BC33" s="9"/>
      <c r="BD33" s="9"/>
      <c r="BE33" s="10" t="s">
        <v>228</v>
      </c>
      <c r="BF33" s="10"/>
      <c r="CB33" s="123"/>
    </row>
    <row r="34" spans="1:80">
      <c r="A34" s="45" t="s">
        <v>50</v>
      </c>
      <c r="B34" s="21" t="s">
        <v>229</v>
      </c>
      <c r="C34" s="10" t="s">
        <v>230</v>
      </c>
      <c r="D34" s="10"/>
      <c r="E34" s="10" t="s">
        <v>79</v>
      </c>
      <c r="F34" s="10" t="s">
        <v>80</v>
      </c>
      <c r="G34" s="10" t="s">
        <v>197</v>
      </c>
      <c r="H34" s="10" t="s">
        <v>55</v>
      </c>
      <c r="I34" s="10" t="s">
        <v>71</v>
      </c>
      <c r="J34" s="10"/>
      <c r="K34" s="10" t="s">
        <v>90</v>
      </c>
      <c r="L34" s="10"/>
      <c r="M34" s="10">
        <v>1</v>
      </c>
      <c r="N34" s="10">
        <v>2004</v>
      </c>
      <c r="O34" s="10">
        <v>2009</v>
      </c>
      <c r="P34" s="19">
        <v>124000000</v>
      </c>
      <c r="Q34" s="10"/>
      <c r="R34" s="19"/>
      <c r="S34" s="19" t="s">
        <v>58</v>
      </c>
      <c r="T34" s="19"/>
      <c r="U34" s="19"/>
      <c r="V34" s="19"/>
      <c r="W34" s="19"/>
      <c r="X34" s="10" t="s">
        <v>231</v>
      </c>
      <c r="Y34" s="10" t="s">
        <v>130</v>
      </c>
      <c r="Z34" s="10" t="s">
        <v>135</v>
      </c>
      <c r="AA34" s="10" t="s">
        <v>131</v>
      </c>
      <c r="AB34" s="19"/>
      <c r="AC34" s="10"/>
      <c r="AD34" s="10" t="s">
        <v>58</v>
      </c>
      <c r="AE34" s="10" t="s">
        <v>65</v>
      </c>
      <c r="AF34" s="10"/>
      <c r="AG34" s="10" t="s">
        <v>66</v>
      </c>
      <c r="AH34" s="10"/>
      <c r="AI34" s="10"/>
      <c r="AJ34" s="10"/>
      <c r="AK34" s="10" t="s">
        <v>66</v>
      </c>
      <c r="AL34" s="10"/>
      <c r="AM34" s="10"/>
      <c r="AN34" s="10"/>
      <c r="AO34" s="10"/>
      <c r="AP34" s="10"/>
      <c r="AQ34" s="10"/>
      <c r="AR34" s="10"/>
      <c r="AS34" s="9" t="s">
        <v>66</v>
      </c>
      <c r="AT34" s="9"/>
      <c r="AU34" s="9"/>
      <c r="AV34" s="9"/>
      <c r="AW34" s="9"/>
      <c r="AX34" s="9"/>
      <c r="AY34" s="9"/>
      <c r="AZ34" s="9"/>
      <c r="BA34" s="9"/>
      <c r="BB34" s="9"/>
      <c r="BC34" s="9"/>
      <c r="BD34" s="9"/>
      <c r="BE34" s="10" t="s">
        <v>228</v>
      </c>
      <c r="BF34" s="10"/>
      <c r="CB34" s="123"/>
    </row>
    <row r="35" spans="1:80">
      <c r="A35" s="45" t="s">
        <v>50</v>
      </c>
      <c r="B35" s="21" t="s">
        <v>232</v>
      </c>
      <c r="C35" s="10" t="s">
        <v>233</v>
      </c>
      <c r="D35" s="10"/>
      <c r="E35" s="10" t="s">
        <v>234</v>
      </c>
      <c r="F35" s="10" t="s">
        <v>54</v>
      </c>
      <c r="G35" s="10" t="s">
        <v>235</v>
      </c>
      <c r="H35" s="10" t="s">
        <v>55</v>
      </c>
      <c r="I35" s="10" t="s">
        <v>220</v>
      </c>
      <c r="J35" s="10"/>
      <c r="K35" s="10" t="s">
        <v>90</v>
      </c>
      <c r="L35" s="10"/>
      <c r="M35" s="10">
        <v>1</v>
      </c>
      <c r="N35" s="10">
        <v>2004</v>
      </c>
      <c r="O35" s="10"/>
      <c r="P35" s="19">
        <v>300000000</v>
      </c>
      <c r="Q35" s="20"/>
      <c r="R35" s="19"/>
      <c r="S35" s="19" t="s">
        <v>58</v>
      </c>
      <c r="T35" s="19"/>
      <c r="U35" s="19"/>
      <c r="V35" s="19"/>
      <c r="W35" s="19"/>
      <c r="X35" s="10" t="s">
        <v>236</v>
      </c>
      <c r="Y35" s="10" t="s">
        <v>236</v>
      </c>
      <c r="Z35" s="10" t="s">
        <v>236</v>
      </c>
      <c r="AA35" s="10" t="s">
        <v>131</v>
      </c>
      <c r="AB35" s="19"/>
      <c r="AC35" s="10"/>
      <c r="AD35" s="10" t="s">
        <v>237</v>
      </c>
      <c r="AE35" s="10"/>
      <c r="AF35" s="10"/>
      <c r="AG35" s="10"/>
      <c r="AH35" s="10"/>
      <c r="AI35" s="10"/>
      <c r="AJ35" s="10"/>
      <c r="AK35" s="10"/>
      <c r="AL35" s="10"/>
      <c r="AM35" s="10"/>
      <c r="AN35" s="10"/>
      <c r="AO35" s="10"/>
      <c r="AP35" s="10"/>
      <c r="AQ35" s="10"/>
      <c r="AR35" s="10"/>
      <c r="AS35" s="9"/>
      <c r="AT35" s="9"/>
      <c r="AU35" s="9"/>
      <c r="AV35" s="9"/>
      <c r="AW35" s="9"/>
      <c r="AX35" s="9"/>
      <c r="AY35" s="9"/>
      <c r="AZ35" s="9"/>
      <c r="BA35" s="9"/>
      <c r="BB35" s="9"/>
      <c r="BC35" s="9"/>
      <c r="BD35" s="9"/>
      <c r="BE35" s="10" t="s">
        <v>238</v>
      </c>
      <c r="BF35" s="10"/>
      <c r="CB35" s="123"/>
    </row>
    <row r="36" spans="1:80" ht="31.2">
      <c r="A36" s="45" t="s">
        <v>50</v>
      </c>
      <c r="B36" s="21" t="s">
        <v>239</v>
      </c>
      <c r="C36" s="10" t="s">
        <v>240</v>
      </c>
      <c r="D36" s="10"/>
      <c r="E36" s="10" t="s">
        <v>79</v>
      </c>
      <c r="F36" s="10" t="s">
        <v>80</v>
      </c>
      <c r="G36" s="10" t="s">
        <v>197</v>
      </c>
      <c r="H36" s="10" t="s">
        <v>55</v>
      </c>
      <c r="I36" s="10" t="s">
        <v>127</v>
      </c>
      <c r="J36" s="10" t="s">
        <v>226</v>
      </c>
      <c r="K36" s="10" t="s">
        <v>133</v>
      </c>
      <c r="L36" s="10" t="s">
        <v>6</v>
      </c>
      <c r="M36" s="10">
        <v>1</v>
      </c>
      <c r="N36" s="10">
        <v>2004</v>
      </c>
      <c r="O36" s="10">
        <v>2019</v>
      </c>
      <c r="P36" s="19">
        <v>200000000</v>
      </c>
      <c r="Q36" s="20"/>
      <c r="R36" s="19">
        <v>196241306</v>
      </c>
      <c r="S36" s="19"/>
      <c r="T36" s="19"/>
      <c r="U36" s="19"/>
      <c r="V36" s="19">
        <v>196241306</v>
      </c>
      <c r="W36" s="19"/>
      <c r="X36" s="10" t="s">
        <v>241</v>
      </c>
      <c r="Y36" s="10" t="s">
        <v>242</v>
      </c>
      <c r="Z36" s="10" t="s">
        <v>243</v>
      </c>
      <c r="AA36" s="10" t="s">
        <v>131</v>
      </c>
      <c r="AB36" s="19"/>
      <c r="AC36" s="10"/>
      <c r="AD36" s="10" t="s">
        <v>115</v>
      </c>
      <c r="AE36" s="10" t="s">
        <v>65</v>
      </c>
      <c r="AF36" s="10" t="s">
        <v>65</v>
      </c>
      <c r="AG36" s="10" t="s">
        <v>66</v>
      </c>
      <c r="AH36" s="10" t="s">
        <v>145</v>
      </c>
      <c r="AI36" s="10"/>
      <c r="AJ36" s="10"/>
      <c r="AK36" s="10" t="s">
        <v>66</v>
      </c>
      <c r="AL36" s="10"/>
      <c r="AM36" s="10"/>
      <c r="AN36" s="10"/>
      <c r="AO36" s="10"/>
      <c r="AP36" s="10"/>
      <c r="AQ36" s="10" t="s">
        <v>66</v>
      </c>
      <c r="AR36" s="10" t="s">
        <v>145</v>
      </c>
      <c r="AS36" s="9" t="s">
        <v>66</v>
      </c>
      <c r="AT36" s="9"/>
      <c r="AU36" s="9" t="s">
        <v>66</v>
      </c>
      <c r="AV36" s="9"/>
      <c r="AW36" s="9"/>
      <c r="AX36" s="9"/>
      <c r="AY36" s="9"/>
      <c r="AZ36" s="9"/>
      <c r="BA36" s="9"/>
      <c r="BB36" s="9"/>
      <c r="BC36" s="9"/>
      <c r="BD36" s="9"/>
      <c r="BE36" s="10" t="s">
        <v>228</v>
      </c>
      <c r="BF36" s="10"/>
      <c r="CB36" s="123"/>
    </row>
    <row r="37" spans="1:80">
      <c r="A37" s="45" t="s">
        <v>50</v>
      </c>
      <c r="B37" s="21" t="s">
        <v>244</v>
      </c>
      <c r="C37" s="10" t="s">
        <v>245</v>
      </c>
      <c r="D37" s="10"/>
      <c r="E37" s="10" t="s">
        <v>79</v>
      </c>
      <c r="F37" s="10" t="s">
        <v>80</v>
      </c>
      <c r="G37" s="10" t="s">
        <v>197</v>
      </c>
      <c r="H37" s="10" t="s">
        <v>55</v>
      </c>
      <c r="I37" s="10" t="s">
        <v>71</v>
      </c>
      <c r="J37" s="10"/>
      <c r="K37" s="10" t="s">
        <v>90</v>
      </c>
      <c r="L37" s="10"/>
      <c r="M37" s="10">
        <v>1</v>
      </c>
      <c r="N37" s="10">
        <v>2004</v>
      </c>
      <c r="O37" s="10">
        <v>2006</v>
      </c>
      <c r="P37" s="19" t="s">
        <v>58</v>
      </c>
      <c r="Q37" s="20"/>
      <c r="R37" s="19"/>
      <c r="S37" s="19" t="s">
        <v>58</v>
      </c>
      <c r="T37" s="19"/>
      <c r="U37" s="19"/>
      <c r="V37" s="19"/>
      <c r="W37" s="19"/>
      <c r="X37" s="10" t="s">
        <v>208</v>
      </c>
      <c r="Y37" s="10" t="s">
        <v>242</v>
      </c>
      <c r="Z37" s="10" t="s">
        <v>246</v>
      </c>
      <c r="AA37" s="10" t="s">
        <v>131</v>
      </c>
      <c r="AB37" s="19"/>
      <c r="AC37" s="10"/>
      <c r="AD37" s="10" t="s">
        <v>247</v>
      </c>
      <c r="AE37" s="10" t="s">
        <v>65</v>
      </c>
      <c r="AF37" s="10" t="s">
        <v>65</v>
      </c>
      <c r="AG37" s="10"/>
      <c r="AH37" s="10"/>
      <c r="AI37" s="10"/>
      <c r="AJ37" s="10"/>
      <c r="AK37" s="10"/>
      <c r="AL37" s="10"/>
      <c r="AM37" s="10"/>
      <c r="AN37" s="10"/>
      <c r="AO37" s="10"/>
      <c r="AP37" s="10"/>
      <c r="AQ37" s="10"/>
      <c r="AR37" s="10"/>
      <c r="AS37" s="9"/>
      <c r="AT37" s="9"/>
      <c r="AU37" s="9"/>
      <c r="AV37" s="9"/>
      <c r="AW37" s="9"/>
      <c r="AX37" s="9"/>
      <c r="AY37" s="9"/>
      <c r="AZ37" s="9"/>
      <c r="BA37" s="9"/>
      <c r="BB37" s="9"/>
      <c r="BC37" s="9"/>
      <c r="BD37" s="9"/>
      <c r="BE37" s="10" t="s">
        <v>228</v>
      </c>
      <c r="BF37" s="10"/>
      <c r="CB37" s="123"/>
    </row>
    <row r="38" spans="1:80">
      <c r="A38" s="45" t="s">
        <v>50</v>
      </c>
      <c r="B38" s="21" t="s">
        <v>248</v>
      </c>
      <c r="C38" s="10" t="s">
        <v>249</v>
      </c>
      <c r="D38" s="10"/>
      <c r="E38" s="10" t="s">
        <v>234</v>
      </c>
      <c r="F38" s="10" t="s">
        <v>54</v>
      </c>
      <c r="G38" s="10" t="s">
        <v>235</v>
      </c>
      <c r="H38" s="10" t="s">
        <v>55</v>
      </c>
      <c r="I38" s="10" t="s">
        <v>2143</v>
      </c>
      <c r="J38" s="10"/>
      <c r="K38" s="10" t="s">
        <v>133</v>
      </c>
      <c r="L38" s="10" t="s">
        <v>6</v>
      </c>
      <c r="M38" s="10">
        <v>1</v>
      </c>
      <c r="N38" s="10">
        <v>2004</v>
      </c>
      <c r="O38" s="10">
        <v>2016</v>
      </c>
      <c r="P38" s="19">
        <v>143900000</v>
      </c>
      <c r="Q38" s="10"/>
      <c r="R38" s="19">
        <v>39990111</v>
      </c>
      <c r="S38" s="19"/>
      <c r="T38" s="19"/>
      <c r="U38" s="19"/>
      <c r="V38" s="19">
        <v>39990111</v>
      </c>
      <c r="W38" s="19"/>
      <c r="X38" s="10" t="s">
        <v>231</v>
      </c>
      <c r="Y38" s="10" t="s">
        <v>250</v>
      </c>
      <c r="Z38" s="10" t="s">
        <v>251</v>
      </c>
      <c r="AA38" s="10" t="s">
        <v>131</v>
      </c>
      <c r="AB38" s="19"/>
      <c r="AC38" s="10"/>
      <c r="AD38" s="10" t="s">
        <v>237</v>
      </c>
      <c r="AE38" s="10" t="s">
        <v>65</v>
      </c>
      <c r="AF38" s="10" t="s">
        <v>65</v>
      </c>
      <c r="AG38" s="10" t="s">
        <v>66</v>
      </c>
      <c r="AH38" s="10" t="s">
        <v>145</v>
      </c>
      <c r="AI38" s="10"/>
      <c r="AJ38" s="10"/>
      <c r="AK38" s="10" t="s">
        <v>66</v>
      </c>
      <c r="AL38" s="10" t="s">
        <v>145</v>
      </c>
      <c r="AM38" s="10"/>
      <c r="AN38" s="10"/>
      <c r="AO38" s="10"/>
      <c r="AP38" s="10"/>
      <c r="AQ38" s="10"/>
      <c r="AR38" s="10"/>
      <c r="AS38" s="9" t="s">
        <v>66</v>
      </c>
      <c r="AT38" s="9" t="s">
        <v>146</v>
      </c>
      <c r="AU38" s="9"/>
      <c r="AV38" s="9"/>
      <c r="AW38" s="9"/>
      <c r="AX38" s="9"/>
      <c r="AY38" s="9"/>
      <c r="AZ38" s="9"/>
      <c r="BA38" s="9"/>
      <c r="BB38" s="9"/>
      <c r="BC38" s="9"/>
      <c r="BD38" s="9"/>
      <c r="BE38" s="10" t="s">
        <v>228</v>
      </c>
      <c r="BF38" s="10"/>
      <c r="CB38" s="123"/>
    </row>
    <row r="39" spans="1:80" ht="46.8">
      <c r="A39" s="45" t="s">
        <v>50</v>
      </c>
      <c r="B39" s="21" t="s">
        <v>252</v>
      </c>
      <c r="C39" s="10" t="s">
        <v>253</v>
      </c>
      <c r="D39" s="10"/>
      <c r="E39" s="10" t="s">
        <v>234</v>
      </c>
      <c r="F39" s="10" t="s">
        <v>54</v>
      </c>
      <c r="G39" s="10" t="s">
        <v>235</v>
      </c>
      <c r="H39" s="10" t="s">
        <v>55</v>
      </c>
      <c r="I39" s="10" t="s">
        <v>2142</v>
      </c>
      <c r="J39" s="10"/>
      <c r="K39" s="10" t="s">
        <v>133</v>
      </c>
      <c r="L39" s="10" t="s">
        <v>6</v>
      </c>
      <c r="M39" s="10">
        <v>1</v>
      </c>
      <c r="N39" s="10">
        <v>2004</v>
      </c>
      <c r="O39" s="10">
        <v>2016</v>
      </c>
      <c r="P39" s="19">
        <v>940000000</v>
      </c>
      <c r="Q39" s="20"/>
      <c r="R39" s="19">
        <v>269900000</v>
      </c>
      <c r="S39" s="19"/>
      <c r="T39" s="19"/>
      <c r="U39" s="19"/>
      <c r="V39" s="19">
        <v>269900000</v>
      </c>
      <c r="W39" s="19"/>
      <c r="X39" s="10" t="s">
        <v>254</v>
      </c>
      <c r="Y39" s="10" t="s">
        <v>143</v>
      </c>
      <c r="Z39" s="10" t="s">
        <v>255</v>
      </c>
      <c r="AA39" s="10" t="s">
        <v>131</v>
      </c>
      <c r="AB39" s="19"/>
      <c r="AC39" s="10"/>
      <c r="AD39" s="10" t="s">
        <v>95</v>
      </c>
      <c r="AE39" s="10" t="s">
        <v>65</v>
      </c>
      <c r="AF39" s="10" t="s">
        <v>65</v>
      </c>
      <c r="AG39" s="10" t="s">
        <v>66</v>
      </c>
      <c r="AH39" s="10" t="s">
        <v>145</v>
      </c>
      <c r="AI39" s="10"/>
      <c r="AJ39" s="10"/>
      <c r="AK39" s="10" t="s">
        <v>66</v>
      </c>
      <c r="AL39" s="10" t="s">
        <v>146</v>
      </c>
      <c r="AM39" s="10"/>
      <c r="AN39" s="10"/>
      <c r="AO39" s="10"/>
      <c r="AP39" s="10"/>
      <c r="AQ39" s="10" t="s">
        <v>66</v>
      </c>
      <c r="AR39" s="10" t="s">
        <v>146</v>
      </c>
      <c r="AS39" s="9"/>
      <c r="AT39" s="9"/>
      <c r="AU39" s="9" t="s">
        <v>66</v>
      </c>
      <c r="AV39" s="9" t="s">
        <v>146</v>
      </c>
      <c r="AW39" s="9"/>
      <c r="AX39" s="9"/>
      <c r="AY39" s="9"/>
      <c r="AZ39" s="9"/>
      <c r="BA39" s="9"/>
      <c r="BB39" s="9"/>
      <c r="BC39" s="9"/>
      <c r="BD39" s="9"/>
      <c r="BE39" s="10" t="s">
        <v>256</v>
      </c>
      <c r="BF39" s="10"/>
      <c r="CB39" s="123"/>
    </row>
    <row r="40" spans="1:80">
      <c r="A40" s="45" t="s">
        <v>50</v>
      </c>
      <c r="B40" s="21" t="s">
        <v>257</v>
      </c>
      <c r="C40" s="10" t="s">
        <v>258</v>
      </c>
      <c r="D40" s="10"/>
      <c r="E40" s="10" t="s">
        <v>172</v>
      </c>
      <c r="F40" s="10" t="s">
        <v>54</v>
      </c>
      <c r="G40" s="10" t="s">
        <v>173</v>
      </c>
      <c r="H40" s="10" t="s">
        <v>55</v>
      </c>
      <c r="I40" s="10" t="s">
        <v>127</v>
      </c>
      <c r="J40" s="10" t="s">
        <v>226</v>
      </c>
      <c r="K40" s="10" t="s">
        <v>133</v>
      </c>
      <c r="L40" s="10" t="s">
        <v>4</v>
      </c>
      <c r="M40" s="10">
        <v>0</v>
      </c>
      <c r="N40" s="10">
        <v>2004</v>
      </c>
      <c r="O40" s="10">
        <v>2008</v>
      </c>
      <c r="P40" s="19">
        <v>300000000</v>
      </c>
      <c r="Q40" s="20"/>
      <c r="R40" s="19">
        <v>0</v>
      </c>
      <c r="S40" s="19"/>
      <c r="T40" s="19"/>
      <c r="U40" s="19"/>
      <c r="V40" s="19"/>
      <c r="W40" s="19"/>
      <c r="X40" s="10" t="s">
        <v>150</v>
      </c>
      <c r="Y40" s="10" t="s">
        <v>242</v>
      </c>
      <c r="Z40" s="10" t="s">
        <v>246</v>
      </c>
      <c r="AA40" s="10" t="s">
        <v>131</v>
      </c>
      <c r="AB40" s="19"/>
      <c r="AC40" s="10"/>
      <c r="AD40" s="10" t="s">
        <v>259</v>
      </c>
      <c r="AE40" s="10" t="s">
        <v>65</v>
      </c>
      <c r="AF40" s="10" t="s">
        <v>65</v>
      </c>
      <c r="AG40" s="10" t="s">
        <v>66</v>
      </c>
      <c r="AH40" s="10" t="s">
        <v>146</v>
      </c>
      <c r="AI40" s="10"/>
      <c r="AJ40" s="10"/>
      <c r="AK40" s="10" t="s">
        <v>66</v>
      </c>
      <c r="AL40" s="10" t="s">
        <v>146</v>
      </c>
      <c r="AM40" s="10"/>
      <c r="AN40" s="10"/>
      <c r="AO40" s="10"/>
      <c r="AP40" s="10"/>
      <c r="AQ40" s="10" t="s">
        <v>66</v>
      </c>
      <c r="AR40" s="10" t="s">
        <v>146</v>
      </c>
      <c r="AS40" s="9" t="s">
        <v>66</v>
      </c>
      <c r="AT40" s="9" t="s">
        <v>146</v>
      </c>
      <c r="AU40" s="9" t="s">
        <v>66</v>
      </c>
      <c r="AV40" s="9" t="s">
        <v>146</v>
      </c>
      <c r="AW40" s="9" t="s">
        <v>66</v>
      </c>
      <c r="AX40" s="9" t="s">
        <v>146</v>
      </c>
      <c r="AY40" s="9"/>
      <c r="AZ40" s="9"/>
      <c r="BA40" s="9"/>
      <c r="BB40" s="9"/>
      <c r="BC40" s="9"/>
      <c r="BD40" s="9"/>
      <c r="BE40" s="10" t="s">
        <v>194</v>
      </c>
      <c r="BF40" s="10"/>
      <c r="CB40" s="123"/>
    </row>
    <row r="41" spans="1:80">
      <c r="A41" s="45" t="s">
        <v>50</v>
      </c>
      <c r="B41" s="21" t="s">
        <v>195</v>
      </c>
      <c r="C41" s="10" t="s">
        <v>196</v>
      </c>
      <c r="D41" s="10"/>
      <c r="E41" s="10" t="s">
        <v>79</v>
      </c>
      <c r="F41" s="10" t="s">
        <v>80</v>
      </c>
      <c r="G41" s="10" t="s">
        <v>197</v>
      </c>
      <c r="H41" s="10" t="s">
        <v>55</v>
      </c>
      <c r="I41" s="10" t="s">
        <v>71</v>
      </c>
      <c r="J41" s="10"/>
      <c r="K41" s="10" t="s">
        <v>149</v>
      </c>
      <c r="L41" s="10"/>
      <c r="M41" s="10">
        <v>0</v>
      </c>
      <c r="N41" s="10">
        <v>2005</v>
      </c>
      <c r="O41" s="10">
        <v>2012</v>
      </c>
      <c r="P41" s="19">
        <v>20000000</v>
      </c>
      <c r="Q41" s="20"/>
      <c r="R41" s="19" t="s">
        <v>58</v>
      </c>
      <c r="S41" s="19"/>
      <c r="T41" s="19"/>
      <c r="U41" s="19"/>
      <c r="V41" s="19"/>
      <c r="W41" s="19"/>
      <c r="X41" s="10" t="s">
        <v>198</v>
      </c>
      <c r="Y41" s="10" t="s">
        <v>199</v>
      </c>
      <c r="Z41" s="10" t="s">
        <v>200</v>
      </c>
      <c r="AA41" s="10" t="s">
        <v>131</v>
      </c>
      <c r="AB41" s="19"/>
      <c r="AC41" s="10"/>
      <c r="AD41" s="10" t="s">
        <v>201</v>
      </c>
      <c r="AE41" s="10" t="s">
        <v>65</v>
      </c>
      <c r="AF41" s="10" t="s">
        <v>65</v>
      </c>
      <c r="AG41" s="10"/>
      <c r="AH41" s="10"/>
      <c r="AI41" s="10"/>
      <c r="AJ41" s="10"/>
      <c r="AK41" s="10"/>
      <c r="AL41" s="10"/>
      <c r="AM41" s="10"/>
      <c r="AN41" s="10"/>
      <c r="AO41" s="10"/>
      <c r="AP41" s="10"/>
      <c r="AQ41" s="10"/>
      <c r="AR41" s="10"/>
      <c r="AS41" s="9"/>
      <c r="AT41" s="9"/>
      <c r="AU41" s="9"/>
      <c r="AV41" s="9"/>
      <c r="AW41" s="9"/>
      <c r="AX41" s="9"/>
      <c r="AY41" s="9"/>
      <c r="AZ41" s="9"/>
      <c r="BA41" s="9"/>
      <c r="BB41" s="9"/>
      <c r="BC41" s="9"/>
      <c r="BD41" s="9"/>
      <c r="BE41" s="10" t="s">
        <v>202</v>
      </c>
      <c r="BF41" s="10"/>
      <c r="CB41" s="123"/>
    </row>
    <row r="42" spans="1:80" ht="31.2">
      <c r="A42" s="45" t="s">
        <v>50</v>
      </c>
      <c r="B42" s="21" t="s">
        <v>203</v>
      </c>
      <c r="C42" s="10" t="s">
        <v>204</v>
      </c>
      <c r="D42" s="10"/>
      <c r="E42" s="10" t="s">
        <v>205</v>
      </c>
      <c r="F42" s="10" t="s">
        <v>206</v>
      </c>
      <c r="G42" s="10" t="s">
        <v>207</v>
      </c>
      <c r="H42" s="10" t="s">
        <v>55</v>
      </c>
      <c r="I42" s="10" t="s">
        <v>2142</v>
      </c>
      <c r="J42" s="10"/>
      <c r="K42" s="10" t="s">
        <v>90</v>
      </c>
      <c r="L42" s="10"/>
      <c r="M42" s="10">
        <v>1</v>
      </c>
      <c r="N42" s="10">
        <v>2005</v>
      </c>
      <c r="O42" s="10">
        <v>2009</v>
      </c>
      <c r="P42" s="19">
        <v>125000000</v>
      </c>
      <c r="Q42" s="20"/>
      <c r="R42" s="19" t="s">
        <v>58</v>
      </c>
      <c r="S42" s="19"/>
      <c r="T42" s="19"/>
      <c r="U42" s="19"/>
      <c r="V42" s="19"/>
      <c r="W42" s="19"/>
      <c r="X42" s="10" t="s">
        <v>208</v>
      </c>
      <c r="Y42" s="10" t="s">
        <v>143</v>
      </c>
      <c r="Z42" s="10" t="s">
        <v>161</v>
      </c>
      <c r="AA42" s="22" t="s">
        <v>131</v>
      </c>
      <c r="AB42" s="19"/>
      <c r="AC42" s="10"/>
      <c r="AD42" s="10" t="s">
        <v>209</v>
      </c>
      <c r="AE42" s="10" t="s">
        <v>65</v>
      </c>
      <c r="AF42" s="10" t="s">
        <v>65</v>
      </c>
      <c r="AG42" s="10"/>
      <c r="AH42" s="10"/>
      <c r="AI42" s="10"/>
      <c r="AJ42" s="10"/>
      <c r="AK42" s="10"/>
      <c r="AL42" s="10"/>
      <c r="AM42" s="10"/>
      <c r="AN42" s="10"/>
      <c r="AO42" s="10"/>
      <c r="AP42" s="10"/>
      <c r="AQ42" s="10"/>
      <c r="AR42" s="10"/>
      <c r="AS42" s="9"/>
      <c r="AT42" s="9"/>
      <c r="AU42" s="9"/>
      <c r="AV42" s="9"/>
      <c r="AW42" s="9"/>
      <c r="AX42" s="9"/>
      <c r="AY42" s="9"/>
      <c r="AZ42" s="9"/>
      <c r="BA42" s="9"/>
      <c r="BB42" s="9"/>
      <c r="BC42" s="9"/>
      <c r="BD42" s="9"/>
      <c r="BE42" s="10" t="s">
        <v>163</v>
      </c>
      <c r="BF42" s="10"/>
      <c r="CB42" s="123"/>
    </row>
    <row r="43" spans="1:80">
      <c r="A43" s="45" t="s">
        <v>50</v>
      </c>
      <c r="B43" s="21" t="s">
        <v>210</v>
      </c>
      <c r="C43" s="10" t="s">
        <v>211</v>
      </c>
      <c r="D43" s="10"/>
      <c r="E43" s="10" t="s">
        <v>172</v>
      </c>
      <c r="F43" s="10" t="s">
        <v>54</v>
      </c>
      <c r="G43" s="10" t="s">
        <v>173</v>
      </c>
      <c r="H43" s="10" t="s">
        <v>55</v>
      </c>
      <c r="I43" s="10" t="s">
        <v>71</v>
      </c>
      <c r="J43" s="10"/>
      <c r="K43" s="10" t="s">
        <v>133</v>
      </c>
      <c r="L43" s="10" t="s">
        <v>4</v>
      </c>
      <c r="M43" s="10">
        <v>0</v>
      </c>
      <c r="N43" s="10">
        <v>2005</v>
      </c>
      <c r="O43" s="10">
        <v>2015</v>
      </c>
      <c r="P43" s="19">
        <v>243000000</v>
      </c>
      <c r="Q43" s="20"/>
      <c r="R43" s="19"/>
      <c r="S43" s="19"/>
      <c r="T43" s="19"/>
      <c r="U43" s="19"/>
      <c r="V43" s="19"/>
      <c r="W43" s="19"/>
      <c r="X43" s="10" t="s">
        <v>101</v>
      </c>
      <c r="Y43" s="10" t="s">
        <v>156</v>
      </c>
      <c r="Z43" s="10" t="s">
        <v>135</v>
      </c>
      <c r="AA43" s="22" t="s">
        <v>131</v>
      </c>
      <c r="AB43" s="19"/>
      <c r="AC43" s="10"/>
      <c r="AD43" s="10" t="s">
        <v>175</v>
      </c>
      <c r="AE43" s="10" t="s">
        <v>65</v>
      </c>
      <c r="AF43" s="10" t="s">
        <v>65</v>
      </c>
      <c r="AG43" s="10" t="s">
        <v>66</v>
      </c>
      <c r="AH43" s="10"/>
      <c r="AI43" s="10"/>
      <c r="AJ43" s="10"/>
      <c r="AK43" s="10" t="s">
        <v>66</v>
      </c>
      <c r="AL43" s="10"/>
      <c r="AM43" s="10"/>
      <c r="AN43" s="10"/>
      <c r="AO43" s="10" t="s">
        <v>66</v>
      </c>
      <c r="AP43" s="10"/>
      <c r="AQ43" s="10" t="s">
        <v>66</v>
      </c>
      <c r="AR43" s="10"/>
      <c r="AS43" s="9"/>
      <c r="AT43" s="9"/>
      <c r="AU43" s="9" t="s">
        <v>66</v>
      </c>
      <c r="AV43" s="9"/>
      <c r="AW43" s="9" t="s">
        <v>66</v>
      </c>
      <c r="AX43" s="9"/>
      <c r="AY43" s="9"/>
      <c r="AZ43" s="9"/>
      <c r="BA43" s="9"/>
      <c r="BB43" s="9"/>
      <c r="BC43" s="9"/>
      <c r="BD43" s="9"/>
      <c r="BE43" s="10"/>
      <c r="BF43" s="10"/>
      <c r="CB43" s="123"/>
    </row>
    <row r="44" spans="1:80" ht="31.2">
      <c r="A44" s="45" t="s">
        <v>50</v>
      </c>
      <c r="B44" s="21" t="s">
        <v>212</v>
      </c>
      <c r="C44" s="10" t="s">
        <v>213</v>
      </c>
      <c r="D44" s="10"/>
      <c r="E44" s="10" t="s">
        <v>214</v>
      </c>
      <c r="F44" s="10" t="s">
        <v>80</v>
      </c>
      <c r="G44" s="10" t="s">
        <v>215</v>
      </c>
      <c r="H44" s="10" t="s">
        <v>55</v>
      </c>
      <c r="I44" s="10" t="s">
        <v>71</v>
      </c>
      <c r="J44" s="10"/>
      <c r="K44" s="10" t="s">
        <v>90</v>
      </c>
      <c r="L44" s="10"/>
      <c r="M44" s="10">
        <v>1</v>
      </c>
      <c r="N44" s="10">
        <v>2005</v>
      </c>
      <c r="O44" s="10">
        <v>2011</v>
      </c>
      <c r="P44" s="19">
        <v>600000000</v>
      </c>
      <c r="Q44" s="20"/>
      <c r="R44" s="19"/>
      <c r="S44" s="19" t="s">
        <v>58</v>
      </c>
      <c r="T44" s="19"/>
      <c r="U44" s="19"/>
      <c r="V44" s="19"/>
      <c r="W44" s="19"/>
      <c r="X44" s="10" t="s">
        <v>59</v>
      </c>
      <c r="Y44" s="10" t="s">
        <v>156</v>
      </c>
      <c r="Z44" s="10" t="s">
        <v>58</v>
      </c>
      <c r="AA44" s="10" t="s">
        <v>131</v>
      </c>
      <c r="AB44" s="19"/>
      <c r="AC44" s="10"/>
      <c r="AD44" s="10" t="s">
        <v>216</v>
      </c>
      <c r="AE44" s="10" t="s">
        <v>667</v>
      </c>
      <c r="AF44" s="10" t="s">
        <v>106</v>
      </c>
      <c r="AG44" s="10"/>
      <c r="AH44" s="10"/>
      <c r="AI44" s="10"/>
      <c r="AJ44" s="10"/>
      <c r="AK44" s="10"/>
      <c r="AL44" s="10"/>
      <c r="AM44" s="10"/>
      <c r="AN44" s="10"/>
      <c r="AO44" s="10"/>
      <c r="AP44" s="10"/>
      <c r="AQ44" s="10"/>
      <c r="AR44" s="10"/>
      <c r="AS44" s="9"/>
      <c r="AT44" s="9"/>
      <c r="AU44" s="9"/>
      <c r="AV44" s="9"/>
      <c r="AW44" s="9"/>
      <c r="AX44" s="9"/>
      <c r="AY44" s="9"/>
      <c r="AZ44" s="9"/>
      <c r="BA44" s="9"/>
      <c r="BB44" s="9"/>
      <c r="BC44" s="9"/>
      <c r="BD44" s="9"/>
      <c r="BE44" s="10"/>
      <c r="BF44" s="10"/>
      <c r="CB44" s="123"/>
    </row>
    <row r="45" spans="1:80">
      <c r="A45" s="45" t="s">
        <v>50</v>
      </c>
      <c r="B45" s="21" t="s">
        <v>217</v>
      </c>
      <c r="C45" s="10" t="s">
        <v>218</v>
      </c>
      <c r="D45" s="10"/>
      <c r="E45" s="10" t="s">
        <v>70</v>
      </c>
      <c r="F45" s="10" t="s">
        <v>54</v>
      </c>
      <c r="G45" s="10" t="s">
        <v>219</v>
      </c>
      <c r="H45" s="10" t="s">
        <v>55</v>
      </c>
      <c r="I45" s="10" t="s">
        <v>220</v>
      </c>
      <c r="J45" s="10"/>
      <c r="K45" s="10" t="s">
        <v>133</v>
      </c>
      <c r="L45" s="10" t="s">
        <v>4</v>
      </c>
      <c r="M45" s="10">
        <v>0</v>
      </c>
      <c r="N45" s="10">
        <v>2005</v>
      </c>
      <c r="O45" s="10">
        <v>2008</v>
      </c>
      <c r="P45" s="19" t="s">
        <v>58</v>
      </c>
      <c r="Q45" s="20"/>
      <c r="R45" s="19"/>
      <c r="S45" s="19"/>
      <c r="T45" s="19"/>
      <c r="U45" s="19"/>
      <c r="V45" s="19"/>
      <c r="W45" s="19"/>
      <c r="X45" s="10" t="s">
        <v>208</v>
      </c>
      <c r="Y45" s="10" t="s">
        <v>178</v>
      </c>
      <c r="Z45" s="10" t="s">
        <v>221</v>
      </c>
      <c r="AA45" s="10" t="s">
        <v>131</v>
      </c>
      <c r="AB45" s="19"/>
      <c r="AC45" s="10"/>
      <c r="AD45" s="10" t="s">
        <v>115</v>
      </c>
      <c r="AE45" s="10" t="s">
        <v>65</v>
      </c>
      <c r="AF45" s="10" t="s">
        <v>65</v>
      </c>
      <c r="AG45" s="10" t="s">
        <v>66</v>
      </c>
      <c r="AH45" s="10"/>
      <c r="AI45" s="10"/>
      <c r="AJ45" s="10"/>
      <c r="AK45" s="10" t="s">
        <v>66</v>
      </c>
      <c r="AL45" s="10"/>
      <c r="AM45" s="10"/>
      <c r="AN45" s="10"/>
      <c r="AO45" s="10"/>
      <c r="AP45" s="10"/>
      <c r="AQ45" s="10" t="s">
        <v>66</v>
      </c>
      <c r="AR45" s="10"/>
      <c r="AS45" s="9" t="s">
        <v>66</v>
      </c>
      <c r="AT45" s="9"/>
      <c r="AU45" s="9" t="s">
        <v>66</v>
      </c>
      <c r="AV45" s="9"/>
      <c r="AW45" s="9"/>
      <c r="AX45" s="9"/>
      <c r="AY45" s="9"/>
      <c r="AZ45" s="9"/>
      <c r="BA45" s="9"/>
      <c r="BB45" s="9"/>
      <c r="BC45" s="9"/>
      <c r="BD45" s="9"/>
      <c r="BE45" s="10" t="s">
        <v>222</v>
      </c>
      <c r="BF45" s="10"/>
      <c r="CB45" s="123"/>
    </row>
    <row r="46" spans="1:80" ht="31.2">
      <c r="A46" s="45" t="s">
        <v>50</v>
      </c>
      <c r="B46" s="21" t="s">
        <v>158</v>
      </c>
      <c r="C46" s="10" t="s">
        <v>159</v>
      </c>
      <c r="D46" s="10"/>
      <c r="E46" s="10" t="s">
        <v>110</v>
      </c>
      <c r="F46" s="10" t="s">
        <v>54</v>
      </c>
      <c r="G46" s="10" t="s">
        <v>111</v>
      </c>
      <c r="H46" s="10" t="s">
        <v>55</v>
      </c>
      <c r="I46" s="10" t="s">
        <v>71</v>
      </c>
      <c r="J46" s="10"/>
      <c r="K46" s="10" t="s">
        <v>90</v>
      </c>
      <c r="L46" s="10"/>
      <c r="M46" s="10">
        <v>1</v>
      </c>
      <c r="N46" s="10">
        <v>2007</v>
      </c>
      <c r="O46" s="10">
        <v>2016</v>
      </c>
      <c r="P46" s="19">
        <v>3000000000</v>
      </c>
      <c r="Q46" s="10"/>
      <c r="R46" s="19"/>
      <c r="S46" s="19">
        <v>1350000000</v>
      </c>
      <c r="T46" s="19"/>
      <c r="U46" s="19"/>
      <c r="V46" s="19">
        <v>1350000000</v>
      </c>
      <c r="W46" s="19"/>
      <c r="X46" s="10" t="s">
        <v>150</v>
      </c>
      <c r="Y46" s="10" t="s">
        <v>160</v>
      </c>
      <c r="Z46" s="10" t="s">
        <v>161</v>
      </c>
      <c r="AA46" s="10" t="s">
        <v>131</v>
      </c>
      <c r="AB46" s="19"/>
      <c r="AC46" s="10"/>
      <c r="AD46" s="10" t="s">
        <v>162</v>
      </c>
      <c r="AE46" s="10" t="s">
        <v>65</v>
      </c>
      <c r="AF46" s="10" t="s">
        <v>65</v>
      </c>
      <c r="AG46" s="10" t="s">
        <v>66</v>
      </c>
      <c r="AH46" s="10"/>
      <c r="AI46" s="10"/>
      <c r="AJ46" s="10"/>
      <c r="AK46" s="10" t="s">
        <v>66</v>
      </c>
      <c r="AL46" s="10"/>
      <c r="AM46" s="10" t="s">
        <v>66</v>
      </c>
      <c r="AN46" s="10"/>
      <c r="AO46" s="10" t="s">
        <v>66</v>
      </c>
      <c r="AP46" s="10"/>
      <c r="AQ46" s="10" t="s">
        <v>66</v>
      </c>
      <c r="AR46" s="10"/>
      <c r="AS46" s="9"/>
      <c r="AT46" s="9"/>
      <c r="AU46" s="9" t="s">
        <v>66</v>
      </c>
      <c r="AV46" s="9"/>
      <c r="AW46" s="9"/>
      <c r="AX46" s="9"/>
      <c r="AY46" s="9"/>
      <c r="AZ46" s="9"/>
      <c r="BA46" s="9"/>
      <c r="BB46" s="9"/>
      <c r="BC46" s="9"/>
      <c r="BD46" s="9"/>
      <c r="BE46" s="10" t="s">
        <v>163</v>
      </c>
      <c r="BF46" s="10"/>
      <c r="CB46" s="123"/>
    </row>
    <row r="47" spans="1:80">
      <c r="A47" s="45" t="s">
        <v>50</v>
      </c>
      <c r="B47" s="21" t="s">
        <v>164</v>
      </c>
      <c r="C47" s="10" t="s">
        <v>165</v>
      </c>
      <c r="D47" s="10"/>
      <c r="E47" s="10" t="s">
        <v>110</v>
      </c>
      <c r="F47" s="10" t="s">
        <v>54</v>
      </c>
      <c r="G47" s="10" t="s">
        <v>111</v>
      </c>
      <c r="H47" s="10" t="s">
        <v>55</v>
      </c>
      <c r="I47" s="10" t="s">
        <v>71</v>
      </c>
      <c r="J47" s="10"/>
      <c r="K47" s="10" t="s">
        <v>149</v>
      </c>
      <c r="L47" s="10"/>
      <c r="M47" s="10">
        <v>0</v>
      </c>
      <c r="N47" s="10">
        <v>2007</v>
      </c>
      <c r="O47" s="10">
        <v>2015</v>
      </c>
      <c r="P47" s="19">
        <v>14000000</v>
      </c>
      <c r="Q47" s="20"/>
      <c r="R47" s="19"/>
      <c r="S47" s="19"/>
      <c r="T47" s="19"/>
      <c r="U47" s="19"/>
      <c r="V47" s="19"/>
      <c r="W47" s="19"/>
      <c r="X47" s="10" t="s">
        <v>166</v>
      </c>
      <c r="Y47" s="10" t="s">
        <v>151</v>
      </c>
      <c r="Z47" s="10" t="s">
        <v>167</v>
      </c>
      <c r="AA47" s="22" t="s">
        <v>131</v>
      </c>
      <c r="AB47" s="19"/>
      <c r="AC47" s="10"/>
      <c r="AD47" s="10" t="s">
        <v>168</v>
      </c>
      <c r="AE47" s="10" t="s">
        <v>65</v>
      </c>
      <c r="AF47" s="10" t="s">
        <v>65</v>
      </c>
      <c r="AG47" s="10" t="s">
        <v>66</v>
      </c>
      <c r="AH47" s="10"/>
      <c r="AI47" s="10"/>
      <c r="AJ47" s="10"/>
      <c r="AK47" s="10" t="s">
        <v>66</v>
      </c>
      <c r="AL47" s="10"/>
      <c r="AM47" s="10"/>
      <c r="AN47" s="10"/>
      <c r="AO47" s="10"/>
      <c r="AP47" s="10"/>
      <c r="AQ47" s="10"/>
      <c r="AR47" s="10"/>
      <c r="AS47" s="9" t="s">
        <v>66</v>
      </c>
      <c r="AT47" s="9"/>
      <c r="AU47" s="9"/>
      <c r="AV47" s="9"/>
      <c r="AW47" s="9"/>
      <c r="AX47" s="9"/>
      <c r="AY47" s="9"/>
      <c r="AZ47" s="9"/>
      <c r="BA47" s="9"/>
      <c r="BB47" s="9"/>
      <c r="BC47" s="9"/>
      <c r="BD47" s="9"/>
      <c r="BE47" s="10" t="s">
        <v>169</v>
      </c>
      <c r="BF47" s="10"/>
      <c r="CB47" s="123"/>
    </row>
    <row r="48" spans="1:80" ht="31.2">
      <c r="A48" s="45" t="s">
        <v>50</v>
      </c>
      <c r="B48" s="21" t="s">
        <v>170</v>
      </c>
      <c r="C48" s="10" t="s">
        <v>171</v>
      </c>
      <c r="D48" s="10"/>
      <c r="E48" s="10" t="s">
        <v>172</v>
      </c>
      <c r="F48" s="10" t="s">
        <v>54</v>
      </c>
      <c r="G48" s="10" t="s">
        <v>173</v>
      </c>
      <c r="H48" s="10" t="s">
        <v>55</v>
      </c>
      <c r="I48" s="10" t="s">
        <v>88</v>
      </c>
      <c r="J48" s="10" t="s">
        <v>89</v>
      </c>
      <c r="K48" s="10" t="s">
        <v>149</v>
      </c>
      <c r="L48" s="10" t="s">
        <v>6</v>
      </c>
      <c r="M48" s="10">
        <v>1</v>
      </c>
      <c r="N48" s="10">
        <v>2007</v>
      </c>
      <c r="O48" s="10">
        <v>2016</v>
      </c>
      <c r="P48" s="19">
        <v>157200000</v>
      </c>
      <c r="Q48" s="20"/>
      <c r="R48" s="19">
        <v>13400000</v>
      </c>
      <c r="S48" s="19"/>
      <c r="T48" s="19"/>
      <c r="U48" s="19">
        <v>13400000</v>
      </c>
      <c r="V48" s="19">
        <v>13400000</v>
      </c>
      <c r="W48" s="19"/>
      <c r="X48" s="22" t="s">
        <v>166</v>
      </c>
      <c r="Y48" s="10" t="s">
        <v>156</v>
      </c>
      <c r="Z48" s="10" t="s">
        <v>174</v>
      </c>
      <c r="AA48" s="22" t="s">
        <v>131</v>
      </c>
      <c r="AB48" s="19"/>
      <c r="AC48" s="10"/>
      <c r="AD48" s="10" t="s">
        <v>175</v>
      </c>
      <c r="AE48" s="10" t="s">
        <v>65</v>
      </c>
      <c r="AF48" s="10" t="s">
        <v>65</v>
      </c>
      <c r="AG48" s="10" t="s">
        <v>66</v>
      </c>
      <c r="AH48" s="10" t="s">
        <v>145</v>
      </c>
      <c r="AI48" s="10"/>
      <c r="AJ48" s="10"/>
      <c r="AK48" s="10" t="s">
        <v>66</v>
      </c>
      <c r="AL48" s="10"/>
      <c r="AM48" s="10"/>
      <c r="AN48" s="10"/>
      <c r="AO48" s="10"/>
      <c r="AP48" s="10"/>
      <c r="AQ48" s="10" t="s">
        <v>66</v>
      </c>
      <c r="AR48" s="10"/>
      <c r="AS48" s="9" t="s">
        <v>66</v>
      </c>
      <c r="AT48" s="9"/>
      <c r="AU48" s="9" t="s">
        <v>66</v>
      </c>
      <c r="AV48" s="9"/>
      <c r="AW48" s="9"/>
      <c r="AX48" s="9"/>
      <c r="AY48" s="9"/>
      <c r="AZ48" s="9"/>
      <c r="BA48" s="9"/>
      <c r="BB48" s="9"/>
      <c r="BC48" s="9"/>
      <c r="BD48" s="9"/>
      <c r="BE48" s="10" t="s">
        <v>176</v>
      </c>
      <c r="BF48" s="10"/>
      <c r="CB48" s="123"/>
    </row>
    <row r="49" spans="1:80" ht="31.2">
      <c r="A49" s="108" t="s">
        <v>50</v>
      </c>
      <c r="B49" s="112" t="s">
        <v>177</v>
      </c>
      <c r="C49" s="10" t="s">
        <v>155</v>
      </c>
      <c r="D49" s="10"/>
      <c r="E49" s="10" t="s">
        <v>110</v>
      </c>
      <c r="F49" s="10" t="s">
        <v>54</v>
      </c>
      <c r="G49" s="10" t="s">
        <v>111</v>
      </c>
      <c r="H49" s="10" t="s">
        <v>55</v>
      </c>
      <c r="I49" s="10" t="s">
        <v>2143</v>
      </c>
      <c r="J49" s="10"/>
      <c r="K49" s="10" t="s">
        <v>133</v>
      </c>
      <c r="L49" s="10" t="s">
        <v>6</v>
      </c>
      <c r="M49" s="10">
        <v>1</v>
      </c>
      <c r="N49" s="10">
        <v>2007</v>
      </c>
      <c r="O49" s="10">
        <v>2014</v>
      </c>
      <c r="P49" s="19">
        <v>119000000</v>
      </c>
      <c r="Q49" s="20"/>
      <c r="R49" s="19">
        <v>21290000</v>
      </c>
      <c r="S49" s="19"/>
      <c r="T49" s="19"/>
      <c r="U49" s="19">
        <v>21290000</v>
      </c>
      <c r="V49" s="19">
        <v>21290000</v>
      </c>
      <c r="W49" s="19"/>
      <c r="X49" s="22" t="s">
        <v>178</v>
      </c>
      <c r="Y49" s="22" t="s">
        <v>156</v>
      </c>
      <c r="Z49" s="22" t="s">
        <v>128</v>
      </c>
      <c r="AA49" s="22" t="s">
        <v>131</v>
      </c>
      <c r="AB49" s="19"/>
      <c r="AC49" s="10"/>
      <c r="AD49" s="10" t="s">
        <v>115</v>
      </c>
      <c r="AE49" s="10" t="s">
        <v>65</v>
      </c>
      <c r="AF49" s="10" t="s">
        <v>65</v>
      </c>
      <c r="AG49" s="10" t="s">
        <v>66</v>
      </c>
      <c r="AH49" s="10" t="s">
        <v>145</v>
      </c>
      <c r="AI49" s="10"/>
      <c r="AJ49" s="10"/>
      <c r="AK49" s="10" t="s">
        <v>66</v>
      </c>
      <c r="AL49" s="10"/>
      <c r="AM49" s="10"/>
      <c r="AN49" s="10"/>
      <c r="AO49" s="10"/>
      <c r="AP49" s="10"/>
      <c r="AQ49" s="10" t="s">
        <v>66</v>
      </c>
      <c r="AR49" s="10"/>
      <c r="AS49" s="9" t="s">
        <v>66</v>
      </c>
      <c r="AT49" s="9"/>
      <c r="AU49" s="9" t="s">
        <v>66</v>
      </c>
      <c r="AV49" s="9"/>
      <c r="AW49" s="9"/>
      <c r="AX49" s="9"/>
      <c r="AY49" s="9"/>
      <c r="AZ49" s="9"/>
      <c r="BA49" s="9"/>
      <c r="BB49" s="9"/>
      <c r="BC49" s="9"/>
      <c r="BD49" s="9"/>
      <c r="BE49" s="10" t="s">
        <v>179</v>
      </c>
      <c r="BF49" s="10"/>
      <c r="CB49" s="123"/>
    </row>
    <row r="50" spans="1:80" ht="31.2">
      <c r="A50" s="45" t="s">
        <v>50</v>
      </c>
      <c r="B50" s="21" t="s">
        <v>180</v>
      </c>
      <c r="C50" s="10" t="s">
        <v>181</v>
      </c>
      <c r="D50" s="10" t="s">
        <v>182</v>
      </c>
      <c r="E50" s="10" t="s">
        <v>53</v>
      </c>
      <c r="F50" s="10" t="s">
        <v>54</v>
      </c>
      <c r="G50" s="10" t="s">
        <v>87</v>
      </c>
      <c r="H50" s="10" t="s">
        <v>55</v>
      </c>
      <c r="I50" s="10" t="s">
        <v>2143</v>
      </c>
      <c r="J50" s="10"/>
      <c r="K50" s="10" t="s">
        <v>133</v>
      </c>
      <c r="L50" s="10" t="s">
        <v>1064</v>
      </c>
      <c r="M50" s="10">
        <v>0</v>
      </c>
      <c r="N50" s="10">
        <v>2007</v>
      </c>
      <c r="O50" s="10">
        <v>2016</v>
      </c>
      <c r="P50" s="19">
        <v>211200000</v>
      </c>
      <c r="Q50" s="20"/>
      <c r="R50" s="19">
        <v>0</v>
      </c>
      <c r="S50" s="19"/>
      <c r="T50" s="19"/>
      <c r="U50" s="19"/>
      <c r="V50" s="19"/>
      <c r="W50" s="19"/>
      <c r="X50" s="22" t="s">
        <v>81</v>
      </c>
      <c r="Y50" s="22" t="s">
        <v>183</v>
      </c>
      <c r="Z50" s="10" t="s">
        <v>184</v>
      </c>
      <c r="AA50" s="22" t="s">
        <v>131</v>
      </c>
      <c r="AB50" s="19"/>
      <c r="AC50" s="10"/>
      <c r="AD50" s="10" t="s">
        <v>185</v>
      </c>
      <c r="AE50" s="10" t="s">
        <v>65</v>
      </c>
      <c r="AF50" s="10" t="s">
        <v>65</v>
      </c>
      <c r="AG50" s="10" t="s">
        <v>66</v>
      </c>
      <c r="AH50" s="10" t="s">
        <v>145</v>
      </c>
      <c r="AI50" s="10"/>
      <c r="AJ50" s="10"/>
      <c r="AK50" s="10" t="s">
        <v>66</v>
      </c>
      <c r="AL50" s="10" t="s">
        <v>146</v>
      </c>
      <c r="AM50" s="10"/>
      <c r="AN50" s="10"/>
      <c r="AO50" s="10"/>
      <c r="AP50" s="10"/>
      <c r="AQ50" s="10"/>
      <c r="AR50" s="10"/>
      <c r="AS50" s="9"/>
      <c r="AT50" s="9"/>
      <c r="AU50" s="9" t="s">
        <v>66</v>
      </c>
      <c r="AV50" s="9" t="s">
        <v>146</v>
      </c>
      <c r="AW50" s="9"/>
      <c r="AX50" s="9"/>
      <c r="AY50" s="9"/>
      <c r="AZ50" s="9"/>
      <c r="BA50" s="9"/>
      <c r="BB50" s="9"/>
      <c r="BC50" s="9"/>
      <c r="BD50" s="9"/>
      <c r="BE50" s="10" t="s">
        <v>186</v>
      </c>
      <c r="BF50" s="10"/>
      <c r="CB50" s="123"/>
    </row>
    <row r="51" spans="1:80" ht="31.2">
      <c r="A51" s="45" t="s">
        <v>50</v>
      </c>
      <c r="B51" s="21" t="s">
        <v>147</v>
      </c>
      <c r="C51" s="10" t="s">
        <v>148</v>
      </c>
      <c r="D51" s="10"/>
      <c r="E51" s="10" t="s">
        <v>110</v>
      </c>
      <c r="F51" s="10" t="s">
        <v>54</v>
      </c>
      <c r="G51" s="10" t="s">
        <v>111</v>
      </c>
      <c r="H51" s="10" t="s">
        <v>55</v>
      </c>
      <c r="I51" s="10" t="s">
        <v>71</v>
      </c>
      <c r="J51" s="10"/>
      <c r="K51" s="10" t="s">
        <v>149</v>
      </c>
      <c r="L51" s="10"/>
      <c r="M51" s="10">
        <v>0</v>
      </c>
      <c r="N51" s="10">
        <v>2008</v>
      </c>
      <c r="O51" s="10">
        <v>2015</v>
      </c>
      <c r="P51" s="19">
        <v>10700000</v>
      </c>
      <c r="Q51" s="20"/>
      <c r="R51" s="19"/>
      <c r="S51" s="19"/>
      <c r="T51" s="19"/>
      <c r="U51" s="19"/>
      <c r="V51" s="19"/>
      <c r="W51" s="19"/>
      <c r="X51" s="10" t="s">
        <v>150</v>
      </c>
      <c r="Y51" s="10" t="s">
        <v>151</v>
      </c>
      <c r="Z51" s="10" t="s">
        <v>152</v>
      </c>
      <c r="AA51" s="10" t="s">
        <v>131</v>
      </c>
      <c r="AB51" s="19"/>
      <c r="AC51" s="10"/>
      <c r="AD51" s="10" t="s">
        <v>153</v>
      </c>
      <c r="AE51" s="10" t="s">
        <v>65</v>
      </c>
      <c r="AF51" s="10" t="s">
        <v>65</v>
      </c>
      <c r="AG51" s="10" t="s">
        <v>66</v>
      </c>
      <c r="AH51" s="10"/>
      <c r="AI51" s="10"/>
      <c r="AJ51" s="10"/>
      <c r="AK51" s="10" t="s">
        <v>66</v>
      </c>
      <c r="AL51" s="10"/>
      <c r="AM51" s="10"/>
      <c r="AN51" s="10"/>
      <c r="AO51" s="10"/>
      <c r="AP51" s="10"/>
      <c r="AQ51" s="10"/>
      <c r="AR51" s="10"/>
      <c r="AS51" s="9" t="s">
        <v>66</v>
      </c>
      <c r="AT51" s="9"/>
      <c r="AU51" s="9"/>
      <c r="AV51" s="9"/>
      <c r="AW51" s="9"/>
      <c r="AX51" s="9"/>
      <c r="AY51" s="9"/>
      <c r="AZ51" s="9"/>
      <c r="BA51" s="9"/>
      <c r="BB51" s="9"/>
      <c r="BC51" s="9"/>
      <c r="BD51" s="9"/>
      <c r="BE51" s="10" t="s">
        <v>57</v>
      </c>
      <c r="BF51" s="10"/>
      <c r="CB51" s="123"/>
    </row>
    <row r="52" spans="1:80">
      <c r="A52" s="45" t="s">
        <v>50</v>
      </c>
      <c r="B52" s="21" t="s">
        <v>154</v>
      </c>
      <c r="C52" s="10" t="s">
        <v>155</v>
      </c>
      <c r="D52" s="10"/>
      <c r="E52" s="10" t="s">
        <v>110</v>
      </c>
      <c r="F52" s="10" t="s">
        <v>54</v>
      </c>
      <c r="G52" s="10" t="s">
        <v>111</v>
      </c>
      <c r="H52" s="10" t="s">
        <v>55</v>
      </c>
      <c r="I52" s="10" t="s">
        <v>88</v>
      </c>
      <c r="J52" s="10" t="s">
        <v>89</v>
      </c>
      <c r="K52" s="10" t="s">
        <v>90</v>
      </c>
      <c r="L52" s="10"/>
      <c r="M52" s="10">
        <v>1</v>
      </c>
      <c r="N52" s="10">
        <v>2008</v>
      </c>
      <c r="O52" s="10"/>
      <c r="P52" s="19">
        <v>250000000</v>
      </c>
      <c r="Q52" s="20"/>
      <c r="R52" s="19" t="s">
        <v>58</v>
      </c>
      <c r="S52" s="19"/>
      <c r="T52" s="19"/>
      <c r="U52" s="19"/>
      <c r="V52" s="19"/>
      <c r="W52" s="19"/>
      <c r="X52" s="10" t="s">
        <v>142</v>
      </c>
      <c r="Y52" s="10" t="s">
        <v>156</v>
      </c>
      <c r="Z52" s="10" t="s">
        <v>157</v>
      </c>
      <c r="AA52" s="22" t="s">
        <v>131</v>
      </c>
      <c r="AB52" s="19"/>
      <c r="AC52" s="10"/>
      <c r="AD52" s="10" t="s">
        <v>115</v>
      </c>
      <c r="AE52" s="10" t="s">
        <v>65</v>
      </c>
      <c r="AF52" s="10" t="s">
        <v>65</v>
      </c>
      <c r="AG52" s="10"/>
      <c r="AH52" s="10"/>
      <c r="AI52" s="10"/>
      <c r="AJ52" s="10"/>
      <c r="AK52" s="10"/>
      <c r="AL52" s="10"/>
      <c r="AM52" s="10"/>
      <c r="AN52" s="10"/>
      <c r="AO52" s="10"/>
      <c r="AP52" s="10"/>
      <c r="AQ52" s="10"/>
      <c r="AR52" s="10"/>
      <c r="AS52" s="9"/>
      <c r="AT52" s="9"/>
      <c r="AU52" s="9"/>
      <c r="AV52" s="9"/>
      <c r="AW52" s="9"/>
      <c r="AX52" s="9"/>
      <c r="AY52" s="9"/>
      <c r="AZ52" s="9"/>
      <c r="BA52" s="9"/>
      <c r="BB52" s="9"/>
      <c r="BC52" s="9"/>
      <c r="BD52" s="9"/>
      <c r="BE52" s="10" t="s">
        <v>57</v>
      </c>
      <c r="BF52" s="10"/>
      <c r="CB52" s="123"/>
    </row>
    <row r="53" spans="1:80" ht="31.2">
      <c r="A53" s="45" t="s">
        <v>50</v>
      </c>
      <c r="B53" s="21" t="s">
        <v>132</v>
      </c>
      <c r="C53" s="10" t="s">
        <v>97</v>
      </c>
      <c r="D53" s="10"/>
      <c r="E53" s="10" t="s">
        <v>98</v>
      </c>
      <c r="F53" s="10" t="s">
        <v>54</v>
      </c>
      <c r="G53" s="10" t="s">
        <v>99</v>
      </c>
      <c r="H53" s="10" t="s">
        <v>55</v>
      </c>
      <c r="I53" s="10" t="s">
        <v>100</v>
      </c>
      <c r="J53" s="10"/>
      <c r="K53" s="10" t="s">
        <v>133</v>
      </c>
      <c r="L53" s="10" t="s">
        <v>4</v>
      </c>
      <c r="M53" s="10">
        <v>0</v>
      </c>
      <c r="N53" s="10">
        <v>2009</v>
      </c>
      <c r="O53" s="10">
        <v>2012</v>
      </c>
      <c r="P53" s="19">
        <v>25000000</v>
      </c>
      <c r="Q53" s="20"/>
      <c r="R53" s="19"/>
      <c r="S53" s="19"/>
      <c r="T53" s="19"/>
      <c r="U53" s="19"/>
      <c r="V53" s="19"/>
      <c r="W53" s="19"/>
      <c r="X53" s="22" t="s">
        <v>150</v>
      </c>
      <c r="Y53" s="22" t="s">
        <v>134</v>
      </c>
      <c r="Z53" s="22" t="s">
        <v>135</v>
      </c>
      <c r="AA53" s="22" t="s">
        <v>131</v>
      </c>
      <c r="AB53" s="19"/>
      <c r="AC53" s="10"/>
      <c r="AD53" s="10" t="s">
        <v>136</v>
      </c>
      <c r="AE53" s="10" t="s">
        <v>105</v>
      </c>
      <c r="AF53" s="10" t="s">
        <v>106</v>
      </c>
      <c r="AG53" s="10"/>
      <c r="AH53" s="10"/>
      <c r="AI53" s="10"/>
      <c r="AJ53" s="10"/>
      <c r="AK53" s="10"/>
      <c r="AL53" s="10"/>
      <c r="AM53" s="10"/>
      <c r="AN53" s="10"/>
      <c r="AO53" s="10" t="s">
        <v>66</v>
      </c>
      <c r="AP53" s="10"/>
      <c r="AQ53" s="10" t="s">
        <v>66</v>
      </c>
      <c r="AR53" s="10"/>
      <c r="AS53" s="9"/>
      <c r="AT53" s="9"/>
      <c r="AU53" s="9"/>
      <c r="AV53" s="9"/>
      <c r="AW53" s="9"/>
      <c r="AX53" s="9"/>
      <c r="AY53" s="9"/>
      <c r="AZ53" s="9"/>
      <c r="BA53" s="9"/>
      <c r="BB53" s="9"/>
      <c r="BC53" s="9"/>
      <c r="BD53" s="9"/>
      <c r="BE53" s="10" t="s">
        <v>137</v>
      </c>
      <c r="BF53" s="10"/>
      <c r="CB53" s="123"/>
    </row>
    <row r="54" spans="1:80" ht="31.2">
      <c r="A54" s="45" t="s">
        <v>50</v>
      </c>
      <c r="B54" s="21" t="s">
        <v>138</v>
      </c>
      <c r="C54" s="10" t="s">
        <v>139</v>
      </c>
      <c r="D54" s="10"/>
      <c r="E54" s="10" t="s">
        <v>53</v>
      </c>
      <c r="F54" s="10" t="s">
        <v>54</v>
      </c>
      <c r="G54" s="10" t="s">
        <v>87</v>
      </c>
      <c r="H54" s="10" t="s">
        <v>55</v>
      </c>
      <c r="I54" s="10" t="s">
        <v>2144</v>
      </c>
      <c r="J54" s="10" t="s">
        <v>141</v>
      </c>
      <c r="K54" s="10" t="s">
        <v>133</v>
      </c>
      <c r="L54" s="10" t="s">
        <v>6</v>
      </c>
      <c r="M54" s="10">
        <v>1</v>
      </c>
      <c r="N54" s="10">
        <v>2009</v>
      </c>
      <c r="O54" s="10">
        <v>2019</v>
      </c>
      <c r="P54" s="19">
        <v>1590000000</v>
      </c>
      <c r="Q54" s="20">
        <v>1</v>
      </c>
      <c r="R54" s="19">
        <v>320800000</v>
      </c>
      <c r="S54" s="19"/>
      <c r="T54" s="19"/>
      <c r="U54" s="19">
        <v>320800000</v>
      </c>
      <c r="V54" s="19">
        <v>320799999</v>
      </c>
      <c r="W54" s="19"/>
      <c r="X54" s="10" t="s">
        <v>142</v>
      </c>
      <c r="Y54" s="22" t="s">
        <v>143</v>
      </c>
      <c r="Z54" s="22" t="s">
        <v>144</v>
      </c>
      <c r="AA54" s="22" t="s">
        <v>131</v>
      </c>
      <c r="AB54" s="19"/>
      <c r="AC54" s="10"/>
      <c r="AD54" s="10" t="s">
        <v>115</v>
      </c>
      <c r="AE54" s="10" t="s">
        <v>65</v>
      </c>
      <c r="AF54" s="10" t="s">
        <v>65</v>
      </c>
      <c r="AG54" s="10" t="s">
        <v>66</v>
      </c>
      <c r="AH54" s="10" t="s">
        <v>145</v>
      </c>
      <c r="AI54" s="10" t="s">
        <v>66</v>
      </c>
      <c r="AJ54" s="10" t="s">
        <v>145</v>
      </c>
      <c r="AK54" s="10" t="s">
        <v>66</v>
      </c>
      <c r="AL54" s="10" t="s">
        <v>145</v>
      </c>
      <c r="AM54" s="10"/>
      <c r="AN54" s="10"/>
      <c r="AO54" s="10"/>
      <c r="AP54" s="10"/>
      <c r="AQ54" s="10" t="s">
        <v>66</v>
      </c>
      <c r="AR54" s="10" t="s">
        <v>146</v>
      </c>
      <c r="AS54" s="9" t="s">
        <v>66</v>
      </c>
      <c r="AT54" s="9" t="s">
        <v>146</v>
      </c>
      <c r="AU54" s="9" t="s">
        <v>66</v>
      </c>
      <c r="AV54" s="9" t="s">
        <v>145</v>
      </c>
      <c r="AW54" s="9"/>
      <c r="AX54" s="9"/>
      <c r="AY54" s="9"/>
      <c r="AZ54" s="9"/>
      <c r="BA54" s="9"/>
      <c r="BB54" s="9"/>
      <c r="BC54" s="9"/>
      <c r="BD54" s="9"/>
      <c r="BE54" s="10"/>
      <c r="BF54" s="10"/>
      <c r="CB54" s="123"/>
    </row>
    <row r="55" spans="1:80" ht="31.2">
      <c r="A55" s="45" t="s">
        <v>50</v>
      </c>
      <c r="B55" s="21" t="s">
        <v>125</v>
      </c>
      <c r="C55" s="10" t="s">
        <v>126</v>
      </c>
      <c r="D55" s="10"/>
      <c r="E55" s="10" t="s">
        <v>53</v>
      </c>
      <c r="F55" s="10" t="s">
        <v>54</v>
      </c>
      <c r="G55" s="10" t="s">
        <v>87</v>
      </c>
      <c r="H55" s="10" t="s">
        <v>55</v>
      </c>
      <c r="I55" s="10" t="s">
        <v>127</v>
      </c>
      <c r="J55" s="10"/>
      <c r="K55" s="10" t="s">
        <v>90</v>
      </c>
      <c r="L55" s="10"/>
      <c r="M55" s="10">
        <v>1</v>
      </c>
      <c r="N55" s="10">
        <v>2012</v>
      </c>
      <c r="O55" s="10">
        <v>2014</v>
      </c>
      <c r="P55" s="19">
        <v>10500000000</v>
      </c>
      <c r="Q55" s="20"/>
      <c r="R55" s="19"/>
      <c r="S55" s="19">
        <v>5000000000</v>
      </c>
      <c r="T55" s="19"/>
      <c r="U55" s="19"/>
      <c r="V55" s="19">
        <v>5000000000</v>
      </c>
      <c r="W55" s="19"/>
      <c r="X55" s="10" t="s">
        <v>128</v>
      </c>
      <c r="Y55" s="10" t="s">
        <v>129</v>
      </c>
      <c r="Z55" s="10" t="s">
        <v>130</v>
      </c>
      <c r="AA55" s="22" t="s">
        <v>131</v>
      </c>
      <c r="AB55" s="19"/>
      <c r="AC55" s="10"/>
      <c r="AD55" s="10" t="s">
        <v>95</v>
      </c>
      <c r="AE55" s="10" t="s">
        <v>65</v>
      </c>
      <c r="AF55" s="10" t="s">
        <v>65</v>
      </c>
      <c r="AG55" s="10"/>
      <c r="AH55" s="10"/>
      <c r="AI55" s="10" t="s">
        <v>66</v>
      </c>
      <c r="AJ55" s="10"/>
      <c r="AK55" s="10"/>
      <c r="AL55" s="10"/>
      <c r="AM55" s="10"/>
      <c r="AN55" s="10"/>
      <c r="AO55" s="10"/>
      <c r="AP55" s="10"/>
      <c r="AQ55" s="10"/>
      <c r="AR55" s="10"/>
      <c r="AS55" s="9"/>
      <c r="AT55" s="9"/>
      <c r="AU55" s="9"/>
      <c r="AV55" s="9"/>
      <c r="AW55" s="9"/>
      <c r="AX55" s="9"/>
      <c r="AY55" s="9"/>
      <c r="AZ55" s="9"/>
      <c r="BA55" s="9"/>
      <c r="BB55" s="9"/>
      <c r="BC55" s="9"/>
      <c r="BD55" s="9"/>
      <c r="BE55" s="10"/>
      <c r="BF55" s="10"/>
      <c r="CB55" s="123"/>
    </row>
    <row r="56" spans="1:80" ht="31.2">
      <c r="A56" s="45" t="s">
        <v>50</v>
      </c>
      <c r="B56" s="21" t="s">
        <v>96</v>
      </c>
      <c r="C56" s="10" t="s">
        <v>97</v>
      </c>
      <c r="D56" s="10"/>
      <c r="E56" s="10" t="s">
        <v>98</v>
      </c>
      <c r="F56" s="10" t="s">
        <v>54</v>
      </c>
      <c r="G56" s="10" t="s">
        <v>99</v>
      </c>
      <c r="H56" s="10" t="s">
        <v>55</v>
      </c>
      <c r="I56" s="10" t="s">
        <v>100</v>
      </c>
      <c r="J56" s="10"/>
      <c r="K56" s="10" t="s">
        <v>57</v>
      </c>
      <c r="L56" s="10"/>
      <c r="M56" s="10">
        <v>0</v>
      </c>
      <c r="N56" s="10">
        <v>2014</v>
      </c>
      <c r="O56" s="10"/>
      <c r="P56" s="19">
        <v>128000000</v>
      </c>
      <c r="Q56" s="20"/>
      <c r="R56" s="19"/>
      <c r="S56" s="19"/>
      <c r="T56" s="19"/>
      <c r="U56" s="19"/>
      <c r="V56" s="19"/>
      <c r="W56" s="19"/>
      <c r="X56" s="22" t="s">
        <v>101</v>
      </c>
      <c r="Y56" s="22" t="s">
        <v>102</v>
      </c>
      <c r="Z56" s="22" t="s">
        <v>103</v>
      </c>
      <c r="AA56" s="22" t="s">
        <v>62</v>
      </c>
      <c r="AB56" s="19"/>
      <c r="AC56" s="10"/>
      <c r="AD56" s="10" t="s">
        <v>104</v>
      </c>
      <c r="AE56" s="10" t="s">
        <v>105</v>
      </c>
      <c r="AF56" s="10" t="s">
        <v>106</v>
      </c>
      <c r="AG56" s="10" t="s">
        <v>66</v>
      </c>
      <c r="AH56" s="10"/>
      <c r="AI56" s="10"/>
      <c r="AJ56" s="10"/>
      <c r="AK56" s="10"/>
      <c r="AL56" s="10"/>
      <c r="AM56" s="10"/>
      <c r="AN56" s="10"/>
      <c r="AO56" s="10"/>
      <c r="AP56" s="10"/>
      <c r="AQ56" s="10" t="s">
        <v>66</v>
      </c>
      <c r="AR56" s="10"/>
      <c r="AS56" s="9"/>
      <c r="AT56" s="9"/>
      <c r="AU56" s="9" t="s">
        <v>66</v>
      </c>
      <c r="AV56" s="9"/>
      <c r="AW56" s="9"/>
      <c r="AX56" s="9"/>
      <c r="AY56" s="9"/>
      <c r="AZ56" s="9"/>
      <c r="BA56" s="9"/>
      <c r="BB56" s="9"/>
      <c r="BC56" s="9"/>
      <c r="BD56" s="9"/>
      <c r="BE56" s="10" t="s">
        <v>107</v>
      </c>
      <c r="BF56" s="10"/>
      <c r="CB56" s="123"/>
    </row>
    <row r="57" spans="1:80" ht="31.2">
      <c r="A57" s="45" t="s">
        <v>50</v>
      </c>
      <c r="B57" s="21" t="s">
        <v>116</v>
      </c>
      <c r="C57" s="10" t="s">
        <v>117</v>
      </c>
      <c r="D57" s="10"/>
      <c r="E57" s="10" t="s">
        <v>118</v>
      </c>
      <c r="F57" s="10" t="s">
        <v>54</v>
      </c>
      <c r="G57" s="10" t="s">
        <v>119</v>
      </c>
      <c r="H57" s="10" t="s">
        <v>55</v>
      </c>
      <c r="I57" s="10" t="s">
        <v>120</v>
      </c>
      <c r="J57" s="10" t="s">
        <v>121</v>
      </c>
      <c r="K57" s="10" t="s">
        <v>122</v>
      </c>
      <c r="L57" s="10" t="s">
        <v>6</v>
      </c>
      <c r="M57" s="10">
        <v>1</v>
      </c>
      <c r="N57" s="10">
        <v>2014</v>
      </c>
      <c r="O57" s="10">
        <v>2021</v>
      </c>
      <c r="P57" s="19">
        <v>62000000</v>
      </c>
      <c r="Q57" s="10"/>
      <c r="R57" s="19">
        <v>21600000</v>
      </c>
      <c r="S57" s="19"/>
      <c r="T57" s="19"/>
      <c r="U57" s="19"/>
      <c r="V57" s="19"/>
      <c r="W57" s="19"/>
      <c r="X57" s="22" t="s">
        <v>150</v>
      </c>
      <c r="Y57" s="22" t="s">
        <v>541</v>
      </c>
      <c r="Z57" s="10" t="s">
        <v>123</v>
      </c>
      <c r="AA57" s="10" t="s">
        <v>62</v>
      </c>
      <c r="AB57" s="19"/>
      <c r="AC57" s="10"/>
      <c r="AD57" s="10" t="s">
        <v>124</v>
      </c>
      <c r="AE57" s="10" t="s">
        <v>65</v>
      </c>
      <c r="AF57" s="10" t="s">
        <v>65</v>
      </c>
      <c r="AG57" s="10" t="s">
        <v>66</v>
      </c>
      <c r="AH57" s="10"/>
      <c r="AI57" s="10" t="s">
        <v>66</v>
      </c>
      <c r="AJ57" s="10"/>
      <c r="AK57" s="10" t="s">
        <v>66</v>
      </c>
      <c r="AL57" s="10"/>
      <c r="AM57" s="10" t="s">
        <v>66</v>
      </c>
      <c r="AN57" s="10"/>
      <c r="AO57" s="10"/>
      <c r="AP57" s="10"/>
      <c r="AQ57" s="10"/>
      <c r="AR57" s="10"/>
      <c r="AS57" s="9"/>
      <c r="AT57" s="9"/>
      <c r="AU57" s="9"/>
      <c r="AV57" s="9"/>
      <c r="AW57" s="9"/>
      <c r="AX57" s="9"/>
      <c r="AY57" s="9"/>
      <c r="AZ57" s="9"/>
      <c r="BA57" s="9"/>
      <c r="BB57" s="9"/>
      <c r="BC57" s="9"/>
      <c r="BD57" s="9"/>
      <c r="BE57" s="10" t="s">
        <v>2095</v>
      </c>
      <c r="BF57" s="10"/>
      <c r="CB57" s="123"/>
    </row>
    <row r="58" spans="1:80">
      <c r="A58" s="45" t="s">
        <v>50</v>
      </c>
      <c r="B58" s="21" t="s">
        <v>85</v>
      </c>
      <c r="C58" s="10" t="s">
        <v>86</v>
      </c>
      <c r="D58" s="10"/>
      <c r="E58" s="10" t="s">
        <v>53</v>
      </c>
      <c r="F58" s="10" t="s">
        <v>54</v>
      </c>
      <c r="G58" s="10" t="s">
        <v>87</v>
      </c>
      <c r="H58" s="10" t="s">
        <v>55</v>
      </c>
      <c r="I58" s="10" t="s">
        <v>88</v>
      </c>
      <c r="J58" s="10" t="s">
        <v>89</v>
      </c>
      <c r="K58" s="10" t="s">
        <v>90</v>
      </c>
      <c r="L58" s="10"/>
      <c r="M58" s="10">
        <v>1</v>
      </c>
      <c r="N58" s="10">
        <v>2015</v>
      </c>
      <c r="O58" s="10">
        <v>2018</v>
      </c>
      <c r="P58" s="19">
        <v>1000000000</v>
      </c>
      <c r="Q58" s="10"/>
      <c r="R58" s="19"/>
      <c r="S58" s="19"/>
      <c r="T58" s="19"/>
      <c r="U58" s="19"/>
      <c r="V58" s="19"/>
      <c r="W58" s="19"/>
      <c r="X58" s="10" t="s">
        <v>91</v>
      </c>
      <c r="Y58" s="22" t="s">
        <v>92</v>
      </c>
      <c r="Z58" s="22" t="s">
        <v>93</v>
      </c>
      <c r="AA58" s="10" t="s">
        <v>94</v>
      </c>
      <c r="AB58" s="19"/>
      <c r="AC58" s="10"/>
      <c r="AD58" s="10" t="s">
        <v>95</v>
      </c>
      <c r="AE58" s="10" t="s">
        <v>65</v>
      </c>
      <c r="AF58" s="10" t="s">
        <v>65</v>
      </c>
      <c r="AG58" s="10"/>
      <c r="AH58" s="10"/>
      <c r="AI58" s="10"/>
      <c r="AJ58" s="10"/>
      <c r="AK58" s="10"/>
      <c r="AL58" s="10"/>
      <c r="AM58" s="10"/>
      <c r="AN58" s="10"/>
      <c r="AO58" s="10"/>
      <c r="AP58" s="10"/>
      <c r="AQ58" s="10"/>
      <c r="AR58" s="10"/>
      <c r="AS58" s="9"/>
      <c r="AT58" s="9"/>
      <c r="AU58" s="9"/>
      <c r="AV58" s="9"/>
      <c r="AW58" s="9"/>
      <c r="AX58" s="9"/>
      <c r="AY58" s="9"/>
      <c r="AZ58" s="9"/>
      <c r="BA58" s="9"/>
      <c r="BB58" s="9"/>
      <c r="BC58" s="9"/>
      <c r="BD58" s="9"/>
      <c r="BE58" s="10"/>
      <c r="BF58" s="10"/>
      <c r="CB58" s="123"/>
    </row>
    <row r="59" spans="1:80" ht="46.8">
      <c r="A59" s="45" t="s">
        <v>50</v>
      </c>
      <c r="B59" s="21" t="s">
        <v>108</v>
      </c>
      <c r="C59" s="10" t="s">
        <v>109</v>
      </c>
      <c r="D59" s="10"/>
      <c r="E59" s="10" t="s">
        <v>110</v>
      </c>
      <c r="F59" s="10" t="s">
        <v>54</v>
      </c>
      <c r="G59" s="10" t="s">
        <v>111</v>
      </c>
      <c r="H59" s="10" t="s">
        <v>55</v>
      </c>
      <c r="I59" s="10" t="s">
        <v>88</v>
      </c>
      <c r="J59" s="10" t="s">
        <v>89</v>
      </c>
      <c r="K59" s="10" t="s">
        <v>57</v>
      </c>
      <c r="L59" s="10"/>
      <c r="M59" s="10">
        <v>0</v>
      </c>
      <c r="N59" s="10">
        <v>2015</v>
      </c>
      <c r="O59" s="10"/>
      <c r="P59" s="19" t="s">
        <v>58</v>
      </c>
      <c r="Q59" s="10"/>
      <c r="R59" s="19"/>
      <c r="S59" s="19"/>
      <c r="T59" s="19"/>
      <c r="U59" s="19"/>
      <c r="V59" s="19"/>
      <c r="W59" s="19"/>
      <c r="X59" s="22" t="s">
        <v>112</v>
      </c>
      <c r="Y59" s="22" t="s">
        <v>113</v>
      </c>
      <c r="Z59" s="22" t="s">
        <v>114</v>
      </c>
      <c r="AA59" s="10" t="s">
        <v>62</v>
      </c>
      <c r="AB59" s="19"/>
      <c r="AC59" s="10"/>
      <c r="AD59" s="10" t="s">
        <v>115</v>
      </c>
      <c r="AE59" s="10" t="s">
        <v>65</v>
      </c>
      <c r="AF59" s="10" t="s">
        <v>65</v>
      </c>
      <c r="AG59" s="10" t="s">
        <v>66</v>
      </c>
      <c r="AH59" s="10"/>
      <c r="AI59" s="10"/>
      <c r="AJ59" s="10"/>
      <c r="AK59" s="10" t="s">
        <v>66</v>
      </c>
      <c r="AL59" s="10"/>
      <c r="AM59" s="10"/>
      <c r="AN59" s="10"/>
      <c r="AO59" s="10" t="s">
        <v>66</v>
      </c>
      <c r="AP59" s="10"/>
      <c r="AQ59" s="10"/>
      <c r="AR59" s="10"/>
      <c r="AS59" s="9"/>
      <c r="AT59" s="9"/>
      <c r="AU59" s="9"/>
      <c r="AV59" s="9"/>
      <c r="AW59" s="9"/>
      <c r="AX59" s="9"/>
      <c r="AY59" s="9"/>
      <c r="AZ59" s="9"/>
      <c r="BA59" s="9"/>
      <c r="BB59" s="9"/>
      <c r="BC59" s="9"/>
      <c r="BD59" s="9"/>
      <c r="BE59" s="10" t="s">
        <v>2214</v>
      </c>
      <c r="BF59" s="10"/>
      <c r="CB59" s="123"/>
    </row>
    <row r="60" spans="1:80" ht="46.8">
      <c r="A60" s="45" t="s">
        <v>50</v>
      </c>
      <c r="B60" s="21" t="s">
        <v>187</v>
      </c>
      <c r="C60" s="10" t="s">
        <v>188</v>
      </c>
      <c r="D60" s="10" t="s">
        <v>189</v>
      </c>
      <c r="E60" s="10" t="s">
        <v>332</v>
      </c>
      <c r="F60" s="10" t="s">
        <v>54</v>
      </c>
      <c r="G60" s="10" t="s">
        <v>190</v>
      </c>
      <c r="H60" s="10" t="s">
        <v>55</v>
      </c>
      <c r="I60" s="10" t="s">
        <v>2143</v>
      </c>
      <c r="J60" s="10"/>
      <c r="K60" s="10" t="s">
        <v>133</v>
      </c>
      <c r="L60" s="10" t="s">
        <v>6</v>
      </c>
      <c r="M60" s="10">
        <v>1</v>
      </c>
      <c r="N60" s="10">
        <v>2003</v>
      </c>
      <c r="O60" s="10">
        <v>2017</v>
      </c>
      <c r="P60" s="19">
        <v>834100000</v>
      </c>
      <c r="Q60" s="10"/>
      <c r="R60" s="19">
        <v>383600000</v>
      </c>
      <c r="S60" s="19"/>
      <c r="T60" s="19"/>
      <c r="U60" s="19">
        <v>383600000</v>
      </c>
      <c r="V60" s="19">
        <v>383600000</v>
      </c>
      <c r="W60" s="19"/>
      <c r="X60" s="22" t="s">
        <v>191</v>
      </c>
      <c r="Y60" s="22" t="s">
        <v>192</v>
      </c>
      <c r="Z60" s="10" t="s">
        <v>193</v>
      </c>
      <c r="AA60" s="10" t="s">
        <v>131</v>
      </c>
      <c r="AB60" s="19"/>
      <c r="AC60" s="10"/>
      <c r="AD60" s="10" t="s">
        <v>95</v>
      </c>
      <c r="AE60" s="10" t="s">
        <v>65</v>
      </c>
      <c r="AF60" s="10" t="s">
        <v>65</v>
      </c>
      <c r="AG60" s="10" t="s">
        <v>66</v>
      </c>
      <c r="AH60" s="10" t="s">
        <v>145</v>
      </c>
      <c r="AI60" s="10" t="s">
        <v>66</v>
      </c>
      <c r="AJ60" s="10" t="s">
        <v>146</v>
      </c>
      <c r="AK60" s="10" t="s">
        <v>66</v>
      </c>
      <c r="AL60" s="10" t="s">
        <v>146</v>
      </c>
      <c r="AM60" s="10"/>
      <c r="AN60" s="10"/>
      <c r="AO60" s="10"/>
      <c r="AP60" s="10"/>
      <c r="AQ60" s="10"/>
      <c r="AR60" s="10"/>
      <c r="AS60" s="9" t="s">
        <v>66</v>
      </c>
      <c r="AT60" s="9" t="s">
        <v>146</v>
      </c>
      <c r="AU60" s="9"/>
      <c r="AV60" s="9"/>
      <c r="AW60" s="9"/>
      <c r="AX60" s="9"/>
      <c r="AY60" s="9"/>
      <c r="AZ60" s="9"/>
      <c r="BA60" s="9"/>
      <c r="BB60" s="9"/>
      <c r="BC60" s="9"/>
      <c r="BD60" s="9"/>
      <c r="BE60" s="10" t="s">
        <v>194</v>
      </c>
      <c r="BF60" s="10"/>
      <c r="CB60" s="123"/>
    </row>
    <row r="61" spans="1:80" ht="31.2">
      <c r="A61" s="45" t="s">
        <v>50</v>
      </c>
      <c r="B61" s="21" t="s">
        <v>77</v>
      </c>
      <c r="C61" s="10" t="s">
        <v>78</v>
      </c>
      <c r="D61" s="10"/>
      <c r="E61" s="10" t="s">
        <v>79</v>
      </c>
      <c r="F61" s="10" t="s">
        <v>80</v>
      </c>
      <c r="G61" s="10" t="s">
        <v>197</v>
      </c>
      <c r="H61" s="10" t="s">
        <v>55</v>
      </c>
      <c r="I61" s="10" t="s">
        <v>71</v>
      </c>
      <c r="J61" s="10"/>
      <c r="K61" s="10" t="s">
        <v>133</v>
      </c>
      <c r="L61" s="10" t="s">
        <v>6</v>
      </c>
      <c r="M61" s="10">
        <v>1</v>
      </c>
      <c r="N61" s="10">
        <v>2017</v>
      </c>
      <c r="O61" s="10">
        <v>2024</v>
      </c>
      <c r="P61" s="19">
        <v>432000000</v>
      </c>
      <c r="Q61" s="10"/>
      <c r="R61" s="19">
        <v>6800000</v>
      </c>
      <c r="S61" s="19"/>
      <c r="T61" s="19"/>
      <c r="U61" s="19">
        <v>8300000</v>
      </c>
      <c r="V61" s="19"/>
      <c r="W61" s="19"/>
      <c r="X61" s="10" t="s">
        <v>81</v>
      </c>
      <c r="Y61" s="10" t="s">
        <v>82</v>
      </c>
      <c r="Z61" s="10" t="s">
        <v>83</v>
      </c>
      <c r="AA61" s="10" t="s">
        <v>84</v>
      </c>
      <c r="AB61" s="19"/>
      <c r="AC61" s="10"/>
      <c r="AD61" s="10" t="s">
        <v>64</v>
      </c>
      <c r="AE61" s="10" t="s">
        <v>65</v>
      </c>
      <c r="AF61" s="10" t="s">
        <v>65</v>
      </c>
      <c r="AG61" s="10" t="s">
        <v>1754</v>
      </c>
      <c r="AH61" s="10" t="s">
        <v>145</v>
      </c>
      <c r="AI61" s="10"/>
      <c r="AJ61" s="10"/>
      <c r="AK61" s="10" t="s">
        <v>1754</v>
      </c>
      <c r="AL61" s="10" t="s">
        <v>145</v>
      </c>
      <c r="AM61" s="10"/>
      <c r="AN61" s="10"/>
      <c r="AO61" s="10"/>
      <c r="AP61" s="10"/>
      <c r="AQ61" s="10"/>
      <c r="AR61" s="10"/>
      <c r="AS61" s="9"/>
      <c r="AT61" s="9"/>
      <c r="AU61" s="9"/>
      <c r="AV61" s="9"/>
      <c r="AW61" s="9"/>
      <c r="AX61" s="9"/>
      <c r="AY61" s="9"/>
      <c r="AZ61" s="9"/>
      <c r="BA61" s="9"/>
      <c r="BB61" s="9"/>
      <c r="BC61" s="9"/>
      <c r="BD61" s="9"/>
      <c r="BE61" s="10" t="s">
        <v>2147</v>
      </c>
      <c r="BF61" s="10"/>
      <c r="CB61" s="123"/>
    </row>
    <row r="62" spans="1:80" ht="31.2">
      <c r="A62" s="45" t="s">
        <v>50</v>
      </c>
      <c r="B62" s="21" t="s">
        <v>51</v>
      </c>
      <c r="C62" s="10" t="s">
        <v>52</v>
      </c>
      <c r="D62" s="10"/>
      <c r="E62" s="10" t="s">
        <v>53</v>
      </c>
      <c r="F62" s="10" t="s">
        <v>54</v>
      </c>
      <c r="G62" s="10" t="s">
        <v>87</v>
      </c>
      <c r="H62" s="10" t="s">
        <v>55</v>
      </c>
      <c r="I62" s="10" t="s">
        <v>2142</v>
      </c>
      <c r="J62" s="10"/>
      <c r="K62" s="10" t="s">
        <v>133</v>
      </c>
      <c r="L62" s="10" t="s">
        <v>4</v>
      </c>
      <c r="M62" s="10">
        <v>0</v>
      </c>
      <c r="N62" s="10">
        <v>2019</v>
      </c>
      <c r="O62" s="10">
        <v>2023</v>
      </c>
      <c r="P62" s="19">
        <v>667300000</v>
      </c>
      <c r="Q62" s="10"/>
      <c r="R62" s="19"/>
      <c r="S62" s="19"/>
      <c r="T62" s="19"/>
      <c r="U62" s="19"/>
      <c r="V62" s="19"/>
      <c r="W62" s="19"/>
      <c r="X62" s="10" t="s">
        <v>59</v>
      </c>
      <c r="Y62" s="10" t="s">
        <v>60</v>
      </c>
      <c r="Z62" s="10" t="s">
        <v>61</v>
      </c>
      <c r="AA62" s="10" t="s">
        <v>62</v>
      </c>
      <c r="AB62" s="19"/>
      <c r="AC62" s="10" t="s">
        <v>63</v>
      </c>
      <c r="AD62" s="10" t="s">
        <v>64</v>
      </c>
      <c r="AE62" s="10" t="s">
        <v>65</v>
      </c>
      <c r="AF62" s="10" t="s">
        <v>65</v>
      </c>
      <c r="AG62" s="10"/>
      <c r="AH62" s="10"/>
      <c r="AI62" s="10"/>
      <c r="AJ62" s="10"/>
      <c r="AK62" s="10"/>
      <c r="AL62" s="10"/>
      <c r="AM62" s="10"/>
      <c r="AN62" s="10"/>
      <c r="AO62" s="10" t="s">
        <v>66</v>
      </c>
      <c r="AP62" s="10"/>
      <c r="AQ62" s="10"/>
      <c r="AR62" s="10"/>
      <c r="AS62" s="9"/>
      <c r="AT62" s="9"/>
      <c r="AU62" s="9"/>
      <c r="AV62" s="9"/>
      <c r="AW62" s="9"/>
      <c r="AX62" s="9"/>
      <c r="AY62" s="9"/>
      <c r="AZ62" s="9"/>
      <c r="BA62" s="9"/>
      <c r="BB62" s="9"/>
      <c r="BC62" s="9"/>
      <c r="BD62" s="9"/>
      <c r="BE62" s="10" t="s">
        <v>2148</v>
      </c>
      <c r="BF62" s="10"/>
      <c r="CB62" s="123"/>
    </row>
    <row r="63" spans="1:80" ht="31.2">
      <c r="A63" s="45" t="s">
        <v>50</v>
      </c>
      <c r="B63" s="21" t="s">
        <v>67</v>
      </c>
      <c r="C63" s="10" t="s">
        <v>68</v>
      </c>
      <c r="D63" s="10" t="s">
        <v>69</v>
      </c>
      <c r="E63" s="10" t="s">
        <v>70</v>
      </c>
      <c r="F63" s="10" t="s">
        <v>54</v>
      </c>
      <c r="G63" s="10" t="s">
        <v>219</v>
      </c>
      <c r="H63" s="10" t="s">
        <v>55</v>
      </c>
      <c r="I63" s="10" t="s">
        <v>71</v>
      </c>
      <c r="J63" s="10"/>
      <c r="K63" s="10" t="s">
        <v>57</v>
      </c>
      <c r="L63" s="10"/>
      <c r="M63" s="10">
        <v>0</v>
      </c>
      <c r="N63" s="10">
        <v>2019</v>
      </c>
      <c r="O63" s="10"/>
      <c r="P63" s="19" t="s">
        <v>58</v>
      </c>
      <c r="Q63" s="10"/>
      <c r="R63" s="19"/>
      <c r="S63" s="19"/>
      <c r="T63" s="19"/>
      <c r="U63" s="19"/>
      <c r="V63" s="19"/>
      <c r="W63" s="19"/>
      <c r="X63" s="10" t="s">
        <v>72</v>
      </c>
      <c r="Y63" s="10" t="s">
        <v>73</v>
      </c>
      <c r="Z63" s="10" t="s">
        <v>74</v>
      </c>
      <c r="AA63" s="10" t="s">
        <v>62</v>
      </c>
      <c r="AB63" s="19"/>
      <c r="AC63" s="10" t="s">
        <v>75</v>
      </c>
      <c r="AD63" s="10" t="s">
        <v>76</v>
      </c>
      <c r="AE63" s="10" t="s">
        <v>65</v>
      </c>
      <c r="AF63" s="10" t="s">
        <v>65</v>
      </c>
      <c r="AG63" s="10"/>
      <c r="AH63" s="10"/>
      <c r="AI63" s="10"/>
      <c r="AJ63" s="10"/>
      <c r="AK63" s="10"/>
      <c r="AL63" s="10"/>
      <c r="AM63" s="10"/>
      <c r="AN63" s="10"/>
      <c r="AO63" s="10"/>
      <c r="AP63" s="10"/>
      <c r="AQ63" s="10"/>
      <c r="AR63" s="10"/>
      <c r="AS63" s="9"/>
      <c r="AT63" s="9"/>
      <c r="AU63" s="9"/>
      <c r="AV63" s="9"/>
      <c r="AW63" s="9"/>
      <c r="AX63" s="9"/>
      <c r="AY63" s="9"/>
      <c r="AZ63" s="9"/>
      <c r="BA63" s="9"/>
      <c r="BB63" s="9"/>
      <c r="BC63" s="9"/>
      <c r="BD63" s="9"/>
      <c r="BE63" s="10" t="s">
        <v>2096</v>
      </c>
      <c r="BF63" s="10"/>
      <c r="CB63" s="123"/>
    </row>
    <row r="64" spans="1:80" s="22" customFormat="1" ht="31.2">
      <c r="A64" s="109" t="s">
        <v>50</v>
      </c>
      <c r="B64" s="35" t="s">
        <v>1959</v>
      </c>
      <c r="C64" s="22" t="s">
        <v>86</v>
      </c>
      <c r="E64" s="22" t="s">
        <v>53</v>
      </c>
      <c r="F64" s="22" t="s">
        <v>54</v>
      </c>
      <c r="G64" s="22" t="s">
        <v>87</v>
      </c>
      <c r="H64" s="22" t="s">
        <v>55</v>
      </c>
      <c r="I64" s="22" t="s">
        <v>2144</v>
      </c>
      <c r="J64" s="22" t="s">
        <v>89</v>
      </c>
      <c r="K64" s="22" t="s">
        <v>57</v>
      </c>
      <c r="M64" s="10">
        <v>0</v>
      </c>
      <c r="N64" s="10">
        <v>2023</v>
      </c>
      <c r="O64" s="10"/>
      <c r="P64" s="19" t="s">
        <v>58</v>
      </c>
      <c r="Q64" s="10"/>
      <c r="R64" s="19"/>
      <c r="S64" s="19"/>
      <c r="T64" s="19"/>
      <c r="U64" s="19"/>
      <c r="V64" s="19"/>
      <c r="W64" s="19"/>
      <c r="X64" s="22" t="s">
        <v>867</v>
      </c>
      <c r="Y64" s="22" t="s">
        <v>691</v>
      </c>
      <c r="AB64" s="19"/>
      <c r="AD64" s="22" t="s">
        <v>1960</v>
      </c>
      <c r="AE64" s="22" t="s">
        <v>65</v>
      </c>
      <c r="AF64" s="22" t="s">
        <v>1029</v>
      </c>
      <c r="AS64" s="36"/>
      <c r="AT64" s="36"/>
      <c r="AU64" s="36"/>
      <c r="AV64" s="36"/>
      <c r="AW64" s="36"/>
      <c r="AX64" s="36"/>
      <c r="AY64" s="36"/>
      <c r="AZ64" s="36"/>
      <c r="BA64" s="36"/>
      <c r="BB64" s="9"/>
      <c r="BC64" s="36"/>
      <c r="BD64" s="9"/>
      <c r="BE64" s="22" t="s">
        <v>2266</v>
      </c>
      <c r="BF64" s="10"/>
      <c r="CB64" s="124"/>
    </row>
    <row r="65" spans="1:80" ht="31.2">
      <c r="A65" s="109" t="s">
        <v>50</v>
      </c>
      <c r="B65" s="35" t="s">
        <v>1969</v>
      </c>
      <c r="C65" s="22" t="s">
        <v>1970</v>
      </c>
      <c r="D65" s="22"/>
      <c r="E65" s="22" t="s">
        <v>79</v>
      </c>
      <c r="F65" s="22" t="s">
        <v>80</v>
      </c>
      <c r="G65" s="22" t="s">
        <v>197</v>
      </c>
      <c r="H65" s="22" t="s">
        <v>55</v>
      </c>
      <c r="I65" s="22" t="s">
        <v>2145</v>
      </c>
      <c r="J65" s="22" t="s">
        <v>88</v>
      </c>
      <c r="K65" s="22" t="s">
        <v>57</v>
      </c>
      <c r="L65" s="22"/>
      <c r="M65" s="10">
        <v>0</v>
      </c>
      <c r="N65" s="10">
        <v>2023</v>
      </c>
      <c r="O65" s="10"/>
      <c r="P65" s="19" t="s">
        <v>58</v>
      </c>
      <c r="Q65" s="10"/>
      <c r="R65" s="19"/>
      <c r="S65" s="19"/>
      <c r="T65" s="19"/>
      <c r="U65" s="19"/>
      <c r="V65" s="19"/>
      <c r="W65" s="19"/>
      <c r="X65" s="22" t="s">
        <v>532</v>
      </c>
      <c r="Y65" s="22" t="s">
        <v>343</v>
      </c>
      <c r="Z65" s="22"/>
      <c r="AA65" s="22" t="s">
        <v>62</v>
      </c>
      <c r="AB65" s="19"/>
      <c r="AC65" s="22"/>
      <c r="AD65" s="22" t="s">
        <v>95</v>
      </c>
      <c r="AE65" s="22" t="s">
        <v>65</v>
      </c>
      <c r="AF65" s="22" t="s">
        <v>1029</v>
      </c>
      <c r="AG65" s="22"/>
      <c r="AH65" s="22"/>
      <c r="AI65" s="22"/>
      <c r="AJ65" s="22"/>
      <c r="AK65" s="22"/>
      <c r="AL65" s="22"/>
      <c r="AM65" s="22"/>
      <c r="AN65" s="22"/>
      <c r="AO65" s="22"/>
      <c r="AP65" s="22"/>
      <c r="AQ65" s="22"/>
      <c r="AR65" s="22"/>
      <c r="AS65" s="36"/>
      <c r="AT65" s="36"/>
      <c r="AU65" s="36"/>
      <c r="AV65" s="36"/>
      <c r="AW65" s="36"/>
      <c r="AX65" s="36"/>
      <c r="AY65" s="36"/>
      <c r="AZ65" s="36"/>
      <c r="BA65" s="36"/>
      <c r="BB65" s="9"/>
      <c r="BC65" s="36"/>
      <c r="BD65" s="9"/>
      <c r="BE65" s="22" t="s">
        <v>2269</v>
      </c>
      <c r="BF65" s="10"/>
      <c r="CB65" s="123"/>
    </row>
    <row r="66" spans="1:80" ht="31.2">
      <c r="A66" s="111" t="s">
        <v>50</v>
      </c>
      <c r="B66" s="114" t="s">
        <v>2149</v>
      </c>
      <c r="C66" s="116" t="s">
        <v>2150</v>
      </c>
      <c r="D66" s="116"/>
      <c r="E66" s="116" t="s">
        <v>564</v>
      </c>
      <c r="F66" s="116" t="s">
        <v>565</v>
      </c>
      <c r="G66" s="116" t="s">
        <v>2151</v>
      </c>
      <c r="H66" s="116" t="s">
        <v>55</v>
      </c>
      <c r="I66" s="116" t="s">
        <v>2144</v>
      </c>
      <c r="J66" s="116" t="s">
        <v>2152</v>
      </c>
      <c r="K66" s="116" t="s">
        <v>57</v>
      </c>
      <c r="L66" s="116"/>
      <c r="M66" s="31">
        <v>0</v>
      </c>
      <c r="N66" s="31">
        <v>2023</v>
      </c>
      <c r="O66" s="31"/>
      <c r="P66" s="32" t="s">
        <v>58</v>
      </c>
      <c r="Q66" s="31"/>
      <c r="R66" s="32"/>
      <c r="S66" s="32"/>
      <c r="T66" s="32"/>
      <c r="U66" s="32"/>
      <c r="V66" s="32"/>
      <c r="W66" s="32"/>
      <c r="X66" s="116" t="s">
        <v>868</v>
      </c>
      <c r="Y66" s="116" t="s">
        <v>474</v>
      </c>
      <c r="Z66" s="116" t="s">
        <v>602</v>
      </c>
      <c r="AA66" s="116" t="s">
        <v>62</v>
      </c>
      <c r="AB66" s="32"/>
      <c r="AC66" s="116"/>
      <c r="AD66" s="116" t="s">
        <v>2153</v>
      </c>
      <c r="AE66" s="116" t="s">
        <v>65</v>
      </c>
      <c r="AF66" s="116" t="s">
        <v>1029</v>
      </c>
      <c r="AG66" s="116"/>
      <c r="AH66" s="116"/>
      <c r="AI66" s="116"/>
      <c r="AJ66" s="116"/>
      <c r="AK66" s="116"/>
      <c r="AL66" s="116"/>
      <c r="AM66" s="116"/>
      <c r="AN66" s="116"/>
      <c r="AO66" s="116"/>
      <c r="AP66" s="116"/>
      <c r="AQ66" s="116"/>
      <c r="AR66" s="116"/>
      <c r="AS66" s="119"/>
      <c r="AT66" s="119"/>
      <c r="AU66" s="119"/>
      <c r="AV66" s="119"/>
      <c r="AW66" s="119"/>
      <c r="AX66" s="119"/>
      <c r="AY66" s="119"/>
      <c r="AZ66" s="119"/>
      <c r="BA66" s="119"/>
      <c r="BB66" s="120"/>
      <c r="BC66" s="119"/>
      <c r="BD66" s="120"/>
      <c r="BE66" s="116" t="s">
        <v>2297</v>
      </c>
      <c r="BF66" s="31"/>
      <c r="BG66" s="122"/>
      <c r="BH66" s="122"/>
      <c r="BI66" s="122"/>
      <c r="BJ66" s="122"/>
      <c r="BK66" s="122"/>
      <c r="BL66" s="122"/>
      <c r="BM66" s="122"/>
      <c r="BN66" s="122"/>
      <c r="BO66" s="122"/>
      <c r="BP66" s="122"/>
      <c r="BQ66" s="122"/>
      <c r="BR66" s="122"/>
      <c r="BS66" s="122"/>
      <c r="BT66" s="122"/>
      <c r="BU66" s="122"/>
      <c r="BV66" s="122"/>
      <c r="BW66" s="122"/>
      <c r="BX66" s="122"/>
      <c r="BY66" s="122"/>
      <c r="BZ66" s="122"/>
      <c r="CA66" s="122"/>
      <c r="CB66" s="126"/>
    </row>
    <row r="70" spans="1:80">
      <c r="R70" s="47"/>
      <c r="S70" s="47"/>
      <c r="T70" s="47"/>
      <c r="U70" s="47"/>
      <c r="V70" s="47"/>
      <c r="W70" s="47"/>
    </row>
    <row r="74" spans="1:80">
      <c r="R74" s="47"/>
    </row>
    <row r="79" spans="1:80">
      <c r="R79" s="49"/>
      <c r="S79" s="19"/>
      <c r="T79" s="19"/>
    </row>
    <row r="80" spans="1:80">
      <c r="R80" s="50"/>
      <c r="S80" s="48"/>
      <c r="T80" s="19"/>
    </row>
    <row r="81" spans="18:20">
      <c r="R81" s="50"/>
      <c r="S81" s="48"/>
      <c r="T81" s="19"/>
    </row>
    <row r="82" spans="18:20">
      <c r="R82" s="50"/>
      <c r="S82" s="48"/>
      <c r="T82" s="19"/>
    </row>
    <row r="83" spans="18:20">
      <c r="R83" s="51"/>
      <c r="S83" s="48"/>
      <c r="T83" s="19"/>
    </row>
    <row r="84" spans="18:20">
      <c r="R84" s="50"/>
      <c r="S84" s="48"/>
      <c r="T84" s="19"/>
    </row>
    <row r="85" spans="18:20">
      <c r="R85" s="50"/>
      <c r="S85" s="48"/>
      <c r="T85" s="19"/>
    </row>
    <row r="86" spans="18:20">
      <c r="R86" s="50"/>
      <c r="S86" s="48"/>
      <c r="T86" s="19"/>
    </row>
    <row r="87" spans="18:20">
      <c r="R87" s="50"/>
      <c r="S87" s="48"/>
      <c r="T87" s="19"/>
    </row>
    <row r="88" spans="18:20">
      <c r="R88" s="50"/>
      <c r="S88" s="48"/>
      <c r="T88" s="19"/>
    </row>
    <row r="89" spans="18:20">
      <c r="R89" s="51"/>
      <c r="S89" s="48"/>
      <c r="T89" s="19"/>
    </row>
  </sheetData>
  <phoneticPr fontId="16" type="noConversion"/>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60B8F-D4ED-4E41-B494-23E446F1CC53}">
  <sheetPr codeName="Sheet4"/>
  <dimension ref="A1:BF2"/>
  <sheetViews>
    <sheetView zoomScaleNormal="100" workbookViewId="0">
      <selection activeCell="F25" sqref="F25"/>
    </sheetView>
  </sheetViews>
  <sheetFormatPr baseColWidth="10" defaultColWidth="8.796875" defaultRowHeight="15"/>
  <cols>
    <col min="1" max="1" width="9.3984375" style="64" bestFit="1" customWidth="1"/>
    <col min="2" max="2" width="66.19921875" style="64" bestFit="1" customWidth="1"/>
    <col min="3" max="3" width="13.796875" style="64" bestFit="1" customWidth="1"/>
    <col min="4" max="4" width="17.8984375" style="64" bestFit="1" customWidth="1"/>
    <col min="5" max="5" width="25" style="64" bestFit="1" customWidth="1"/>
    <col min="6" max="6" width="13.3984375" style="64" bestFit="1" customWidth="1"/>
    <col min="7" max="7" width="28.5" style="64" bestFit="1" customWidth="1"/>
    <col min="8" max="8" width="21" style="64" bestFit="1" customWidth="1"/>
    <col min="9" max="9" width="27.69921875" style="64" bestFit="1" customWidth="1"/>
    <col min="10" max="10" width="15.69921875" style="64" bestFit="1" customWidth="1"/>
    <col min="11" max="11" width="10.19921875" style="64" bestFit="1" customWidth="1"/>
    <col min="12" max="12" width="21.3984375" style="64" bestFit="1" customWidth="1"/>
    <col min="13" max="13" width="39.19921875" style="64" bestFit="1" customWidth="1"/>
    <col min="14" max="14" width="17.59765625" style="64" bestFit="1" customWidth="1"/>
    <col min="15" max="15" width="23.3984375" style="64" bestFit="1" customWidth="1"/>
    <col min="16" max="16" width="30.3984375" style="64" bestFit="1" customWidth="1"/>
    <col min="17" max="17" width="72.69921875" style="64" bestFit="1" customWidth="1"/>
    <col min="18" max="18" width="20" style="64" bestFit="1" customWidth="1"/>
    <col min="19" max="19" width="18.19921875" style="64" bestFit="1" customWidth="1"/>
    <col min="20" max="20" width="57.296875" style="64" bestFit="1" customWidth="1"/>
    <col min="21" max="21" width="29.09765625" style="64" bestFit="1" customWidth="1"/>
    <col min="22" max="22" width="41.5" style="64" bestFit="1" customWidth="1"/>
    <col min="23" max="23" width="15.59765625" style="64" bestFit="1" customWidth="1"/>
    <col min="24" max="24" width="31" style="64" bestFit="1" customWidth="1"/>
    <col min="25" max="25" width="33.796875" style="64" bestFit="1" customWidth="1"/>
    <col min="26" max="26" width="26.59765625" style="64" bestFit="1" customWidth="1"/>
    <col min="27" max="27" width="25.8984375" style="64" bestFit="1" customWidth="1"/>
    <col min="28" max="28" width="74.19921875" style="64" bestFit="1" customWidth="1"/>
    <col min="29" max="29" width="66.09765625" style="64" bestFit="1" customWidth="1"/>
    <col min="30" max="31" width="28.59765625" style="64" bestFit="1" customWidth="1"/>
    <col min="32" max="32" width="24.5" style="64" bestFit="1" customWidth="1"/>
    <col min="33" max="33" width="7" style="64" bestFit="1" customWidth="1"/>
    <col min="34" max="34" width="11.19921875" style="64" bestFit="1" customWidth="1"/>
    <col min="35" max="35" width="14.19921875" style="64" bestFit="1" customWidth="1"/>
    <col min="36" max="36" width="12.19921875" style="64" bestFit="1" customWidth="1"/>
    <col min="37" max="37" width="14.5" style="64" bestFit="1" customWidth="1"/>
    <col min="38" max="38" width="12.19921875" style="64" bestFit="1" customWidth="1"/>
    <col min="39" max="39" width="6" style="64" bestFit="1" customWidth="1"/>
    <col min="40" max="40" width="12.19921875" style="64" bestFit="1" customWidth="1"/>
    <col min="41" max="41" width="7.5" style="64" bestFit="1" customWidth="1"/>
    <col min="42" max="42" width="12.19921875" style="64" bestFit="1" customWidth="1"/>
    <col min="43" max="43" width="18.296875" style="64" bestFit="1" customWidth="1"/>
    <col min="44" max="44" width="12.19921875" style="64" bestFit="1" customWidth="1"/>
    <col min="45" max="45" width="7.19921875" style="64" bestFit="1" customWidth="1"/>
    <col min="46" max="46" width="12.19921875" style="64" bestFit="1" customWidth="1"/>
    <col min="47" max="47" width="31.59765625" style="64" bestFit="1" customWidth="1"/>
    <col min="48" max="48" width="12.19921875" style="64" bestFit="1" customWidth="1"/>
    <col min="49" max="49" width="20.09765625" style="64" bestFit="1" customWidth="1"/>
    <col min="50" max="50" width="12.19921875" style="64" bestFit="1" customWidth="1"/>
    <col min="51" max="51" width="8.69921875" style="64" bestFit="1" customWidth="1"/>
    <col min="52" max="52" width="13.296875" style="64" bestFit="1" customWidth="1"/>
    <col min="53" max="53" width="28.3984375" style="64" bestFit="1" customWidth="1"/>
    <col min="54" max="54" width="13.296875" style="64" bestFit="1" customWidth="1"/>
    <col min="55" max="55" width="37.5" style="64" bestFit="1" customWidth="1"/>
    <col min="56" max="56" width="13.296875" style="64" bestFit="1" customWidth="1"/>
    <col min="57" max="57" width="80.796875" style="64" bestFit="1" customWidth="1"/>
    <col min="58" max="16384" width="8.796875" style="64"/>
  </cols>
  <sheetData>
    <row r="1" spans="1:58" ht="15.6">
      <c r="A1" s="52" t="s">
        <v>4</v>
      </c>
      <c r="B1" s="53" t="s">
        <v>5</v>
      </c>
      <c r="C1" s="53" t="s">
        <v>6</v>
      </c>
      <c r="D1" s="53" t="s">
        <v>7</v>
      </c>
      <c r="E1" s="53" t="s">
        <v>8</v>
      </c>
      <c r="F1" s="53" t="s">
        <v>9</v>
      </c>
      <c r="G1" s="53" t="s">
        <v>10</v>
      </c>
      <c r="H1" s="53" t="s">
        <v>11</v>
      </c>
      <c r="I1" s="53" t="s">
        <v>12</v>
      </c>
      <c r="J1" s="53" t="s">
        <v>13</v>
      </c>
      <c r="K1" s="53" t="s">
        <v>14</v>
      </c>
      <c r="L1" s="53" t="s">
        <v>15</v>
      </c>
      <c r="M1" s="53" t="s">
        <v>16</v>
      </c>
      <c r="N1" s="53" t="s">
        <v>17</v>
      </c>
      <c r="O1" s="53" t="s">
        <v>18</v>
      </c>
      <c r="P1" s="54" t="s">
        <v>19</v>
      </c>
      <c r="Q1" s="54" t="s">
        <v>20</v>
      </c>
      <c r="R1" s="54" t="s">
        <v>21</v>
      </c>
      <c r="S1" s="54" t="s">
        <v>22</v>
      </c>
      <c r="T1" s="54" t="s">
        <v>23</v>
      </c>
      <c r="U1" s="54" t="s">
        <v>24</v>
      </c>
      <c r="V1" s="54" t="s">
        <v>25</v>
      </c>
      <c r="W1" s="54" t="s">
        <v>26</v>
      </c>
      <c r="X1" s="53" t="s">
        <v>27</v>
      </c>
      <c r="Y1" s="53" t="s">
        <v>28</v>
      </c>
      <c r="Z1" s="53" t="s">
        <v>29</v>
      </c>
      <c r="AA1" s="53" t="s">
        <v>30</v>
      </c>
      <c r="AB1" s="54" t="s">
        <v>31</v>
      </c>
      <c r="AC1" s="53" t="s">
        <v>32</v>
      </c>
      <c r="AD1" s="53" t="s">
        <v>33</v>
      </c>
      <c r="AE1" s="53" t="s">
        <v>34</v>
      </c>
      <c r="AF1" s="53" t="s">
        <v>35</v>
      </c>
      <c r="AG1" s="53" t="s">
        <v>36</v>
      </c>
      <c r="AH1" s="53" t="s">
        <v>37</v>
      </c>
      <c r="AI1" s="53" t="s">
        <v>38</v>
      </c>
      <c r="AJ1" s="53" t="s">
        <v>1939</v>
      </c>
      <c r="AK1" s="53" t="s">
        <v>39</v>
      </c>
      <c r="AL1" s="53" t="s">
        <v>1940</v>
      </c>
      <c r="AM1" s="53" t="s">
        <v>40</v>
      </c>
      <c r="AN1" s="53" t="s">
        <v>1941</v>
      </c>
      <c r="AO1" s="53" t="s">
        <v>41</v>
      </c>
      <c r="AP1" s="53" t="s">
        <v>1942</v>
      </c>
      <c r="AQ1" s="53" t="s">
        <v>42</v>
      </c>
      <c r="AR1" s="53" t="s">
        <v>1943</v>
      </c>
      <c r="AS1" s="53" t="s">
        <v>43</v>
      </c>
      <c r="AT1" s="53" t="s">
        <v>1944</v>
      </c>
      <c r="AU1" s="53" t="s">
        <v>44</v>
      </c>
      <c r="AV1" s="53" t="s">
        <v>1945</v>
      </c>
      <c r="AW1" s="53" t="s">
        <v>45</v>
      </c>
      <c r="AX1" s="53" t="s">
        <v>1946</v>
      </c>
      <c r="AY1" s="53" t="s">
        <v>46</v>
      </c>
      <c r="AZ1" s="53" t="s">
        <v>1947</v>
      </c>
      <c r="BA1" s="53" t="s">
        <v>47</v>
      </c>
      <c r="BB1" s="53" t="s">
        <v>1948</v>
      </c>
      <c r="BC1" s="53" t="s">
        <v>48</v>
      </c>
      <c r="BD1" s="53" t="s">
        <v>1949</v>
      </c>
      <c r="BE1" s="53" t="s">
        <v>49</v>
      </c>
    </row>
    <row r="2" spans="1:58" ht="30">
      <c r="A2" s="55" t="s">
        <v>391</v>
      </c>
      <c r="B2" s="56" t="s">
        <v>392</v>
      </c>
      <c r="C2" s="55" t="s">
        <v>393</v>
      </c>
      <c r="D2" s="55"/>
      <c r="E2" s="55" t="s">
        <v>214</v>
      </c>
      <c r="F2" s="55" t="s">
        <v>80</v>
      </c>
      <c r="G2" s="55" t="s">
        <v>394</v>
      </c>
      <c r="H2" s="55" t="s">
        <v>55</v>
      </c>
      <c r="I2" s="55" t="s">
        <v>2145</v>
      </c>
      <c r="J2" s="55"/>
      <c r="K2" s="55" t="s">
        <v>133</v>
      </c>
      <c r="L2" s="55" t="s">
        <v>4</v>
      </c>
      <c r="M2" s="55">
        <v>0</v>
      </c>
      <c r="N2" s="55">
        <v>2010</v>
      </c>
      <c r="O2" s="55">
        <v>2016</v>
      </c>
      <c r="P2" s="57">
        <v>21700000</v>
      </c>
      <c r="Q2" s="65"/>
      <c r="R2" s="57"/>
      <c r="S2" s="57"/>
      <c r="T2" s="57"/>
      <c r="U2" s="57"/>
      <c r="V2" s="57"/>
      <c r="W2" s="57"/>
      <c r="X2" s="55" t="s">
        <v>395</v>
      </c>
      <c r="Y2" s="55" t="s">
        <v>396</v>
      </c>
      <c r="Z2" s="55" t="s">
        <v>397</v>
      </c>
      <c r="AA2" s="55" t="s">
        <v>398</v>
      </c>
      <c r="AB2" s="57"/>
      <c r="AC2" s="55"/>
      <c r="AD2" s="55" t="s">
        <v>399</v>
      </c>
      <c r="AE2" s="55" t="s">
        <v>105</v>
      </c>
      <c r="AF2" s="55" t="s">
        <v>106</v>
      </c>
      <c r="AG2" s="55" t="s">
        <v>66</v>
      </c>
      <c r="AH2" s="55"/>
      <c r="AI2" s="55"/>
      <c r="AJ2" s="55"/>
      <c r="AK2" s="55" t="s">
        <v>66</v>
      </c>
      <c r="AL2" s="55"/>
      <c r="AM2" s="55"/>
      <c r="AN2" s="55"/>
      <c r="AO2" s="55"/>
      <c r="AP2" s="55"/>
      <c r="AQ2" s="55"/>
      <c r="AR2" s="55"/>
      <c r="AS2" s="55" t="s">
        <v>66</v>
      </c>
      <c r="AT2" s="55" t="s">
        <v>146</v>
      </c>
      <c r="AU2" s="55"/>
      <c r="AV2" s="55"/>
      <c r="AW2" s="55"/>
      <c r="AX2" s="55"/>
      <c r="AY2" s="55"/>
      <c r="AZ2" s="55"/>
      <c r="BA2" s="55"/>
      <c r="BB2" s="55"/>
      <c r="BC2" s="55"/>
      <c r="BD2" s="55"/>
      <c r="BE2" s="55" t="s">
        <v>400</v>
      </c>
      <c r="BF2" s="55"/>
    </row>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611FB-89C3-4B09-AD62-54A86C71EB9D}">
  <sheetPr codeName="Sheet5"/>
  <dimension ref="A1:BF6"/>
  <sheetViews>
    <sheetView workbookViewId="0">
      <selection activeCell="G5" sqref="G5"/>
    </sheetView>
  </sheetViews>
  <sheetFormatPr baseColWidth="10" defaultColWidth="20.69921875" defaultRowHeight="15"/>
  <cols>
    <col min="1" max="1" width="7.796875" style="64" bestFit="1" customWidth="1"/>
    <col min="2" max="2" width="80.796875" style="64" bestFit="1" customWidth="1"/>
    <col min="3" max="3" width="21.09765625" style="64" bestFit="1" customWidth="1"/>
    <col min="4" max="4" width="17.69921875" style="64" bestFit="1" customWidth="1"/>
    <col min="5" max="5" width="25" style="64" bestFit="1" customWidth="1"/>
    <col min="6" max="6" width="12.09765625" style="64" bestFit="1" customWidth="1"/>
    <col min="7" max="7" width="25.59765625" style="64" bestFit="1" customWidth="1"/>
    <col min="8" max="8" width="21" style="64" bestFit="1" customWidth="1"/>
    <col min="9" max="9" width="29.59765625" style="64" bestFit="1" customWidth="1"/>
    <col min="10" max="10" width="15.5" style="64" bestFit="1" customWidth="1"/>
    <col min="11" max="11" width="10.09765625" style="64" bestFit="1" customWidth="1"/>
    <col min="12" max="12" width="21.3984375" style="64" bestFit="1" customWidth="1"/>
    <col min="13" max="13" width="39.19921875" style="64" bestFit="1" customWidth="1"/>
    <col min="14" max="14" width="17.59765625" style="64" bestFit="1" customWidth="1"/>
    <col min="15" max="15" width="23.3984375" style="64" bestFit="1" customWidth="1"/>
    <col min="16" max="16" width="30.3984375" style="64" bestFit="1" customWidth="1"/>
    <col min="17" max="17" width="72.69921875" style="64" bestFit="1" customWidth="1"/>
    <col min="18" max="18" width="19.69921875" style="64" bestFit="1" customWidth="1"/>
    <col min="19" max="19" width="18.09765625" style="64" bestFit="1" customWidth="1"/>
    <col min="20" max="20" width="57.296875" style="64" bestFit="1" customWidth="1"/>
    <col min="21" max="21" width="29.09765625" style="64" bestFit="1" customWidth="1"/>
    <col min="22" max="22" width="41.5" style="64" bestFit="1" customWidth="1"/>
    <col min="23" max="23" width="15.3984375" style="64" bestFit="1" customWidth="1"/>
    <col min="24" max="24" width="30.8984375" style="64" bestFit="1" customWidth="1"/>
    <col min="25" max="25" width="33.796875" style="64" bestFit="1" customWidth="1"/>
    <col min="26" max="26" width="26.59765625" style="64" bestFit="1" customWidth="1"/>
    <col min="27" max="27" width="25.69921875" style="64" bestFit="1" customWidth="1"/>
    <col min="28" max="28" width="74.19921875" style="64" bestFit="1" customWidth="1"/>
    <col min="29" max="29" width="66.09765625" style="64" bestFit="1" customWidth="1"/>
    <col min="30" max="30" width="37" style="64" bestFit="1" customWidth="1"/>
    <col min="31" max="31" width="28.59765625" style="64" bestFit="1" customWidth="1"/>
    <col min="32" max="32" width="24.3984375" style="64" bestFit="1" customWidth="1"/>
    <col min="33" max="33" width="6.69921875" style="64" bestFit="1" customWidth="1"/>
    <col min="34" max="34" width="10.796875" style="64" bestFit="1" customWidth="1"/>
    <col min="35" max="35" width="13.8984375" style="64" bestFit="1" customWidth="1"/>
    <col min="36" max="36" width="11.8984375" style="64" bestFit="1" customWidth="1"/>
    <col min="37" max="37" width="14.19921875" style="64" bestFit="1" customWidth="1"/>
    <col min="38" max="38" width="11.8984375" style="64" bestFit="1" customWidth="1"/>
    <col min="39" max="39" width="5.59765625" style="64" bestFit="1" customWidth="1"/>
    <col min="40" max="40" width="11.8984375" style="64" bestFit="1" customWidth="1"/>
    <col min="41" max="41" width="7.19921875" style="64" bestFit="1" customWidth="1"/>
    <col min="42" max="42" width="11.8984375" style="64" bestFit="1" customWidth="1"/>
    <col min="43" max="43" width="18.296875" style="64" bestFit="1" customWidth="1"/>
    <col min="44" max="44" width="11.8984375" style="64" bestFit="1" customWidth="1"/>
    <col min="45" max="45" width="6.69921875" style="64" bestFit="1" customWidth="1"/>
    <col min="46" max="46" width="11.8984375" style="64" bestFit="1" customWidth="1"/>
    <col min="47" max="47" width="31.59765625" style="64" bestFit="1" customWidth="1"/>
    <col min="48" max="48" width="11.8984375" style="64" bestFit="1" customWidth="1"/>
    <col min="49" max="49" width="20.09765625" style="64" bestFit="1" customWidth="1"/>
    <col min="50" max="50" width="11.8984375" style="64" bestFit="1" customWidth="1"/>
    <col min="51" max="51" width="8.296875" style="64" bestFit="1" customWidth="1"/>
    <col min="52" max="52" width="13" style="64" bestFit="1" customWidth="1"/>
    <col min="53" max="53" width="28.3984375" style="64" bestFit="1" customWidth="1"/>
    <col min="54" max="54" width="13" style="64" bestFit="1" customWidth="1"/>
    <col min="55" max="55" width="37.5" style="64" bestFit="1" customWidth="1"/>
    <col min="56" max="56" width="13" style="64" bestFit="1" customWidth="1"/>
    <col min="57" max="57" width="80.796875" style="64" bestFit="1" customWidth="1"/>
    <col min="58" max="16384" width="20.69921875" style="64"/>
  </cols>
  <sheetData>
    <row r="1" spans="1:58" ht="15.6">
      <c r="A1" s="52" t="s">
        <v>4</v>
      </c>
      <c r="B1" s="53" t="s">
        <v>5</v>
      </c>
      <c r="C1" s="53" t="s">
        <v>6</v>
      </c>
      <c r="D1" s="53" t="s">
        <v>7</v>
      </c>
      <c r="E1" s="53" t="s">
        <v>8</v>
      </c>
      <c r="F1" s="53" t="s">
        <v>9</v>
      </c>
      <c r="G1" s="53" t="s">
        <v>10</v>
      </c>
      <c r="H1" s="53" t="s">
        <v>11</v>
      </c>
      <c r="I1" s="53" t="s">
        <v>12</v>
      </c>
      <c r="J1" s="53" t="s">
        <v>13</v>
      </c>
      <c r="K1" s="53" t="s">
        <v>14</v>
      </c>
      <c r="L1" s="53" t="s">
        <v>15</v>
      </c>
      <c r="M1" s="53" t="s">
        <v>16</v>
      </c>
      <c r="N1" s="53" t="s">
        <v>17</v>
      </c>
      <c r="O1" s="53" t="s">
        <v>18</v>
      </c>
      <c r="P1" s="54" t="s">
        <v>19</v>
      </c>
      <c r="Q1" s="54" t="s">
        <v>20</v>
      </c>
      <c r="R1" s="54" t="s">
        <v>21</v>
      </c>
      <c r="S1" s="54" t="s">
        <v>22</v>
      </c>
      <c r="T1" s="54" t="s">
        <v>23</v>
      </c>
      <c r="U1" s="54" t="s">
        <v>24</v>
      </c>
      <c r="V1" s="54" t="s">
        <v>25</v>
      </c>
      <c r="W1" s="54" t="s">
        <v>26</v>
      </c>
      <c r="X1" s="53" t="s">
        <v>27</v>
      </c>
      <c r="Y1" s="53" t="s">
        <v>28</v>
      </c>
      <c r="Z1" s="53" t="s">
        <v>29</v>
      </c>
      <c r="AA1" s="53" t="s">
        <v>30</v>
      </c>
      <c r="AB1" s="54" t="s">
        <v>31</v>
      </c>
      <c r="AC1" s="53" t="s">
        <v>32</v>
      </c>
      <c r="AD1" s="53" t="s">
        <v>33</v>
      </c>
      <c r="AE1" s="53" t="s">
        <v>34</v>
      </c>
      <c r="AF1" s="53" t="s">
        <v>35</v>
      </c>
      <c r="AG1" s="53" t="s">
        <v>36</v>
      </c>
      <c r="AH1" s="53" t="s">
        <v>37</v>
      </c>
      <c r="AI1" s="53" t="s">
        <v>38</v>
      </c>
      <c r="AJ1" s="53" t="s">
        <v>1939</v>
      </c>
      <c r="AK1" s="53" t="s">
        <v>39</v>
      </c>
      <c r="AL1" s="53" t="s">
        <v>1940</v>
      </c>
      <c r="AM1" s="53" t="s">
        <v>40</v>
      </c>
      <c r="AN1" s="53" t="s">
        <v>1941</v>
      </c>
      <c r="AO1" s="53" t="s">
        <v>41</v>
      </c>
      <c r="AP1" s="53" t="s">
        <v>1942</v>
      </c>
      <c r="AQ1" s="53" t="s">
        <v>42</v>
      </c>
      <c r="AR1" s="53" t="s">
        <v>1943</v>
      </c>
      <c r="AS1" s="53" t="s">
        <v>43</v>
      </c>
      <c r="AT1" s="53" t="s">
        <v>1944</v>
      </c>
      <c r="AU1" s="53" t="s">
        <v>44</v>
      </c>
      <c r="AV1" s="53" t="s">
        <v>1945</v>
      </c>
      <c r="AW1" s="53" t="s">
        <v>45</v>
      </c>
      <c r="AX1" s="53" t="s">
        <v>1946</v>
      </c>
      <c r="AY1" s="53" t="s">
        <v>46</v>
      </c>
      <c r="AZ1" s="53" t="s">
        <v>1947</v>
      </c>
      <c r="BA1" s="53" t="s">
        <v>47</v>
      </c>
      <c r="BB1" s="53" t="s">
        <v>1948</v>
      </c>
      <c r="BC1" s="53" t="s">
        <v>48</v>
      </c>
      <c r="BD1" s="53" t="s">
        <v>1949</v>
      </c>
      <c r="BE1" s="53" t="s">
        <v>49</v>
      </c>
    </row>
    <row r="2" spans="1:58" s="103" customFormat="1" ht="30.6">
      <c r="A2" s="98" t="s">
        <v>401</v>
      </c>
      <c r="B2" s="99" t="s">
        <v>412</v>
      </c>
      <c r="C2" s="98" t="s">
        <v>410</v>
      </c>
      <c r="D2" s="98"/>
      <c r="E2" s="98" t="s">
        <v>98</v>
      </c>
      <c r="F2" s="98" t="s">
        <v>54</v>
      </c>
      <c r="G2" s="98" t="s">
        <v>404</v>
      </c>
      <c r="H2" s="98" t="s">
        <v>55</v>
      </c>
      <c r="I2" s="98" t="s">
        <v>220</v>
      </c>
      <c r="J2" s="98"/>
      <c r="K2" s="98" t="s">
        <v>90</v>
      </c>
      <c r="L2" s="98"/>
      <c r="M2" s="98">
        <v>1</v>
      </c>
      <c r="N2" s="98">
        <v>2009</v>
      </c>
      <c r="O2" s="98">
        <v>2016</v>
      </c>
      <c r="P2" s="100">
        <v>298700000</v>
      </c>
      <c r="Q2" s="101"/>
      <c r="R2" s="100"/>
      <c r="S2" s="100">
        <v>96900000</v>
      </c>
      <c r="T2" s="100"/>
      <c r="U2" s="100"/>
      <c r="V2" s="100">
        <v>96900000</v>
      </c>
      <c r="W2" s="100"/>
      <c r="X2" s="98" t="s">
        <v>93</v>
      </c>
      <c r="Y2" s="98" t="s">
        <v>405</v>
      </c>
      <c r="Z2" s="98" t="s">
        <v>2146</v>
      </c>
      <c r="AA2" s="98" t="s">
        <v>406</v>
      </c>
      <c r="AB2" s="100"/>
      <c r="AC2" s="98"/>
      <c r="AD2" s="98" t="s">
        <v>407</v>
      </c>
      <c r="AE2" s="98" t="s">
        <v>105</v>
      </c>
      <c r="AF2" s="98" t="s">
        <v>106</v>
      </c>
      <c r="AG2" s="98" t="s">
        <v>66</v>
      </c>
      <c r="AH2" s="98" t="s">
        <v>146</v>
      </c>
      <c r="AI2" s="98" t="s">
        <v>66</v>
      </c>
      <c r="AJ2" s="98" t="s">
        <v>145</v>
      </c>
      <c r="AK2" s="98"/>
      <c r="AL2" s="98"/>
      <c r="AM2" s="98"/>
      <c r="AN2" s="98"/>
      <c r="AO2" s="98" t="s">
        <v>66</v>
      </c>
      <c r="AP2" s="98" t="s">
        <v>146</v>
      </c>
      <c r="AQ2" s="98"/>
      <c r="AR2" s="98"/>
      <c r="AS2" s="102" t="s">
        <v>66</v>
      </c>
      <c r="AT2" s="102" t="s">
        <v>146</v>
      </c>
      <c r="AU2" s="102"/>
      <c r="AV2" s="102"/>
      <c r="AW2" s="102"/>
      <c r="AX2" s="102"/>
      <c r="AY2" s="102"/>
      <c r="AZ2" s="102"/>
      <c r="BA2" s="102"/>
      <c r="BB2" s="102"/>
      <c r="BC2" s="102"/>
      <c r="BD2" s="102"/>
      <c r="BE2" s="98"/>
      <c r="BF2" s="98"/>
    </row>
    <row r="3" spans="1:58" s="103" customFormat="1" ht="30.6">
      <c r="A3" s="98" t="s">
        <v>401</v>
      </c>
      <c r="B3" s="99" t="s">
        <v>402</v>
      </c>
      <c r="C3" s="98" t="s">
        <v>403</v>
      </c>
      <c r="D3" s="98"/>
      <c r="E3" s="98" t="s">
        <v>98</v>
      </c>
      <c r="F3" s="98" t="s">
        <v>54</v>
      </c>
      <c r="G3" s="98" t="s">
        <v>404</v>
      </c>
      <c r="H3" s="98" t="s">
        <v>55</v>
      </c>
      <c r="I3" s="98" t="s">
        <v>220</v>
      </c>
      <c r="J3" s="98"/>
      <c r="K3" s="98" t="s">
        <v>133</v>
      </c>
      <c r="L3" s="98" t="s">
        <v>6</v>
      </c>
      <c r="M3" s="98">
        <v>1</v>
      </c>
      <c r="N3" s="98">
        <v>2010</v>
      </c>
      <c r="O3" s="98">
        <v>2015</v>
      </c>
      <c r="P3" s="100">
        <v>45200000</v>
      </c>
      <c r="Q3" s="101"/>
      <c r="R3" s="100">
        <v>25200000</v>
      </c>
      <c r="S3" s="100"/>
      <c r="T3" s="100"/>
      <c r="U3" s="100">
        <v>25200000</v>
      </c>
      <c r="V3" s="100">
        <v>25200000</v>
      </c>
      <c r="W3" s="100"/>
      <c r="X3" s="98" t="s">
        <v>93</v>
      </c>
      <c r="Y3" s="98" t="s">
        <v>405</v>
      </c>
      <c r="Z3" s="98" t="s">
        <v>2146</v>
      </c>
      <c r="AA3" s="98" t="s">
        <v>406</v>
      </c>
      <c r="AB3" s="100"/>
      <c r="AC3" s="98"/>
      <c r="AD3" s="98" t="s">
        <v>407</v>
      </c>
      <c r="AE3" s="98" t="s">
        <v>105</v>
      </c>
      <c r="AF3" s="98" t="s">
        <v>106</v>
      </c>
      <c r="AG3" s="98" t="s">
        <v>66</v>
      </c>
      <c r="AH3" s="98" t="s">
        <v>145</v>
      </c>
      <c r="AI3" s="98"/>
      <c r="AJ3" s="98"/>
      <c r="AK3" s="98" t="s">
        <v>66</v>
      </c>
      <c r="AL3" s="98" t="s">
        <v>145</v>
      </c>
      <c r="AM3" s="98"/>
      <c r="AN3" s="98"/>
      <c r="AO3" s="98"/>
      <c r="AP3" s="98"/>
      <c r="AQ3" s="98"/>
      <c r="AR3" s="98"/>
      <c r="AS3" s="102" t="s">
        <v>66</v>
      </c>
      <c r="AT3" s="102" t="s">
        <v>146</v>
      </c>
      <c r="AU3" s="102" t="s">
        <v>66</v>
      </c>
      <c r="AV3" s="102" t="s">
        <v>146</v>
      </c>
      <c r="AW3" s="102"/>
      <c r="AX3" s="102"/>
      <c r="AY3" s="102"/>
      <c r="AZ3" s="102"/>
      <c r="BA3" s="102"/>
      <c r="BB3" s="102"/>
      <c r="BC3" s="102"/>
      <c r="BD3" s="102"/>
      <c r="BE3" s="98" t="s">
        <v>408</v>
      </c>
      <c r="BF3" s="98"/>
    </row>
    <row r="4" spans="1:58" s="103" customFormat="1" ht="30.6">
      <c r="A4" s="98" t="s">
        <v>401</v>
      </c>
      <c r="B4" s="99" t="s">
        <v>409</v>
      </c>
      <c r="C4" s="98" t="s">
        <v>410</v>
      </c>
      <c r="D4" s="98"/>
      <c r="E4" s="98" t="s">
        <v>98</v>
      </c>
      <c r="F4" s="98" t="s">
        <v>54</v>
      </c>
      <c r="G4" s="98" t="s">
        <v>411</v>
      </c>
      <c r="H4" s="98" t="s">
        <v>55</v>
      </c>
      <c r="I4" s="98" t="s">
        <v>220</v>
      </c>
      <c r="J4" s="98"/>
      <c r="K4" s="98" t="s">
        <v>90</v>
      </c>
      <c r="L4" s="98"/>
      <c r="M4" s="98">
        <v>1</v>
      </c>
      <c r="N4" s="98">
        <v>2010</v>
      </c>
      <c r="O4" s="98">
        <v>2016</v>
      </c>
      <c r="P4" s="100">
        <v>175000000</v>
      </c>
      <c r="Q4" s="101"/>
      <c r="R4" s="100"/>
      <c r="S4" s="100">
        <v>24600000</v>
      </c>
      <c r="T4" s="100"/>
      <c r="U4" s="100"/>
      <c r="V4" s="100">
        <v>24600000</v>
      </c>
      <c r="W4" s="100"/>
      <c r="X4" s="98" t="s">
        <v>93</v>
      </c>
      <c r="Y4" s="98" t="s">
        <v>405</v>
      </c>
      <c r="Z4" s="98" t="s">
        <v>2146</v>
      </c>
      <c r="AA4" s="98" t="s">
        <v>406</v>
      </c>
      <c r="AB4" s="100"/>
      <c r="AC4" s="98"/>
      <c r="AD4" s="98" t="s">
        <v>407</v>
      </c>
      <c r="AE4" s="98" t="s">
        <v>105</v>
      </c>
      <c r="AF4" s="98" t="s">
        <v>106</v>
      </c>
      <c r="AG4" s="98"/>
      <c r="AH4" s="98"/>
      <c r="AI4" s="98"/>
      <c r="AJ4" s="98"/>
      <c r="AK4" s="98" t="s">
        <v>66</v>
      </c>
      <c r="AL4" s="98"/>
      <c r="AM4" s="98"/>
      <c r="AN4" s="98"/>
      <c r="AO4" s="98"/>
      <c r="AP4" s="98"/>
      <c r="AQ4" s="98"/>
      <c r="AR4" s="98"/>
      <c r="AS4" s="102"/>
      <c r="AT4" s="102"/>
      <c r="AU4" s="102"/>
      <c r="AV4" s="102"/>
      <c r="AW4" s="102"/>
      <c r="AX4" s="102"/>
      <c r="AY4" s="102"/>
      <c r="AZ4" s="102"/>
      <c r="BA4" s="102"/>
      <c r="BB4" s="102"/>
      <c r="BC4" s="102"/>
      <c r="BD4" s="102"/>
      <c r="BE4" s="98" t="s">
        <v>263</v>
      </c>
      <c r="BF4" s="98"/>
    </row>
    <row r="5" spans="1:58" s="103" customFormat="1" ht="30.6">
      <c r="A5" s="98" t="s">
        <v>401</v>
      </c>
      <c r="B5" s="99" t="s">
        <v>2053</v>
      </c>
      <c r="C5" s="98" t="s">
        <v>403</v>
      </c>
      <c r="D5" s="98" t="s">
        <v>2088</v>
      </c>
      <c r="E5" s="98" t="s">
        <v>98</v>
      </c>
      <c r="F5" s="98" t="s">
        <v>54</v>
      </c>
      <c r="G5" s="98" t="s">
        <v>411</v>
      </c>
      <c r="H5" s="98" t="s">
        <v>55</v>
      </c>
      <c r="I5" s="98" t="s">
        <v>71</v>
      </c>
      <c r="J5" s="98"/>
      <c r="K5" s="98" t="s">
        <v>90</v>
      </c>
      <c r="L5" s="98"/>
      <c r="M5" s="98">
        <v>1</v>
      </c>
      <c r="N5" s="98">
        <v>2023</v>
      </c>
      <c r="O5" s="98">
        <v>2023</v>
      </c>
      <c r="P5" s="100">
        <v>274000000</v>
      </c>
      <c r="Q5" s="98"/>
      <c r="R5" s="100"/>
      <c r="S5" s="100">
        <v>99000000</v>
      </c>
      <c r="T5" s="100"/>
      <c r="U5" s="100"/>
      <c r="V5" s="100">
        <v>99000000</v>
      </c>
      <c r="W5" s="100"/>
      <c r="X5" s="98" t="s">
        <v>2057</v>
      </c>
      <c r="Y5" s="98" t="s">
        <v>614</v>
      </c>
      <c r="Z5" s="98" t="s">
        <v>633</v>
      </c>
      <c r="AA5" s="98" t="s">
        <v>2056</v>
      </c>
      <c r="AB5" s="100"/>
      <c r="AC5" s="98"/>
      <c r="AD5" s="98" t="s">
        <v>310</v>
      </c>
      <c r="AE5" s="98" t="s">
        <v>105</v>
      </c>
      <c r="AF5" s="98" t="s">
        <v>106</v>
      </c>
      <c r="AG5" s="98"/>
      <c r="AH5" s="98"/>
      <c r="AI5" s="98"/>
      <c r="AJ5" s="98"/>
      <c r="AK5" s="98"/>
      <c r="AL5" s="98"/>
      <c r="AM5" s="98"/>
      <c r="AN5" s="98"/>
      <c r="AO5" s="98"/>
      <c r="AP5" s="98"/>
      <c r="AQ5" s="98"/>
      <c r="AR5" s="98"/>
      <c r="AS5" s="102"/>
      <c r="AT5" s="102"/>
      <c r="AU5" s="102"/>
      <c r="AV5" s="102"/>
      <c r="AW5" s="102"/>
      <c r="AX5" s="102"/>
      <c r="AY5" s="102"/>
      <c r="AZ5" s="102"/>
      <c r="BA5" s="102"/>
      <c r="BB5" s="102"/>
      <c r="BC5" s="102"/>
      <c r="BD5" s="102"/>
      <c r="BE5" s="98" t="s">
        <v>2154</v>
      </c>
      <c r="BF5" s="98"/>
    </row>
    <row r="6" spans="1:58" s="103" customFormat="1" ht="120">
      <c r="A6" s="98" t="s">
        <v>401</v>
      </c>
      <c r="B6" s="104" t="s">
        <v>2053</v>
      </c>
      <c r="C6" s="98" t="s">
        <v>2054</v>
      </c>
      <c r="D6" s="98"/>
      <c r="E6" s="98" t="s">
        <v>98</v>
      </c>
      <c r="F6" s="98" t="s">
        <v>54</v>
      </c>
      <c r="G6" s="98" t="s">
        <v>2055</v>
      </c>
      <c r="H6" s="98" t="s">
        <v>55</v>
      </c>
      <c r="I6" s="98" t="s">
        <v>1438</v>
      </c>
      <c r="J6" s="98"/>
      <c r="K6" s="98" t="s">
        <v>57</v>
      </c>
      <c r="L6" s="98"/>
      <c r="M6" s="98">
        <v>0</v>
      </c>
      <c r="N6" s="98">
        <v>2023</v>
      </c>
      <c r="O6" s="98"/>
      <c r="P6" s="100" t="s">
        <v>58</v>
      </c>
      <c r="Q6" s="100"/>
      <c r="R6" s="100"/>
      <c r="S6" s="100"/>
      <c r="T6" s="100"/>
      <c r="U6" s="100"/>
      <c r="V6" s="100"/>
      <c r="W6" s="100"/>
      <c r="X6" s="98" t="s">
        <v>2057</v>
      </c>
      <c r="Y6" s="98" t="s">
        <v>614</v>
      </c>
      <c r="Z6" s="98" t="s">
        <v>633</v>
      </c>
      <c r="AA6" s="98" t="s">
        <v>2056</v>
      </c>
      <c r="AB6" s="100"/>
      <c r="AC6" s="98"/>
      <c r="AD6" s="98" t="s">
        <v>310</v>
      </c>
      <c r="AE6" s="98" t="s">
        <v>105</v>
      </c>
      <c r="AF6" s="98" t="s">
        <v>106</v>
      </c>
      <c r="AG6" s="98"/>
      <c r="AH6" s="98"/>
      <c r="AI6" s="98"/>
      <c r="AJ6" s="98"/>
      <c r="AK6" s="98"/>
      <c r="AL6" s="98"/>
      <c r="AM6" s="98"/>
      <c r="AN6" s="98"/>
      <c r="AO6" s="98"/>
      <c r="AP6" s="98"/>
      <c r="AQ6" s="98"/>
      <c r="AR6" s="98"/>
      <c r="AS6" s="98"/>
      <c r="AT6" s="98"/>
      <c r="AU6" s="98"/>
      <c r="AV6" s="98"/>
      <c r="AW6" s="98"/>
      <c r="AX6" s="98"/>
      <c r="AY6" s="98"/>
      <c r="AZ6" s="98"/>
      <c r="BA6" s="98"/>
      <c r="BB6" s="98"/>
      <c r="BC6" s="98"/>
      <c r="BD6" s="98"/>
      <c r="BE6" s="98" t="s">
        <v>1858</v>
      </c>
    </row>
  </sheetData>
  <hyperlinks>
    <hyperlink ref="B6" r:id="rId1" xr:uid="{E05D251B-06DA-3B4E-BEA1-0AAFD806477D}"/>
  </hyperlinks>
  <pageMargins left="0.7" right="0.7" top="0.75" bottom="0.75" header="0.3" footer="0.3"/>
  <pageSetup paperSize="9" orientation="portrait"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66F5D-2811-4AFF-8825-CDC5605490B8}">
  <sheetPr codeName="Sheet6"/>
  <dimension ref="A1:BF20"/>
  <sheetViews>
    <sheetView workbookViewId="0">
      <selection activeCell="B2" sqref="B2"/>
    </sheetView>
  </sheetViews>
  <sheetFormatPr baseColWidth="10" defaultColWidth="8.796875" defaultRowHeight="15"/>
  <cols>
    <col min="1" max="1" width="7.796875" style="64" bestFit="1" customWidth="1"/>
    <col min="2" max="2" width="80.796875" style="64" bestFit="1" customWidth="1"/>
    <col min="3" max="3" width="59.69921875" style="64" bestFit="1" customWidth="1"/>
    <col min="4" max="4" width="25.09765625" style="64" bestFit="1" customWidth="1"/>
    <col min="5" max="5" width="25" style="64" bestFit="1" customWidth="1"/>
    <col min="6" max="6" width="13.69921875" style="64" bestFit="1" customWidth="1"/>
    <col min="7" max="7" width="80.796875" style="64" bestFit="1" customWidth="1"/>
    <col min="8" max="8" width="21" style="64" bestFit="1" customWidth="1"/>
    <col min="9" max="9" width="42.69921875" style="64" bestFit="1" customWidth="1"/>
    <col min="10" max="10" width="15.5" style="64" bestFit="1" customWidth="1"/>
    <col min="11" max="11" width="12" style="64" bestFit="1" customWidth="1"/>
    <col min="12" max="12" width="21.3984375" style="64" bestFit="1" customWidth="1"/>
    <col min="13" max="13" width="39.19921875" style="64" bestFit="1" customWidth="1"/>
    <col min="14" max="14" width="17.59765625" style="64" bestFit="1" customWidth="1"/>
    <col min="15" max="15" width="23.3984375" style="64" bestFit="1" customWidth="1"/>
    <col min="16" max="16" width="30.3984375" style="64" bestFit="1" customWidth="1"/>
    <col min="17" max="17" width="72.69921875" style="64" bestFit="1" customWidth="1"/>
    <col min="18" max="18" width="19.69921875" style="64" bestFit="1" customWidth="1"/>
    <col min="19" max="19" width="18.09765625" style="64" bestFit="1" customWidth="1"/>
    <col min="20" max="20" width="57.296875" style="64" bestFit="1" customWidth="1"/>
    <col min="21" max="21" width="29.09765625" style="64" bestFit="1" customWidth="1"/>
    <col min="22" max="22" width="41.5" style="64" bestFit="1" customWidth="1"/>
    <col min="23" max="23" width="15.3984375" style="64" bestFit="1" customWidth="1"/>
    <col min="24" max="24" width="30.8984375" style="64" bestFit="1" customWidth="1"/>
    <col min="25" max="25" width="33.796875" style="64" bestFit="1" customWidth="1"/>
    <col min="26" max="26" width="26.59765625" style="64" bestFit="1" customWidth="1"/>
    <col min="27" max="27" width="46.796875" style="64" bestFit="1" customWidth="1"/>
    <col min="28" max="28" width="74.19921875" style="64" bestFit="1" customWidth="1"/>
    <col min="29" max="29" width="66.09765625" style="64" bestFit="1" customWidth="1"/>
    <col min="30" max="30" width="66.59765625" style="64" bestFit="1" customWidth="1"/>
    <col min="31" max="31" width="28.59765625" style="64" bestFit="1" customWidth="1"/>
    <col min="32" max="32" width="24.3984375" style="64" bestFit="1" customWidth="1"/>
    <col min="33" max="33" width="6.69921875" style="64" bestFit="1" customWidth="1"/>
    <col min="34" max="34" width="10.796875" style="64" bestFit="1" customWidth="1"/>
    <col min="35" max="35" width="13.8984375" style="64" bestFit="1" customWidth="1"/>
    <col min="36" max="36" width="11.8984375" style="64" bestFit="1" customWidth="1"/>
    <col min="37" max="37" width="14.19921875" style="64" bestFit="1" customWidth="1"/>
    <col min="38" max="38" width="11.8984375" style="64" bestFit="1" customWidth="1"/>
    <col min="39" max="39" width="5.59765625" style="64" bestFit="1" customWidth="1"/>
    <col min="40" max="40" width="11.8984375" style="64" bestFit="1" customWidth="1"/>
    <col min="41" max="41" width="7.19921875" style="64" bestFit="1" customWidth="1"/>
    <col min="42" max="42" width="11.8984375" style="64" bestFit="1" customWidth="1"/>
    <col min="43" max="43" width="18.296875" style="64" bestFit="1" customWidth="1"/>
    <col min="44" max="44" width="11.8984375" style="64" bestFit="1" customWidth="1"/>
    <col min="45" max="45" width="6.69921875" style="64" bestFit="1" customWidth="1"/>
    <col min="46" max="46" width="11.8984375" style="64" bestFit="1" customWidth="1"/>
    <col min="47" max="47" width="31.59765625" style="64" bestFit="1" customWidth="1"/>
    <col min="48" max="48" width="11.8984375" style="64" bestFit="1" customWidth="1"/>
    <col min="49" max="49" width="20.09765625" style="64" bestFit="1" customWidth="1"/>
    <col min="50" max="50" width="11.8984375" style="64" bestFit="1" customWidth="1"/>
    <col min="51" max="51" width="8.296875" style="64" bestFit="1" customWidth="1"/>
    <col min="52" max="52" width="13" style="64" bestFit="1" customWidth="1"/>
    <col min="53" max="53" width="28.3984375" style="64" bestFit="1" customWidth="1"/>
    <col min="54" max="54" width="13" style="64" bestFit="1" customWidth="1"/>
    <col min="55" max="55" width="37.5" style="64" bestFit="1" customWidth="1"/>
    <col min="56" max="56" width="13" style="64" bestFit="1" customWidth="1"/>
    <col min="57" max="57" width="80.796875" style="64" bestFit="1" customWidth="1"/>
    <col min="58" max="16384" width="8.796875" style="64"/>
  </cols>
  <sheetData>
    <row r="1" spans="1:58" ht="15.6">
      <c r="A1" s="52" t="s">
        <v>4</v>
      </c>
      <c r="B1" s="53" t="s">
        <v>5</v>
      </c>
      <c r="C1" s="53" t="s">
        <v>6</v>
      </c>
      <c r="D1" s="53" t="s">
        <v>7</v>
      </c>
      <c r="E1" s="53" t="s">
        <v>8</v>
      </c>
      <c r="F1" s="53" t="s">
        <v>9</v>
      </c>
      <c r="G1" s="53" t="s">
        <v>10</v>
      </c>
      <c r="H1" s="53" t="s">
        <v>11</v>
      </c>
      <c r="I1" s="53" t="s">
        <v>12</v>
      </c>
      <c r="J1" s="53" t="s">
        <v>13</v>
      </c>
      <c r="K1" s="53" t="s">
        <v>14</v>
      </c>
      <c r="L1" s="53" t="s">
        <v>15</v>
      </c>
      <c r="M1" s="53" t="s">
        <v>16</v>
      </c>
      <c r="N1" s="53" t="s">
        <v>17</v>
      </c>
      <c r="O1" s="53" t="s">
        <v>18</v>
      </c>
      <c r="P1" s="54" t="s">
        <v>19</v>
      </c>
      <c r="Q1" s="54" t="s">
        <v>20</v>
      </c>
      <c r="R1" s="54" t="s">
        <v>21</v>
      </c>
      <c r="S1" s="54" t="s">
        <v>22</v>
      </c>
      <c r="T1" s="54" t="s">
        <v>23</v>
      </c>
      <c r="U1" s="54" t="s">
        <v>24</v>
      </c>
      <c r="V1" s="54" t="s">
        <v>25</v>
      </c>
      <c r="W1" s="54" t="s">
        <v>26</v>
      </c>
      <c r="X1" s="53" t="s">
        <v>27</v>
      </c>
      <c r="Y1" s="53" t="s">
        <v>28</v>
      </c>
      <c r="Z1" s="53" t="s">
        <v>29</v>
      </c>
      <c r="AA1" s="53" t="s">
        <v>30</v>
      </c>
      <c r="AB1" s="54" t="s">
        <v>31</v>
      </c>
      <c r="AC1" s="53" t="s">
        <v>32</v>
      </c>
      <c r="AD1" s="53" t="s">
        <v>33</v>
      </c>
      <c r="AE1" s="53" t="s">
        <v>34</v>
      </c>
      <c r="AF1" s="53" t="s">
        <v>35</v>
      </c>
      <c r="AG1" s="53" t="s">
        <v>36</v>
      </c>
      <c r="AH1" s="53" t="s">
        <v>37</v>
      </c>
      <c r="AI1" s="53" t="s">
        <v>38</v>
      </c>
      <c r="AJ1" s="53" t="s">
        <v>1939</v>
      </c>
      <c r="AK1" s="53" t="s">
        <v>39</v>
      </c>
      <c r="AL1" s="53" t="s">
        <v>1940</v>
      </c>
      <c r="AM1" s="53" t="s">
        <v>40</v>
      </c>
      <c r="AN1" s="53" t="s">
        <v>1941</v>
      </c>
      <c r="AO1" s="53" t="s">
        <v>41</v>
      </c>
      <c r="AP1" s="53" t="s">
        <v>1942</v>
      </c>
      <c r="AQ1" s="53" t="s">
        <v>42</v>
      </c>
      <c r="AR1" s="53" t="s">
        <v>1943</v>
      </c>
      <c r="AS1" s="53" t="s">
        <v>43</v>
      </c>
      <c r="AT1" s="53" t="s">
        <v>1944</v>
      </c>
      <c r="AU1" s="53" t="s">
        <v>44</v>
      </c>
      <c r="AV1" s="53" t="s">
        <v>1945</v>
      </c>
      <c r="AW1" s="53" t="s">
        <v>45</v>
      </c>
      <c r="AX1" s="53" t="s">
        <v>1946</v>
      </c>
      <c r="AY1" s="53" t="s">
        <v>46</v>
      </c>
      <c r="AZ1" s="53" t="s">
        <v>1947</v>
      </c>
      <c r="BA1" s="53" t="s">
        <v>47</v>
      </c>
      <c r="BB1" s="53" t="s">
        <v>1948</v>
      </c>
      <c r="BC1" s="53" t="s">
        <v>48</v>
      </c>
      <c r="BD1" s="53" t="s">
        <v>1949</v>
      </c>
      <c r="BE1" s="53" t="s">
        <v>49</v>
      </c>
    </row>
    <row r="2" spans="1:58">
      <c r="A2" s="55" t="s">
        <v>413</v>
      </c>
      <c r="B2" s="56" t="s">
        <v>521</v>
      </c>
      <c r="C2" s="55" t="s">
        <v>522</v>
      </c>
      <c r="D2" s="55"/>
      <c r="E2" s="55" t="s">
        <v>70</v>
      </c>
      <c r="F2" s="55" t="s">
        <v>54</v>
      </c>
      <c r="G2" s="55" t="s">
        <v>506</v>
      </c>
      <c r="H2" s="55" t="s">
        <v>55</v>
      </c>
      <c r="I2" s="55" t="s">
        <v>2143</v>
      </c>
      <c r="J2" s="55"/>
      <c r="K2" s="55" t="s">
        <v>90</v>
      </c>
      <c r="L2" s="55"/>
      <c r="M2" s="55">
        <v>1</v>
      </c>
      <c r="N2" s="55">
        <v>2002</v>
      </c>
      <c r="O2" s="55">
        <v>2006</v>
      </c>
      <c r="P2" s="57">
        <v>50000000</v>
      </c>
      <c r="Q2" s="55"/>
      <c r="R2" s="57"/>
      <c r="S2" s="57" t="s">
        <v>58</v>
      </c>
      <c r="T2" s="57"/>
      <c r="U2" s="57"/>
      <c r="V2" s="57"/>
      <c r="W2" s="57"/>
      <c r="X2" s="55" t="s">
        <v>523</v>
      </c>
      <c r="Y2" s="55" t="s">
        <v>143</v>
      </c>
      <c r="Z2" s="55" t="s">
        <v>524</v>
      </c>
      <c r="AA2" s="55" t="s">
        <v>525</v>
      </c>
      <c r="AB2" s="57"/>
      <c r="AC2" s="55"/>
      <c r="AD2" s="55" t="s">
        <v>526</v>
      </c>
      <c r="AE2" s="55" t="s">
        <v>65</v>
      </c>
      <c r="AF2" s="55" t="s">
        <v>65</v>
      </c>
      <c r="AG2" s="55"/>
      <c r="AH2" s="55"/>
      <c r="AI2" s="55"/>
      <c r="AJ2" s="55"/>
      <c r="AK2" s="55"/>
      <c r="AL2" s="55"/>
      <c r="AM2" s="55"/>
      <c r="AN2" s="55"/>
      <c r="AO2" s="55"/>
      <c r="AP2" s="55"/>
      <c r="AQ2" s="55"/>
      <c r="AR2" s="55"/>
      <c r="AS2" s="55"/>
      <c r="AT2" s="55"/>
      <c r="AU2" s="55"/>
      <c r="AV2" s="55"/>
      <c r="AW2" s="55"/>
      <c r="AX2" s="55"/>
      <c r="AY2" s="55"/>
      <c r="AZ2" s="55"/>
      <c r="BA2" s="55"/>
      <c r="BB2" s="55"/>
      <c r="BC2" s="55"/>
      <c r="BD2" s="55"/>
      <c r="BE2" s="55" t="s">
        <v>527</v>
      </c>
      <c r="BF2" s="55"/>
    </row>
    <row r="3" spans="1:58" ht="30">
      <c r="A3" s="55" t="s">
        <v>413</v>
      </c>
      <c r="B3" s="56" t="s">
        <v>516</v>
      </c>
      <c r="C3" s="55" t="s">
        <v>517</v>
      </c>
      <c r="D3" s="55"/>
      <c r="E3" s="55" t="s">
        <v>205</v>
      </c>
      <c r="F3" s="55" t="s">
        <v>206</v>
      </c>
      <c r="G3" s="55" t="s">
        <v>518</v>
      </c>
      <c r="H3" s="55" t="s">
        <v>55</v>
      </c>
      <c r="I3" s="55" t="s">
        <v>127</v>
      </c>
      <c r="J3" s="55"/>
      <c r="K3" s="55" t="s">
        <v>133</v>
      </c>
      <c r="L3" s="55" t="s">
        <v>6</v>
      </c>
      <c r="M3" s="55">
        <v>1</v>
      </c>
      <c r="N3" s="55">
        <v>2006</v>
      </c>
      <c r="O3" s="55">
        <v>2018</v>
      </c>
      <c r="P3" s="57">
        <v>66000000</v>
      </c>
      <c r="Q3" s="65"/>
      <c r="R3" s="57">
        <v>48600000</v>
      </c>
      <c r="S3" s="57"/>
      <c r="T3" s="57"/>
      <c r="U3" s="57">
        <v>48600000</v>
      </c>
      <c r="V3" s="57">
        <v>48600000</v>
      </c>
      <c r="W3" s="57"/>
      <c r="X3" s="55" t="s">
        <v>128</v>
      </c>
      <c r="Y3" s="55" t="s">
        <v>134</v>
      </c>
      <c r="Z3" s="55" t="s">
        <v>192</v>
      </c>
      <c r="AA3" s="55" t="s">
        <v>510</v>
      </c>
      <c r="AB3" s="57"/>
      <c r="AC3" s="55"/>
      <c r="AD3" s="55" t="s">
        <v>519</v>
      </c>
      <c r="AE3" s="55" t="s">
        <v>65</v>
      </c>
      <c r="AF3" s="55" t="s">
        <v>65</v>
      </c>
      <c r="AG3" s="55" t="s">
        <v>66</v>
      </c>
      <c r="AH3" s="55" t="s">
        <v>145</v>
      </c>
      <c r="AI3" s="55" t="s">
        <v>66</v>
      </c>
      <c r="AJ3" s="55" t="s">
        <v>145</v>
      </c>
      <c r="AK3" s="55" t="s">
        <v>66</v>
      </c>
      <c r="AL3" s="55" t="s">
        <v>145</v>
      </c>
      <c r="AM3" s="55"/>
      <c r="AN3" s="55"/>
      <c r="AO3" s="55"/>
      <c r="AP3" s="55"/>
      <c r="AQ3" s="55"/>
      <c r="AR3" s="55"/>
      <c r="AS3" s="55"/>
      <c r="AT3" s="55"/>
      <c r="AU3" s="55" t="s">
        <v>66</v>
      </c>
      <c r="AV3" s="55" t="s">
        <v>145</v>
      </c>
      <c r="AW3" s="55"/>
      <c r="AX3" s="55"/>
      <c r="AY3" s="55"/>
      <c r="AZ3" s="55"/>
      <c r="BA3" s="55"/>
      <c r="BB3" s="55"/>
      <c r="BC3" s="55"/>
      <c r="BD3" s="55"/>
      <c r="BE3" s="55" t="s">
        <v>520</v>
      </c>
      <c r="BF3" s="55"/>
    </row>
    <row r="4" spans="1:58" ht="30">
      <c r="A4" s="55" t="s">
        <v>413</v>
      </c>
      <c r="B4" s="56" t="s">
        <v>514</v>
      </c>
      <c r="C4" s="55" t="s">
        <v>505</v>
      </c>
      <c r="D4" s="55"/>
      <c r="E4" s="55" t="s">
        <v>70</v>
      </c>
      <c r="F4" s="55" t="s">
        <v>54</v>
      </c>
      <c r="G4" s="55" t="s">
        <v>506</v>
      </c>
      <c r="H4" s="55" t="s">
        <v>55</v>
      </c>
      <c r="I4" s="55" t="s">
        <v>220</v>
      </c>
      <c r="J4" s="55"/>
      <c r="K4" s="55" t="s">
        <v>90</v>
      </c>
      <c r="L4" s="55"/>
      <c r="M4" s="55">
        <v>1</v>
      </c>
      <c r="N4" s="55">
        <v>2007</v>
      </c>
      <c r="O4" s="55">
        <v>2009</v>
      </c>
      <c r="P4" s="57">
        <v>961600000</v>
      </c>
      <c r="Q4" s="65"/>
      <c r="R4" s="57"/>
      <c r="S4" s="57">
        <v>50000000</v>
      </c>
      <c r="T4" s="57"/>
      <c r="U4" s="57"/>
      <c r="V4" s="57">
        <v>50000000</v>
      </c>
      <c r="W4" s="57"/>
      <c r="X4" s="55" t="s">
        <v>454</v>
      </c>
      <c r="Y4" s="55" t="s">
        <v>129</v>
      </c>
      <c r="Z4" s="55" t="s">
        <v>152</v>
      </c>
      <c r="AA4" s="55" t="s">
        <v>510</v>
      </c>
      <c r="AB4" s="57"/>
      <c r="AC4" s="55"/>
      <c r="AD4" s="55" t="s">
        <v>515</v>
      </c>
      <c r="AE4" s="55" t="s">
        <v>65</v>
      </c>
      <c r="AF4" s="55" t="s">
        <v>65</v>
      </c>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row>
    <row r="5" spans="1:58" ht="30">
      <c r="A5" s="55" t="s">
        <v>413</v>
      </c>
      <c r="B5" s="56" t="s">
        <v>507</v>
      </c>
      <c r="C5" s="55" t="s">
        <v>508</v>
      </c>
      <c r="D5" s="55"/>
      <c r="E5" s="55" t="s">
        <v>276</v>
      </c>
      <c r="F5" s="55" t="s">
        <v>54</v>
      </c>
      <c r="G5" s="55" t="s">
        <v>509</v>
      </c>
      <c r="H5" s="55" t="s">
        <v>55</v>
      </c>
      <c r="I5" s="55" t="s">
        <v>2142</v>
      </c>
      <c r="J5" s="55"/>
      <c r="K5" s="55" t="s">
        <v>90</v>
      </c>
      <c r="L5" s="55"/>
      <c r="M5" s="55">
        <v>1</v>
      </c>
      <c r="N5" s="55">
        <v>2008</v>
      </c>
      <c r="O5" s="55">
        <v>2008</v>
      </c>
      <c r="P5" s="57">
        <v>500000000</v>
      </c>
      <c r="Q5" s="65"/>
      <c r="R5" s="57"/>
      <c r="S5" s="57">
        <v>121000000</v>
      </c>
      <c r="T5" s="57"/>
      <c r="U5" s="57"/>
      <c r="V5" s="57">
        <v>121000000</v>
      </c>
      <c r="W5" s="57"/>
      <c r="X5" s="55" t="s">
        <v>437</v>
      </c>
      <c r="Y5" s="55" t="s">
        <v>156</v>
      </c>
      <c r="Z5" s="55" t="s">
        <v>192</v>
      </c>
      <c r="AA5" s="55" t="s">
        <v>510</v>
      </c>
      <c r="AB5" s="57"/>
      <c r="AC5" s="55"/>
      <c r="AD5" s="55" t="s">
        <v>511</v>
      </c>
      <c r="AE5" s="55" t="s">
        <v>512</v>
      </c>
      <c r="AF5" s="55" t="s">
        <v>513</v>
      </c>
      <c r="AG5" s="55"/>
      <c r="AH5" s="55"/>
      <c r="AI5" s="55" t="s">
        <v>66</v>
      </c>
      <c r="AJ5" s="55"/>
      <c r="AK5" s="55"/>
      <c r="AL5" s="55"/>
      <c r="AM5" s="55"/>
      <c r="AN5" s="55"/>
      <c r="AO5" s="55"/>
      <c r="AP5" s="55"/>
      <c r="AQ5" s="55"/>
      <c r="AR5" s="55"/>
      <c r="AS5" s="55"/>
      <c r="AT5" s="55"/>
      <c r="AU5" s="55"/>
      <c r="AV5" s="55"/>
      <c r="AW5" s="55"/>
      <c r="AX5" s="55"/>
      <c r="AY5" s="55"/>
      <c r="AZ5" s="55"/>
      <c r="BA5" s="55"/>
      <c r="BB5" s="55"/>
      <c r="BC5" s="55"/>
      <c r="BD5" s="55"/>
      <c r="BE5" s="55" t="s">
        <v>186</v>
      </c>
      <c r="BF5" s="55"/>
    </row>
    <row r="6" spans="1:58">
      <c r="A6" s="55" t="s">
        <v>413</v>
      </c>
      <c r="B6" s="56" t="s">
        <v>504</v>
      </c>
      <c r="C6" s="55" t="s">
        <v>505</v>
      </c>
      <c r="D6" s="55"/>
      <c r="E6" s="55" t="s">
        <v>70</v>
      </c>
      <c r="F6" s="55" t="s">
        <v>54</v>
      </c>
      <c r="G6" s="55" t="s">
        <v>506</v>
      </c>
      <c r="H6" s="55" t="s">
        <v>55</v>
      </c>
      <c r="I6" s="55" t="s">
        <v>220</v>
      </c>
      <c r="J6" s="55"/>
      <c r="K6" s="55" t="s">
        <v>90</v>
      </c>
      <c r="L6" s="55"/>
      <c r="M6" s="55">
        <v>1</v>
      </c>
      <c r="N6" s="55">
        <v>2009</v>
      </c>
      <c r="O6" s="55"/>
      <c r="P6" s="57">
        <v>961600000</v>
      </c>
      <c r="Q6" s="65"/>
      <c r="R6" s="57"/>
      <c r="S6" s="57">
        <v>50000000</v>
      </c>
      <c r="T6" s="57"/>
      <c r="U6" s="57"/>
      <c r="V6" s="57">
        <v>50000000</v>
      </c>
      <c r="W6" s="57"/>
      <c r="X6" s="55" t="s">
        <v>454</v>
      </c>
      <c r="Y6" s="55" t="s">
        <v>129</v>
      </c>
      <c r="Z6" s="55" t="s">
        <v>152</v>
      </c>
      <c r="AA6" s="55" t="s">
        <v>345</v>
      </c>
      <c r="AB6" s="57"/>
      <c r="AC6" s="55"/>
      <c r="AD6" s="55" t="s">
        <v>58</v>
      </c>
      <c r="AE6" s="55" t="s">
        <v>105</v>
      </c>
      <c r="AF6" s="55" t="s">
        <v>106</v>
      </c>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row>
    <row r="7" spans="1:58" ht="30">
      <c r="A7" s="55" t="s">
        <v>413</v>
      </c>
      <c r="B7" s="56" t="s">
        <v>481</v>
      </c>
      <c r="C7" s="55" t="s">
        <v>482</v>
      </c>
      <c r="D7" s="55" t="s">
        <v>483</v>
      </c>
      <c r="E7" s="55" t="s">
        <v>484</v>
      </c>
      <c r="F7" s="55" t="s">
        <v>485</v>
      </c>
      <c r="G7" s="55" t="s">
        <v>486</v>
      </c>
      <c r="H7" s="55" t="s">
        <v>55</v>
      </c>
      <c r="I7" s="55" t="s">
        <v>2142</v>
      </c>
      <c r="J7" s="55"/>
      <c r="K7" s="55" t="s">
        <v>133</v>
      </c>
      <c r="L7" s="55" t="s">
        <v>6</v>
      </c>
      <c r="M7" s="55">
        <v>1</v>
      </c>
      <c r="N7" s="55">
        <v>2010</v>
      </c>
      <c r="O7" s="55">
        <v>2014</v>
      </c>
      <c r="P7" s="57">
        <v>136400000</v>
      </c>
      <c r="Q7" s="65"/>
      <c r="R7" s="57">
        <v>28900000</v>
      </c>
      <c r="S7" s="57"/>
      <c r="T7" s="57"/>
      <c r="U7" s="57">
        <v>28900000</v>
      </c>
      <c r="V7" s="57">
        <v>28900000</v>
      </c>
      <c r="W7" s="57"/>
      <c r="X7" s="55" t="s">
        <v>487</v>
      </c>
      <c r="Y7" s="55" t="s">
        <v>488</v>
      </c>
      <c r="Z7" s="55" t="s">
        <v>489</v>
      </c>
      <c r="AA7" s="55" t="s">
        <v>345</v>
      </c>
      <c r="AB7" s="57"/>
      <c r="AC7" s="55"/>
      <c r="AD7" s="55" t="s">
        <v>95</v>
      </c>
      <c r="AE7" s="55" t="s">
        <v>105</v>
      </c>
      <c r="AF7" s="55" t="s">
        <v>106</v>
      </c>
      <c r="AG7" s="55" t="s">
        <v>66</v>
      </c>
      <c r="AH7" s="55" t="s">
        <v>146</v>
      </c>
      <c r="AI7" s="55" t="s">
        <v>66</v>
      </c>
      <c r="AJ7" s="55" t="s">
        <v>145</v>
      </c>
      <c r="AK7" s="55"/>
      <c r="AL7" s="55"/>
      <c r="AM7" s="55"/>
      <c r="AN7" s="55"/>
      <c r="AO7" s="55"/>
      <c r="AP7" s="55"/>
      <c r="AQ7" s="55"/>
      <c r="AR7" s="55"/>
      <c r="AS7" s="55" t="s">
        <v>66</v>
      </c>
      <c r="AT7" s="55" t="s">
        <v>146</v>
      </c>
      <c r="AU7" s="55" t="s">
        <v>66</v>
      </c>
      <c r="AV7" s="55" t="s">
        <v>146</v>
      </c>
      <c r="AW7" s="55"/>
      <c r="AX7" s="55"/>
      <c r="AY7" s="55"/>
      <c r="AZ7" s="55"/>
      <c r="BA7" s="55"/>
      <c r="BB7" s="55"/>
      <c r="BC7" s="55"/>
      <c r="BD7" s="55"/>
      <c r="BE7" s="55" t="s">
        <v>490</v>
      </c>
      <c r="BF7" s="55"/>
    </row>
    <row r="8" spans="1:58" ht="30">
      <c r="A8" s="55" t="s">
        <v>413</v>
      </c>
      <c r="B8" s="70" t="s">
        <v>491</v>
      </c>
      <c r="C8" s="55" t="s">
        <v>492</v>
      </c>
      <c r="D8" s="55" t="s">
        <v>493</v>
      </c>
      <c r="E8" s="55" t="s">
        <v>494</v>
      </c>
      <c r="F8" s="55" t="s">
        <v>485</v>
      </c>
      <c r="G8" s="55" t="s">
        <v>495</v>
      </c>
      <c r="H8" s="55" t="s">
        <v>55</v>
      </c>
      <c r="I8" s="55" t="s">
        <v>127</v>
      </c>
      <c r="J8" s="55" t="s">
        <v>226</v>
      </c>
      <c r="K8" s="55" t="s">
        <v>90</v>
      </c>
      <c r="L8" s="55"/>
      <c r="M8" s="55">
        <v>1</v>
      </c>
      <c r="N8" s="55">
        <v>2010</v>
      </c>
      <c r="O8" s="55" t="s">
        <v>58</v>
      </c>
      <c r="P8" s="57">
        <v>30000000</v>
      </c>
      <c r="Q8" s="65"/>
      <c r="R8" s="57"/>
      <c r="S8" s="57">
        <v>16400000</v>
      </c>
      <c r="T8" s="57"/>
      <c r="U8" s="57"/>
      <c r="V8" s="57">
        <v>16400000</v>
      </c>
      <c r="W8" s="57"/>
      <c r="X8" s="55" t="s">
        <v>496</v>
      </c>
      <c r="Y8" s="55" t="s">
        <v>478</v>
      </c>
      <c r="Z8" s="55" t="s">
        <v>497</v>
      </c>
      <c r="AA8" s="55" t="s">
        <v>345</v>
      </c>
      <c r="AB8" s="57"/>
      <c r="AC8" s="55"/>
      <c r="AD8" s="55" t="s">
        <v>479</v>
      </c>
      <c r="AE8" s="55" t="s">
        <v>105</v>
      </c>
      <c r="AF8" s="55" t="s">
        <v>106</v>
      </c>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row>
    <row r="9" spans="1:58">
      <c r="A9" s="55" t="s">
        <v>413</v>
      </c>
      <c r="B9" s="56" t="s">
        <v>498</v>
      </c>
      <c r="C9" s="55" t="s">
        <v>326</v>
      </c>
      <c r="D9" s="55"/>
      <c r="E9" s="55" t="s">
        <v>79</v>
      </c>
      <c r="F9" s="55" t="s">
        <v>80</v>
      </c>
      <c r="G9" s="55" t="s">
        <v>499</v>
      </c>
      <c r="H9" s="55" t="s">
        <v>55</v>
      </c>
      <c r="I9" s="55" t="s">
        <v>127</v>
      </c>
      <c r="J9" s="55" t="s">
        <v>226</v>
      </c>
      <c r="K9" s="55" t="s">
        <v>90</v>
      </c>
      <c r="L9" s="55"/>
      <c r="M9" s="55">
        <v>1</v>
      </c>
      <c r="N9" s="55">
        <v>2010</v>
      </c>
      <c r="O9" s="55">
        <v>2015</v>
      </c>
      <c r="P9" s="57">
        <v>1500000000</v>
      </c>
      <c r="Q9" s="65"/>
      <c r="R9" s="57"/>
      <c r="S9" s="57">
        <v>357000000</v>
      </c>
      <c r="T9" s="57"/>
      <c r="U9" s="57"/>
      <c r="V9" s="57">
        <v>357000000</v>
      </c>
      <c r="W9" s="57"/>
      <c r="X9" s="55" t="s">
        <v>93</v>
      </c>
      <c r="Y9" s="55" t="s">
        <v>129</v>
      </c>
      <c r="Z9" s="55" t="s">
        <v>383</v>
      </c>
      <c r="AA9" s="55" t="s">
        <v>345</v>
      </c>
      <c r="AB9" s="57"/>
      <c r="AC9" s="55"/>
      <c r="AD9" s="55" t="s">
        <v>95</v>
      </c>
      <c r="AE9" s="55" t="s">
        <v>65</v>
      </c>
      <c r="AF9" s="55" t="s">
        <v>65</v>
      </c>
      <c r="AG9" s="55"/>
      <c r="AH9" s="55"/>
      <c r="AI9" s="55" t="s">
        <v>66</v>
      </c>
      <c r="AJ9" s="55"/>
      <c r="AK9" s="55"/>
      <c r="AL9" s="55"/>
      <c r="AM9" s="55"/>
      <c r="AN9" s="55"/>
      <c r="AO9" s="55"/>
      <c r="AP9" s="55"/>
      <c r="AQ9" s="55"/>
      <c r="AR9" s="55"/>
      <c r="AS9" s="55"/>
      <c r="AT9" s="55"/>
      <c r="AU9" s="55"/>
      <c r="AV9" s="55"/>
      <c r="AW9" s="55"/>
      <c r="AX9" s="55"/>
      <c r="AY9" s="55"/>
      <c r="AZ9" s="55"/>
      <c r="BA9" s="55"/>
      <c r="BB9" s="55"/>
      <c r="BC9" s="55"/>
      <c r="BD9" s="55"/>
      <c r="BE9" s="55" t="s">
        <v>500</v>
      </c>
      <c r="BF9" s="55"/>
    </row>
    <row r="10" spans="1:58" ht="30">
      <c r="A10" s="55" t="s">
        <v>413</v>
      </c>
      <c r="B10" s="56" t="s">
        <v>501</v>
      </c>
      <c r="C10" s="55" t="s">
        <v>502</v>
      </c>
      <c r="D10" s="55"/>
      <c r="E10" s="55" t="s">
        <v>98</v>
      </c>
      <c r="F10" s="55" t="s">
        <v>54</v>
      </c>
      <c r="G10" s="55" t="s">
        <v>453</v>
      </c>
      <c r="H10" s="55" t="s">
        <v>55</v>
      </c>
      <c r="I10" s="55" t="s">
        <v>2144</v>
      </c>
      <c r="J10" s="55"/>
      <c r="K10" s="55" t="s">
        <v>149</v>
      </c>
      <c r="L10" s="55"/>
      <c r="M10" s="55">
        <v>0</v>
      </c>
      <c r="N10" s="55">
        <v>2010</v>
      </c>
      <c r="O10" s="55"/>
      <c r="P10" s="57" t="s">
        <v>58</v>
      </c>
      <c r="Q10" s="65"/>
      <c r="R10" s="57"/>
      <c r="S10" s="57"/>
      <c r="T10" s="57"/>
      <c r="U10" s="57"/>
      <c r="V10" s="57"/>
      <c r="W10" s="57"/>
      <c r="X10" s="55"/>
      <c r="Y10" s="55" t="s">
        <v>448</v>
      </c>
      <c r="Z10" s="55"/>
      <c r="AA10" s="55"/>
      <c r="AB10" s="57"/>
      <c r="AC10" s="55"/>
      <c r="AD10" s="55" t="s">
        <v>95</v>
      </c>
      <c r="AE10" s="55"/>
      <c r="AF10" s="55" t="s">
        <v>106</v>
      </c>
      <c r="AG10" s="55"/>
      <c r="AH10" s="55"/>
      <c r="AI10" s="55" t="s">
        <v>66</v>
      </c>
      <c r="AJ10" s="55"/>
      <c r="AK10" s="55"/>
      <c r="AL10" s="55"/>
      <c r="AM10" s="55"/>
      <c r="AN10" s="55"/>
      <c r="AO10" s="55"/>
      <c r="AP10" s="55"/>
      <c r="AQ10" s="55"/>
      <c r="AR10" s="55"/>
      <c r="AS10" s="55"/>
      <c r="AT10" s="55"/>
      <c r="AU10" s="55"/>
      <c r="AV10" s="55"/>
      <c r="AW10" s="55"/>
      <c r="AX10" s="55"/>
      <c r="AY10" s="55"/>
      <c r="AZ10" s="55"/>
      <c r="BA10" s="55"/>
      <c r="BB10" s="55"/>
      <c r="BC10" s="55"/>
      <c r="BD10" s="55"/>
      <c r="BE10" s="55" t="s">
        <v>503</v>
      </c>
      <c r="BF10" s="55"/>
    </row>
    <row r="11" spans="1:58">
      <c r="A11" s="55" t="s">
        <v>413</v>
      </c>
      <c r="B11" s="56" t="s">
        <v>476</v>
      </c>
      <c r="C11" s="55" t="s">
        <v>86</v>
      </c>
      <c r="D11" s="55"/>
      <c r="E11" s="55" t="s">
        <v>53</v>
      </c>
      <c r="F11" s="55" t="s">
        <v>54</v>
      </c>
      <c r="G11" s="55" t="s">
        <v>477</v>
      </c>
      <c r="H11" s="55" t="s">
        <v>55</v>
      </c>
      <c r="I11" s="55" t="s">
        <v>2144</v>
      </c>
      <c r="J11" s="55" t="s">
        <v>141</v>
      </c>
      <c r="K11" s="55" t="s">
        <v>90</v>
      </c>
      <c r="L11" s="55"/>
      <c r="M11" s="55">
        <v>1</v>
      </c>
      <c r="N11" s="55">
        <v>2011</v>
      </c>
      <c r="O11" s="55">
        <v>2017</v>
      </c>
      <c r="P11" s="57">
        <v>85500000</v>
      </c>
      <c r="Q11" s="65"/>
      <c r="R11" s="57"/>
      <c r="S11" s="57">
        <v>23000000</v>
      </c>
      <c r="T11" s="57"/>
      <c r="U11" s="57"/>
      <c r="V11" s="57">
        <v>23000000</v>
      </c>
      <c r="W11" s="57"/>
      <c r="X11" s="55" t="s">
        <v>93</v>
      </c>
      <c r="Y11" s="55" t="s">
        <v>478</v>
      </c>
      <c r="Z11" s="55" t="s">
        <v>431</v>
      </c>
      <c r="AA11" s="55" t="s">
        <v>345</v>
      </c>
      <c r="AB11" s="57"/>
      <c r="AC11" s="55"/>
      <c r="AD11" s="55" t="s">
        <v>479</v>
      </c>
      <c r="AE11" s="55" t="s">
        <v>105</v>
      </c>
      <c r="AF11" s="55" t="s">
        <v>106</v>
      </c>
      <c r="AG11" s="55" t="s">
        <v>66</v>
      </c>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t="s">
        <v>480</v>
      </c>
      <c r="BF11" s="55"/>
    </row>
    <row r="12" spans="1:58" ht="30">
      <c r="A12" s="55" t="s">
        <v>413</v>
      </c>
      <c r="B12" s="56" t="s">
        <v>470</v>
      </c>
      <c r="C12" s="55" t="s">
        <v>471</v>
      </c>
      <c r="D12" s="55"/>
      <c r="E12" s="55" t="s">
        <v>472</v>
      </c>
      <c r="F12" s="55" t="s">
        <v>80</v>
      </c>
      <c r="G12" s="55" t="s">
        <v>453</v>
      </c>
      <c r="H12" s="55" t="s">
        <v>55</v>
      </c>
      <c r="I12" s="55" t="s">
        <v>127</v>
      </c>
      <c r="J12" s="55"/>
      <c r="K12" s="55" t="s">
        <v>133</v>
      </c>
      <c r="L12" s="55" t="s">
        <v>6</v>
      </c>
      <c r="M12" s="55">
        <v>1</v>
      </c>
      <c r="N12" s="55">
        <v>2013</v>
      </c>
      <c r="O12" s="55">
        <v>2019</v>
      </c>
      <c r="P12" s="57">
        <v>385700000</v>
      </c>
      <c r="Q12" s="65"/>
      <c r="R12" s="57">
        <v>18700000</v>
      </c>
      <c r="S12" s="57"/>
      <c r="T12" s="57"/>
      <c r="U12" s="57">
        <v>18700000</v>
      </c>
      <c r="V12" s="57">
        <v>18700000</v>
      </c>
      <c r="W12" s="57"/>
      <c r="X12" s="55" t="s">
        <v>473</v>
      </c>
      <c r="Y12" s="55" t="s">
        <v>129</v>
      </c>
      <c r="Z12" s="55" t="s">
        <v>474</v>
      </c>
      <c r="AA12" s="55" t="s">
        <v>345</v>
      </c>
      <c r="AB12" s="57"/>
      <c r="AC12" s="55"/>
      <c r="AD12" s="55" t="s">
        <v>475</v>
      </c>
      <c r="AE12" s="55" t="s">
        <v>105</v>
      </c>
      <c r="AF12" s="55" t="s">
        <v>106</v>
      </c>
      <c r="AG12" s="55" t="s">
        <v>66</v>
      </c>
      <c r="AH12" s="55" t="s">
        <v>146</v>
      </c>
      <c r="AI12" s="55" t="s">
        <v>66</v>
      </c>
      <c r="AJ12" s="55" t="s">
        <v>145</v>
      </c>
      <c r="AK12" s="55" t="s">
        <v>66</v>
      </c>
      <c r="AL12" s="55" t="s">
        <v>146</v>
      </c>
      <c r="AM12" s="55" t="s">
        <v>66</v>
      </c>
      <c r="AN12" s="55" t="s">
        <v>146</v>
      </c>
      <c r="AO12" s="55"/>
      <c r="AP12" s="55"/>
      <c r="AQ12" s="55" t="s">
        <v>66</v>
      </c>
      <c r="AR12" s="55" t="s">
        <v>146</v>
      </c>
      <c r="AS12" s="55" t="s">
        <v>66</v>
      </c>
      <c r="AT12" s="55" t="s">
        <v>146</v>
      </c>
      <c r="AU12" s="55" t="s">
        <v>66</v>
      </c>
      <c r="AV12" s="55" t="s">
        <v>146</v>
      </c>
      <c r="AW12" s="55"/>
      <c r="AX12" s="55"/>
      <c r="AY12" s="55"/>
      <c r="AZ12" s="55"/>
      <c r="BA12" s="55"/>
      <c r="BB12" s="55"/>
      <c r="BC12" s="55"/>
      <c r="BD12" s="55"/>
      <c r="BE12" s="55"/>
      <c r="BF12" s="55"/>
    </row>
    <row r="13" spans="1:58" ht="30">
      <c r="A13" s="55" t="s">
        <v>413</v>
      </c>
      <c r="B13" s="56" t="s">
        <v>459</v>
      </c>
      <c r="C13" s="55" t="s">
        <v>460</v>
      </c>
      <c r="D13" s="55" t="s">
        <v>461</v>
      </c>
      <c r="E13" s="55" t="s">
        <v>53</v>
      </c>
      <c r="F13" s="55" t="s">
        <v>54</v>
      </c>
      <c r="G13" s="55" t="s">
        <v>462</v>
      </c>
      <c r="H13" s="55" t="s">
        <v>55</v>
      </c>
      <c r="I13" s="55" t="s">
        <v>2142</v>
      </c>
      <c r="J13" s="55"/>
      <c r="K13" s="55" t="s">
        <v>90</v>
      </c>
      <c r="L13" s="55"/>
      <c r="M13" s="55">
        <v>1</v>
      </c>
      <c r="N13" s="55">
        <v>2014</v>
      </c>
      <c r="O13" s="55">
        <v>2016</v>
      </c>
      <c r="P13" s="57" t="s">
        <v>58</v>
      </c>
      <c r="Q13" s="55"/>
      <c r="R13" s="57"/>
      <c r="S13" s="57">
        <v>34180000</v>
      </c>
      <c r="T13" s="57"/>
      <c r="U13" s="57"/>
      <c r="V13" s="57">
        <v>34180000</v>
      </c>
      <c r="W13" s="57"/>
      <c r="X13" s="55" t="s">
        <v>463</v>
      </c>
      <c r="Y13" s="55" t="s">
        <v>464</v>
      </c>
      <c r="Z13" s="55" t="s">
        <v>465</v>
      </c>
      <c r="AA13" s="55" t="s">
        <v>345</v>
      </c>
      <c r="AB13" s="57"/>
      <c r="AC13" s="55"/>
      <c r="AD13" s="55" t="s">
        <v>466</v>
      </c>
      <c r="AE13" s="55" t="s">
        <v>105</v>
      </c>
      <c r="AF13" s="55" t="s">
        <v>106</v>
      </c>
      <c r="AG13" s="55" t="s">
        <v>66</v>
      </c>
      <c r="AH13" s="55"/>
      <c r="AI13" s="55" t="s">
        <v>66</v>
      </c>
      <c r="AJ13" s="55"/>
      <c r="AK13" s="55"/>
      <c r="AL13" s="55"/>
      <c r="AM13" s="55" t="s">
        <v>66</v>
      </c>
      <c r="AN13" s="55"/>
      <c r="AO13" s="55" t="s">
        <v>66</v>
      </c>
      <c r="AP13" s="55"/>
      <c r="AQ13" s="55" t="s">
        <v>66</v>
      </c>
      <c r="AR13" s="55"/>
      <c r="AS13" s="55" t="s">
        <v>66</v>
      </c>
      <c r="AT13" s="55"/>
      <c r="AU13" s="55" t="s">
        <v>66</v>
      </c>
      <c r="AV13" s="55"/>
      <c r="AW13" s="55"/>
      <c r="AX13" s="55"/>
      <c r="AY13" s="55"/>
      <c r="AZ13" s="55"/>
      <c r="BA13" s="55"/>
      <c r="BB13" s="55"/>
      <c r="BC13" s="55"/>
      <c r="BD13" s="55"/>
      <c r="BE13" s="55"/>
      <c r="BF13" s="55"/>
    </row>
    <row r="14" spans="1:58">
      <c r="A14" s="55" t="s">
        <v>413</v>
      </c>
      <c r="B14" s="56" t="s">
        <v>467</v>
      </c>
      <c r="C14" s="55" t="s">
        <v>468</v>
      </c>
      <c r="D14" s="55"/>
      <c r="E14" s="55" t="s">
        <v>53</v>
      </c>
      <c r="F14" s="55" t="s">
        <v>54</v>
      </c>
      <c r="G14" s="55" t="s">
        <v>462</v>
      </c>
      <c r="H14" s="55" t="s">
        <v>55</v>
      </c>
      <c r="I14" s="55" t="s">
        <v>2142</v>
      </c>
      <c r="J14" s="55"/>
      <c r="K14" s="55" t="s">
        <v>90</v>
      </c>
      <c r="L14" s="55"/>
      <c r="M14" s="55">
        <v>1</v>
      </c>
      <c r="N14" s="55">
        <v>2014</v>
      </c>
      <c r="O14" s="55">
        <v>2014</v>
      </c>
      <c r="P14" s="57">
        <v>200000000</v>
      </c>
      <c r="Q14" s="65"/>
      <c r="R14" s="57"/>
      <c r="S14" s="57">
        <v>36500000</v>
      </c>
      <c r="T14" s="57"/>
      <c r="U14" s="57"/>
      <c r="V14" s="57">
        <v>36500000</v>
      </c>
      <c r="W14" s="57"/>
      <c r="X14" s="55" t="s">
        <v>236</v>
      </c>
      <c r="Y14" s="55" t="s">
        <v>236</v>
      </c>
      <c r="Z14" s="55" t="s">
        <v>236</v>
      </c>
      <c r="AA14" s="55" t="s">
        <v>62</v>
      </c>
      <c r="AB14" s="57"/>
      <c r="AC14" s="55"/>
      <c r="AD14" s="55" t="s">
        <v>469</v>
      </c>
      <c r="AE14" s="55" t="s">
        <v>667</v>
      </c>
      <c r="AF14" s="55" t="s">
        <v>106</v>
      </c>
      <c r="AG14" s="55"/>
      <c r="AH14" s="55"/>
      <c r="AI14" s="55" t="s">
        <v>66</v>
      </c>
      <c r="AJ14" s="55"/>
      <c r="AK14" s="55"/>
      <c r="AL14" s="55"/>
      <c r="AM14" s="55"/>
      <c r="AN14" s="55"/>
      <c r="AO14" s="55"/>
      <c r="AP14" s="55"/>
      <c r="AQ14" s="55"/>
      <c r="AR14" s="55"/>
      <c r="AS14" s="55"/>
      <c r="AT14" s="55"/>
      <c r="AU14" s="55"/>
      <c r="AV14" s="55"/>
      <c r="AW14" s="55"/>
      <c r="AX14" s="55"/>
      <c r="AY14" s="55"/>
      <c r="AZ14" s="55"/>
      <c r="BA14" s="55"/>
      <c r="BB14" s="55"/>
      <c r="BC14" s="55"/>
      <c r="BD14" s="55"/>
      <c r="BE14" s="55"/>
      <c r="BF14" s="55"/>
    </row>
    <row r="15" spans="1:58">
      <c r="A15" s="55" t="s">
        <v>413</v>
      </c>
      <c r="B15" s="56" t="s">
        <v>457</v>
      </c>
      <c r="C15" s="55" t="s">
        <v>458</v>
      </c>
      <c r="D15" s="55"/>
      <c r="E15" s="55" t="s">
        <v>98</v>
      </c>
      <c r="F15" s="55" t="s">
        <v>54</v>
      </c>
      <c r="G15" s="55" t="s">
        <v>453</v>
      </c>
      <c r="H15" s="55" t="s">
        <v>55</v>
      </c>
      <c r="I15" s="55" t="s">
        <v>2142</v>
      </c>
      <c r="J15" s="55"/>
      <c r="K15" s="55" t="s">
        <v>90</v>
      </c>
      <c r="L15" s="55"/>
      <c r="M15" s="55">
        <v>1</v>
      </c>
      <c r="N15" s="55">
        <v>2015</v>
      </c>
      <c r="O15" s="55">
        <v>2015</v>
      </c>
      <c r="P15" s="57" t="s">
        <v>58</v>
      </c>
      <c r="Q15" s="55"/>
      <c r="R15" s="57"/>
      <c r="S15" s="57">
        <v>19510000</v>
      </c>
      <c r="T15" s="57"/>
      <c r="U15" s="57"/>
      <c r="V15" s="57">
        <v>19510000</v>
      </c>
      <c r="W15" s="57"/>
      <c r="X15" s="55" t="s">
        <v>236</v>
      </c>
      <c r="Y15" s="55" t="s">
        <v>236</v>
      </c>
      <c r="Z15" s="55" t="s">
        <v>236</v>
      </c>
      <c r="AA15" s="55" t="s">
        <v>62</v>
      </c>
      <c r="AB15" s="57"/>
      <c r="AC15" s="55"/>
      <c r="AD15" s="55" t="s">
        <v>58</v>
      </c>
      <c r="AE15" s="55" t="s">
        <v>667</v>
      </c>
      <c r="AF15" s="55" t="s">
        <v>106</v>
      </c>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row>
    <row r="16" spans="1:58" ht="45">
      <c r="A16" s="55" t="s">
        <v>413</v>
      </c>
      <c r="B16" s="56" t="s">
        <v>451</v>
      </c>
      <c r="C16" s="55" t="s">
        <v>452</v>
      </c>
      <c r="D16" s="55"/>
      <c r="E16" s="55" t="s">
        <v>98</v>
      </c>
      <c r="F16" s="55" t="s">
        <v>54</v>
      </c>
      <c r="G16" s="55" t="s">
        <v>453</v>
      </c>
      <c r="H16" s="55" t="s">
        <v>55</v>
      </c>
      <c r="I16" s="55" t="s">
        <v>127</v>
      </c>
      <c r="J16" s="55"/>
      <c r="K16" s="55" t="s">
        <v>133</v>
      </c>
      <c r="L16" s="55" t="s">
        <v>6</v>
      </c>
      <c r="M16" s="55">
        <v>1</v>
      </c>
      <c r="N16" s="55">
        <v>2016</v>
      </c>
      <c r="O16" s="55">
        <v>2023</v>
      </c>
      <c r="P16" s="57">
        <v>439600000</v>
      </c>
      <c r="Q16" s="55"/>
      <c r="R16" s="57">
        <v>253000000</v>
      </c>
      <c r="S16" s="57"/>
      <c r="T16" s="57"/>
      <c r="U16" s="57">
        <v>253000000</v>
      </c>
      <c r="V16" s="57">
        <v>253000000</v>
      </c>
      <c r="W16" s="57"/>
      <c r="X16" s="55" t="s">
        <v>454</v>
      </c>
      <c r="Y16" s="55" t="s">
        <v>455</v>
      </c>
      <c r="Z16" s="55" t="s">
        <v>344</v>
      </c>
      <c r="AA16" s="55" t="s">
        <v>345</v>
      </c>
      <c r="AB16" s="57"/>
      <c r="AC16" s="55" t="s">
        <v>456</v>
      </c>
      <c r="AD16" s="55" t="s">
        <v>95</v>
      </c>
      <c r="AE16" s="55" t="s">
        <v>105</v>
      </c>
      <c r="AF16" s="55" t="s">
        <v>106</v>
      </c>
      <c r="AG16" s="55" t="s">
        <v>66</v>
      </c>
      <c r="AH16" s="55" t="s">
        <v>145</v>
      </c>
      <c r="AI16" s="55" t="s">
        <v>66</v>
      </c>
      <c r="AJ16" s="55" t="s">
        <v>145</v>
      </c>
      <c r="AK16" s="55" t="s">
        <v>66</v>
      </c>
      <c r="AL16" s="55" t="s">
        <v>145</v>
      </c>
      <c r="AM16" s="55"/>
      <c r="AN16" s="55"/>
      <c r="AO16" s="55"/>
      <c r="AP16" s="55"/>
      <c r="AQ16" s="55"/>
      <c r="AR16" s="55"/>
      <c r="AS16" s="55" t="s">
        <v>66</v>
      </c>
      <c r="AT16" s="55"/>
      <c r="AU16" s="55" t="s">
        <v>66</v>
      </c>
      <c r="AV16" s="55"/>
      <c r="AW16" s="55"/>
      <c r="AX16" s="55"/>
      <c r="AY16" s="55"/>
      <c r="AZ16" s="55"/>
      <c r="BA16" s="55"/>
      <c r="BB16" s="55"/>
      <c r="BC16" s="55"/>
      <c r="BD16" s="55"/>
      <c r="BE16" s="55" t="s">
        <v>2099</v>
      </c>
      <c r="BF16" s="55"/>
    </row>
    <row r="17" spans="1:58" ht="30">
      <c r="A17" s="55" t="s">
        <v>413</v>
      </c>
      <c r="B17" s="56" t="s">
        <v>434</v>
      </c>
      <c r="C17" s="55" t="s">
        <v>435</v>
      </c>
      <c r="D17" s="55"/>
      <c r="E17" s="55" t="s">
        <v>53</v>
      </c>
      <c r="F17" s="55" t="s">
        <v>54</v>
      </c>
      <c r="G17" s="55" t="s">
        <v>436</v>
      </c>
      <c r="H17" s="55" t="s">
        <v>55</v>
      </c>
      <c r="I17" s="55" t="s">
        <v>71</v>
      </c>
      <c r="J17" s="55"/>
      <c r="K17" s="55" t="s">
        <v>133</v>
      </c>
      <c r="L17" s="55" t="s">
        <v>6</v>
      </c>
      <c r="M17" s="55">
        <v>1</v>
      </c>
      <c r="N17" s="55">
        <v>2018</v>
      </c>
      <c r="O17" s="55">
        <v>2022</v>
      </c>
      <c r="P17" s="57">
        <v>118500000</v>
      </c>
      <c r="Q17" s="55"/>
      <c r="R17" s="57">
        <v>94800000</v>
      </c>
      <c r="S17" s="57"/>
      <c r="T17" s="57"/>
      <c r="U17" s="57"/>
      <c r="V17" s="57"/>
      <c r="W17" s="57"/>
      <c r="X17" s="55" t="s">
        <v>437</v>
      </c>
      <c r="Y17" s="55" t="s">
        <v>438</v>
      </c>
      <c r="Z17" s="55" t="s">
        <v>439</v>
      </c>
      <c r="AA17" s="55" t="s">
        <v>440</v>
      </c>
      <c r="AB17" s="57"/>
      <c r="AC17" s="55" t="s">
        <v>441</v>
      </c>
      <c r="AD17" s="55" t="s">
        <v>95</v>
      </c>
      <c r="AE17" s="55" t="s">
        <v>65</v>
      </c>
      <c r="AF17" s="55" t="s">
        <v>442</v>
      </c>
      <c r="AG17" s="55" t="s">
        <v>66</v>
      </c>
      <c r="AH17" s="55"/>
      <c r="AI17" s="55"/>
      <c r="AJ17" s="55"/>
      <c r="AK17" s="55"/>
      <c r="AL17" s="55"/>
      <c r="AM17" s="55"/>
      <c r="AN17" s="55"/>
      <c r="AO17" s="55"/>
      <c r="AP17" s="55"/>
      <c r="AQ17" s="55"/>
      <c r="AR17" s="55"/>
      <c r="AS17" s="55"/>
      <c r="AT17" s="55"/>
      <c r="AU17" s="55" t="s">
        <v>66</v>
      </c>
      <c r="AV17" s="55"/>
      <c r="AW17" s="55"/>
      <c r="AX17" s="55"/>
      <c r="AY17" s="55"/>
      <c r="AZ17" s="55"/>
      <c r="BA17" s="55"/>
      <c r="BB17" s="55"/>
      <c r="BC17" s="55"/>
      <c r="BD17" s="55"/>
      <c r="BE17" s="55" t="s">
        <v>443</v>
      </c>
      <c r="BF17" s="55"/>
    </row>
    <row r="18" spans="1:58">
      <c r="A18" s="55" t="s">
        <v>413</v>
      </c>
      <c r="B18" s="56" t="s">
        <v>444</v>
      </c>
      <c r="C18" s="55" t="s">
        <v>445</v>
      </c>
      <c r="D18" s="55" t="s">
        <v>446</v>
      </c>
      <c r="E18" s="55" t="s">
        <v>79</v>
      </c>
      <c r="F18" s="55" t="s">
        <v>80</v>
      </c>
      <c r="G18" s="55" t="s">
        <v>499</v>
      </c>
      <c r="H18" s="55" t="s">
        <v>55</v>
      </c>
      <c r="I18" s="55" t="s">
        <v>127</v>
      </c>
      <c r="J18" s="55"/>
      <c r="K18" s="55" t="s">
        <v>133</v>
      </c>
      <c r="L18" s="55" t="s">
        <v>4</v>
      </c>
      <c r="M18" s="55">
        <v>0</v>
      </c>
      <c r="N18" s="55">
        <v>2018</v>
      </c>
      <c r="O18" s="55">
        <v>2023</v>
      </c>
      <c r="P18" s="57">
        <v>675700000</v>
      </c>
      <c r="Q18" s="65"/>
      <c r="R18" s="57"/>
      <c r="S18" s="57"/>
      <c r="T18" s="57"/>
      <c r="U18" s="57"/>
      <c r="V18" s="57"/>
      <c r="W18" s="57"/>
      <c r="X18" s="55" t="s">
        <v>447</v>
      </c>
      <c r="Y18" s="55" t="s">
        <v>448</v>
      </c>
      <c r="Z18" s="55" t="s">
        <v>439</v>
      </c>
      <c r="AA18" s="55" t="s">
        <v>345</v>
      </c>
      <c r="AB18" s="57"/>
      <c r="AC18" s="55" t="s">
        <v>449</v>
      </c>
      <c r="AD18" s="55" t="s">
        <v>450</v>
      </c>
      <c r="AE18" s="55" t="s">
        <v>105</v>
      </c>
      <c r="AF18" s="55" t="s">
        <v>106</v>
      </c>
      <c r="AG18" s="55" t="s">
        <v>66</v>
      </c>
      <c r="AH18" s="55"/>
      <c r="AI18" s="55"/>
      <c r="AJ18" s="55"/>
      <c r="AK18" s="55" t="s">
        <v>66</v>
      </c>
      <c r="AL18" s="55"/>
      <c r="AM18" s="55"/>
      <c r="AN18" s="55"/>
      <c r="AO18" s="55"/>
      <c r="AP18" s="55"/>
      <c r="AQ18" s="55"/>
      <c r="AR18" s="55"/>
      <c r="AS18" s="55" t="s">
        <v>66</v>
      </c>
      <c r="AT18" s="55"/>
      <c r="AU18" s="55"/>
      <c r="AV18" s="55"/>
      <c r="AW18" s="55"/>
      <c r="AX18" s="55"/>
      <c r="AY18" s="55"/>
      <c r="AZ18" s="55"/>
      <c r="BA18" s="55"/>
      <c r="BB18" s="55"/>
      <c r="BC18" s="55"/>
      <c r="BD18" s="55"/>
      <c r="BE18" s="55" t="s">
        <v>2155</v>
      </c>
      <c r="BF18" s="55"/>
    </row>
    <row r="19" spans="1:58" ht="90">
      <c r="A19" s="58" t="s">
        <v>413</v>
      </c>
      <c r="B19" s="76" t="s">
        <v>414</v>
      </c>
      <c r="C19" s="58" t="s">
        <v>415</v>
      </c>
      <c r="D19" s="58" t="s">
        <v>416</v>
      </c>
      <c r="E19" s="58" t="s">
        <v>417</v>
      </c>
      <c r="F19" s="58" t="s">
        <v>206</v>
      </c>
      <c r="G19" s="58" t="s">
        <v>418</v>
      </c>
      <c r="H19" s="58" t="s">
        <v>55</v>
      </c>
      <c r="I19" s="58" t="s">
        <v>419</v>
      </c>
      <c r="J19" s="58"/>
      <c r="K19" s="58" t="s">
        <v>133</v>
      </c>
      <c r="L19" s="58" t="s">
        <v>4</v>
      </c>
      <c r="M19" s="55">
        <v>0</v>
      </c>
      <c r="N19" s="58">
        <v>2020</v>
      </c>
      <c r="O19" s="58">
        <v>2024</v>
      </c>
      <c r="P19" s="77" t="s">
        <v>58</v>
      </c>
      <c r="Q19" s="58"/>
      <c r="R19" s="77"/>
      <c r="S19" s="77"/>
      <c r="T19" s="77"/>
      <c r="U19" s="77"/>
      <c r="V19" s="77"/>
      <c r="W19" s="77"/>
      <c r="X19" s="58" t="s">
        <v>420</v>
      </c>
      <c r="Y19" s="58" t="s">
        <v>421</v>
      </c>
      <c r="Z19" s="58" t="s">
        <v>422</v>
      </c>
      <c r="AA19" s="58" t="s">
        <v>440</v>
      </c>
      <c r="AB19" s="77"/>
      <c r="AC19" s="58" t="s">
        <v>423</v>
      </c>
      <c r="AD19" s="97" t="s">
        <v>424</v>
      </c>
      <c r="AE19" s="58" t="s">
        <v>105</v>
      </c>
      <c r="AF19" s="58" t="s">
        <v>106</v>
      </c>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t="s">
        <v>2156</v>
      </c>
      <c r="BF19" s="55"/>
    </row>
    <row r="20" spans="1:58" ht="30">
      <c r="A20" s="55" t="s">
        <v>413</v>
      </c>
      <c r="B20" s="56" t="s">
        <v>425</v>
      </c>
      <c r="C20" s="55" t="s">
        <v>426</v>
      </c>
      <c r="D20" s="55"/>
      <c r="E20" s="55" t="s">
        <v>427</v>
      </c>
      <c r="F20" s="55" t="s">
        <v>54</v>
      </c>
      <c r="G20" s="55" t="s">
        <v>428</v>
      </c>
      <c r="H20" s="55" t="s">
        <v>55</v>
      </c>
      <c r="I20" s="55" t="s">
        <v>71</v>
      </c>
      <c r="J20" s="55"/>
      <c r="K20" s="55" t="s">
        <v>57</v>
      </c>
      <c r="L20" s="55"/>
      <c r="M20" s="55">
        <v>0</v>
      </c>
      <c r="N20" s="55">
        <v>2020</v>
      </c>
      <c r="O20" s="55"/>
      <c r="P20" s="57" t="s">
        <v>58</v>
      </c>
      <c r="Q20" s="55"/>
      <c r="R20" s="57"/>
      <c r="S20" s="57"/>
      <c r="T20" s="57"/>
      <c r="U20" s="57"/>
      <c r="V20" s="57"/>
      <c r="W20" s="57"/>
      <c r="X20" s="55" t="s">
        <v>429</v>
      </c>
      <c r="Y20" s="55" t="s">
        <v>430</v>
      </c>
      <c r="Z20" s="55" t="s">
        <v>431</v>
      </c>
      <c r="AA20" s="55" t="s">
        <v>440</v>
      </c>
      <c r="AB20" s="57"/>
      <c r="AC20" s="55" t="s">
        <v>432</v>
      </c>
      <c r="AD20" s="55" t="s">
        <v>433</v>
      </c>
      <c r="AE20" s="55" t="s">
        <v>105</v>
      </c>
      <c r="AF20" s="55" t="s">
        <v>106</v>
      </c>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row>
  </sheetData>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A5E73-0FF8-4ACB-AE28-0A6D24A5C094}">
  <sheetPr codeName="Sheet7"/>
  <dimension ref="A1:BF8"/>
  <sheetViews>
    <sheetView workbookViewId="0">
      <selection activeCell="AQ2" sqref="A1:XFD1048576"/>
    </sheetView>
  </sheetViews>
  <sheetFormatPr baseColWidth="10" defaultColWidth="8.796875" defaultRowHeight="15"/>
  <cols>
    <col min="1" max="1" width="7.796875" style="64" bestFit="1" customWidth="1"/>
    <col min="2" max="2" width="80.796875" style="64" bestFit="1" customWidth="1"/>
    <col min="3" max="3" width="43.5" style="64" bestFit="1" customWidth="1"/>
    <col min="4" max="4" width="37.19921875" style="64" bestFit="1" customWidth="1"/>
    <col min="5" max="5" width="25" style="64" bestFit="1" customWidth="1"/>
    <col min="6" max="6" width="13.69921875" style="64" bestFit="1" customWidth="1"/>
    <col min="7" max="7" width="22.09765625" style="64" bestFit="1" customWidth="1"/>
    <col min="8" max="8" width="21" style="64" bestFit="1" customWidth="1"/>
    <col min="9" max="9" width="42.69921875" style="64" bestFit="1" customWidth="1"/>
    <col min="10" max="10" width="37.69921875" style="64" bestFit="1" customWidth="1"/>
    <col min="11" max="11" width="10.09765625" style="64" bestFit="1" customWidth="1"/>
    <col min="12" max="12" width="21.3984375" style="64" bestFit="1" customWidth="1"/>
    <col min="13" max="13" width="39.19921875" style="64" bestFit="1" customWidth="1"/>
    <col min="14" max="14" width="17.59765625" style="64" bestFit="1" customWidth="1"/>
    <col min="15" max="15" width="23.3984375" style="64" bestFit="1" customWidth="1"/>
    <col min="16" max="16" width="30.3984375" style="64" bestFit="1" customWidth="1"/>
    <col min="17" max="17" width="72.69921875" style="64" bestFit="1" customWidth="1"/>
    <col min="18" max="18" width="19.69921875" style="64" bestFit="1" customWidth="1"/>
    <col min="19" max="19" width="18.09765625" style="64" bestFit="1" customWidth="1"/>
    <col min="20" max="20" width="57.296875" style="64" bestFit="1" customWidth="1"/>
    <col min="21" max="21" width="29.09765625" style="64" bestFit="1" customWidth="1"/>
    <col min="22" max="22" width="41.5" style="64" bestFit="1" customWidth="1"/>
    <col min="23" max="23" width="15.3984375" style="64" bestFit="1" customWidth="1"/>
    <col min="24" max="24" width="30.8984375" style="64" bestFit="1" customWidth="1"/>
    <col min="25" max="25" width="33.796875" style="64" bestFit="1" customWidth="1"/>
    <col min="26" max="26" width="26.59765625" style="64" bestFit="1" customWidth="1"/>
    <col min="27" max="27" width="26.8984375" style="64" bestFit="1" customWidth="1"/>
    <col min="28" max="28" width="74.19921875" style="64" bestFit="1" customWidth="1"/>
    <col min="29" max="29" width="66.09765625" style="64" bestFit="1" customWidth="1"/>
    <col min="30" max="30" width="67.8984375" style="64" bestFit="1" customWidth="1"/>
    <col min="31" max="31" width="28.59765625" style="64" bestFit="1" customWidth="1"/>
    <col min="32" max="32" width="24.3984375" style="64" bestFit="1" customWidth="1"/>
    <col min="33" max="33" width="6.69921875" style="64" bestFit="1" customWidth="1"/>
    <col min="34" max="34" width="10.796875" style="64" bestFit="1" customWidth="1"/>
    <col min="35" max="35" width="13.8984375" style="64" bestFit="1" customWidth="1"/>
    <col min="36" max="36" width="11.8984375" style="64" bestFit="1" customWidth="1"/>
    <col min="37" max="37" width="14.19921875" style="64" bestFit="1" customWidth="1"/>
    <col min="38" max="38" width="11.8984375" style="64" bestFit="1" customWidth="1"/>
    <col min="39" max="39" width="5.59765625" style="64" bestFit="1" customWidth="1"/>
    <col min="40" max="40" width="11.8984375" style="64" bestFit="1" customWidth="1"/>
    <col min="41" max="41" width="7.19921875" style="64" bestFit="1" customWidth="1"/>
    <col min="42" max="42" width="11.8984375" style="64" bestFit="1" customWidth="1"/>
    <col min="43" max="43" width="18.296875" style="64" bestFit="1" customWidth="1"/>
    <col min="44" max="44" width="11.8984375" style="64" bestFit="1" customWidth="1"/>
    <col min="45" max="45" width="6.69921875" style="64" bestFit="1" customWidth="1"/>
    <col min="46" max="46" width="11.8984375" style="64" bestFit="1" customWidth="1"/>
    <col min="47" max="47" width="31.59765625" style="64" bestFit="1" customWidth="1"/>
    <col min="48" max="48" width="11.8984375" style="64" bestFit="1" customWidth="1"/>
    <col min="49" max="49" width="20.09765625" style="64" bestFit="1" customWidth="1"/>
    <col min="50" max="50" width="11.8984375" style="64" bestFit="1" customWidth="1"/>
    <col min="51" max="51" width="8.296875" style="64" bestFit="1" customWidth="1"/>
    <col min="52" max="52" width="13" style="64" bestFit="1" customWidth="1"/>
    <col min="53" max="53" width="28.3984375" style="64" bestFit="1" customWidth="1"/>
    <col min="54" max="54" width="13" style="64" bestFit="1" customWidth="1"/>
    <col min="55" max="55" width="37.5" style="64" bestFit="1" customWidth="1"/>
    <col min="56" max="56" width="13" style="64" bestFit="1" customWidth="1"/>
    <col min="57" max="57" width="80.796875" style="64" bestFit="1" customWidth="1"/>
    <col min="58" max="16384" width="8.796875" style="64"/>
  </cols>
  <sheetData>
    <row r="1" spans="1:58" ht="15.6">
      <c r="A1" s="52" t="s">
        <v>4</v>
      </c>
      <c r="B1" s="53" t="s">
        <v>5</v>
      </c>
      <c r="C1" s="53" t="s">
        <v>6</v>
      </c>
      <c r="D1" s="53" t="s">
        <v>7</v>
      </c>
      <c r="E1" s="53" t="s">
        <v>8</v>
      </c>
      <c r="F1" s="53" t="s">
        <v>9</v>
      </c>
      <c r="G1" s="53" t="s">
        <v>10</v>
      </c>
      <c r="H1" s="53" t="s">
        <v>11</v>
      </c>
      <c r="I1" s="53" t="s">
        <v>12</v>
      </c>
      <c r="J1" s="53" t="s">
        <v>13</v>
      </c>
      <c r="K1" s="53" t="s">
        <v>14</v>
      </c>
      <c r="L1" s="53" t="s">
        <v>15</v>
      </c>
      <c r="M1" s="53" t="s">
        <v>16</v>
      </c>
      <c r="N1" s="53" t="s">
        <v>17</v>
      </c>
      <c r="O1" s="53" t="s">
        <v>18</v>
      </c>
      <c r="P1" s="54" t="s">
        <v>19</v>
      </c>
      <c r="Q1" s="54" t="s">
        <v>20</v>
      </c>
      <c r="R1" s="54" t="s">
        <v>21</v>
      </c>
      <c r="S1" s="54" t="s">
        <v>22</v>
      </c>
      <c r="T1" s="54" t="s">
        <v>23</v>
      </c>
      <c r="U1" s="54" t="s">
        <v>24</v>
      </c>
      <c r="V1" s="54" t="s">
        <v>25</v>
      </c>
      <c r="W1" s="54" t="s">
        <v>26</v>
      </c>
      <c r="X1" s="53" t="s">
        <v>27</v>
      </c>
      <c r="Y1" s="53" t="s">
        <v>28</v>
      </c>
      <c r="Z1" s="53" t="s">
        <v>29</v>
      </c>
      <c r="AA1" s="53" t="s">
        <v>30</v>
      </c>
      <c r="AB1" s="54" t="s">
        <v>31</v>
      </c>
      <c r="AC1" s="53" t="s">
        <v>32</v>
      </c>
      <c r="AD1" s="53" t="s">
        <v>33</v>
      </c>
      <c r="AE1" s="53" t="s">
        <v>34</v>
      </c>
      <c r="AF1" s="53" t="s">
        <v>35</v>
      </c>
      <c r="AG1" s="53" t="s">
        <v>36</v>
      </c>
      <c r="AH1" s="53" t="s">
        <v>37</v>
      </c>
      <c r="AI1" s="53" t="s">
        <v>38</v>
      </c>
      <c r="AJ1" s="53" t="s">
        <v>1939</v>
      </c>
      <c r="AK1" s="53" t="s">
        <v>39</v>
      </c>
      <c r="AL1" s="53" t="s">
        <v>1940</v>
      </c>
      <c r="AM1" s="53" t="s">
        <v>40</v>
      </c>
      <c r="AN1" s="53" t="s">
        <v>1941</v>
      </c>
      <c r="AO1" s="53" t="s">
        <v>41</v>
      </c>
      <c r="AP1" s="53" t="s">
        <v>1942</v>
      </c>
      <c r="AQ1" s="53" t="s">
        <v>42</v>
      </c>
      <c r="AR1" s="53" t="s">
        <v>1943</v>
      </c>
      <c r="AS1" s="53" t="s">
        <v>43</v>
      </c>
      <c r="AT1" s="53" t="s">
        <v>1944</v>
      </c>
      <c r="AU1" s="53" t="s">
        <v>44</v>
      </c>
      <c r="AV1" s="53" t="s">
        <v>1945</v>
      </c>
      <c r="AW1" s="53" t="s">
        <v>45</v>
      </c>
      <c r="AX1" s="53" t="s">
        <v>1946</v>
      </c>
      <c r="AY1" s="53" t="s">
        <v>46</v>
      </c>
      <c r="AZ1" s="53" t="s">
        <v>1947</v>
      </c>
      <c r="BA1" s="53" t="s">
        <v>47</v>
      </c>
      <c r="BB1" s="53" t="s">
        <v>1948</v>
      </c>
      <c r="BC1" s="53" t="s">
        <v>48</v>
      </c>
      <c r="BD1" s="53" t="s">
        <v>1949</v>
      </c>
      <c r="BE1" s="53" t="s">
        <v>49</v>
      </c>
    </row>
    <row r="2" spans="1:58" ht="75">
      <c r="A2" s="55" t="s">
        <v>205</v>
      </c>
      <c r="B2" s="56" t="s">
        <v>569</v>
      </c>
      <c r="C2" s="55" t="s">
        <v>570</v>
      </c>
      <c r="D2" s="55" t="s">
        <v>544</v>
      </c>
      <c r="E2" s="55" t="s">
        <v>53</v>
      </c>
      <c r="F2" s="55" t="s">
        <v>54</v>
      </c>
      <c r="G2" s="55" t="s">
        <v>556</v>
      </c>
      <c r="H2" s="55" t="s">
        <v>55</v>
      </c>
      <c r="I2" s="55" t="s">
        <v>571</v>
      </c>
      <c r="J2" s="55"/>
      <c r="K2" s="55" t="s">
        <v>133</v>
      </c>
      <c r="L2" s="55" t="s">
        <v>6</v>
      </c>
      <c r="M2" s="55">
        <v>1</v>
      </c>
      <c r="N2" s="55">
        <v>1997</v>
      </c>
      <c r="O2" s="55">
        <v>2020</v>
      </c>
      <c r="P2" s="57">
        <v>515000000</v>
      </c>
      <c r="Q2" s="65"/>
      <c r="R2" s="57">
        <v>10000000</v>
      </c>
      <c r="S2" s="57"/>
      <c r="T2" s="57"/>
      <c r="U2" s="57">
        <v>10000000</v>
      </c>
      <c r="V2" s="57">
        <v>10000000</v>
      </c>
      <c r="W2" s="57"/>
      <c r="X2" s="55" t="s">
        <v>572</v>
      </c>
      <c r="Y2" s="55" t="s">
        <v>573</v>
      </c>
      <c r="Z2" s="55" t="s">
        <v>574</v>
      </c>
      <c r="AA2" s="55" t="s">
        <v>549</v>
      </c>
      <c r="AB2" s="57"/>
      <c r="AC2" s="55"/>
      <c r="AD2" s="55" t="s">
        <v>575</v>
      </c>
      <c r="AE2" s="55" t="s">
        <v>65</v>
      </c>
      <c r="AF2" s="55" t="s">
        <v>65</v>
      </c>
      <c r="AG2" s="55" t="s">
        <v>66</v>
      </c>
      <c r="AH2" s="55" t="s">
        <v>145</v>
      </c>
      <c r="AI2" s="55" t="s">
        <v>66</v>
      </c>
      <c r="AJ2" s="55" t="s">
        <v>146</v>
      </c>
      <c r="AK2" s="55"/>
      <c r="AL2" s="55"/>
      <c r="AM2" s="55"/>
      <c r="AN2" s="55"/>
      <c r="AO2" s="55"/>
      <c r="AP2" s="55"/>
      <c r="AQ2" s="55"/>
      <c r="AR2" s="55"/>
      <c r="AS2" s="55"/>
      <c r="AT2" s="55"/>
      <c r="AU2" s="55"/>
      <c r="AV2" s="55"/>
      <c r="AW2" s="55"/>
      <c r="AX2" s="55"/>
      <c r="AY2" s="55" t="s">
        <v>66</v>
      </c>
      <c r="AZ2" s="55"/>
      <c r="BA2" s="55"/>
      <c r="BB2" s="55"/>
      <c r="BC2" s="55"/>
      <c r="BD2" s="55"/>
      <c r="BE2" s="55" t="s">
        <v>576</v>
      </c>
      <c r="BF2" s="55"/>
    </row>
    <row r="3" spans="1:58">
      <c r="A3" s="55" t="s">
        <v>205</v>
      </c>
      <c r="B3" s="56" t="s">
        <v>562</v>
      </c>
      <c r="C3" s="55" t="s">
        <v>563</v>
      </c>
      <c r="D3" s="55"/>
      <c r="E3" s="55" t="s">
        <v>564</v>
      </c>
      <c r="F3" s="55" t="s">
        <v>565</v>
      </c>
      <c r="G3" s="55" t="s">
        <v>566</v>
      </c>
      <c r="H3" s="55" t="s">
        <v>55</v>
      </c>
      <c r="I3" s="55" t="s">
        <v>2145</v>
      </c>
      <c r="J3" s="55"/>
      <c r="K3" s="55" t="s">
        <v>133</v>
      </c>
      <c r="L3" s="55" t="s">
        <v>6</v>
      </c>
      <c r="M3" s="55">
        <v>1</v>
      </c>
      <c r="N3" s="55">
        <v>2001</v>
      </c>
      <c r="O3" s="55">
        <v>2007</v>
      </c>
      <c r="P3" s="57">
        <v>20000000</v>
      </c>
      <c r="Q3" s="65"/>
      <c r="R3" s="57">
        <v>5800000</v>
      </c>
      <c r="S3" s="57"/>
      <c r="T3" s="57"/>
      <c r="U3" s="57">
        <v>5800000</v>
      </c>
      <c r="V3" s="57">
        <v>5800000</v>
      </c>
      <c r="W3" s="57"/>
      <c r="X3" s="55" t="s">
        <v>93</v>
      </c>
      <c r="Y3" s="55" t="s">
        <v>134</v>
      </c>
      <c r="Z3" s="55" t="s">
        <v>324</v>
      </c>
      <c r="AA3" s="55" t="s">
        <v>64</v>
      </c>
      <c r="AB3" s="57"/>
      <c r="AC3" s="55"/>
      <c r="AD3" s="55" t="s">
        <v>567</v>
      </c>
      <c r="AE3" s="55" t="s">
        <v>65</v>
      </c>
      <c r="AF3" s="55" t="s">
        <v>65</v>
      </c>
      <c r="AG3" s="55" t="s">
        <v>66</v>
      </c>
      <c r="AH3" s="55" t="s">
        <v>145</v>
      </c>
      <c r="AI3" s="55"/>
      <c r="AJ3" s="55"/>
      <c r="AK3" s="55" t="s">
        <v>66</v>
      </c>
      <c r="AL3" s="55" t="s">
        <v>146</v>
      </c>
      <c r="AM3" s="55"/>
      <c r="AN3" s="55"/>
      <c r="AO3" s="55"/>
      <c r="AP3" s="55"/>
      <c r="AQ3" s="55"/>
      <c r="AR3" s="55"/>
      <c r="AS3" s="55"/>
      <c r="AT3" s="55"/>
      <c r="AU3" s="55" t="s">
        <v>66</v>
      </c>
      <c r="AV3" s="55" t="s">
        <v>146</v>
      </c>
      <c r="AW3" s="55"/>
      <c r="AX3" s="55"/>
      <c r="AY3" s="55" t="s">
        <v>66</v>
      </c>
      <c r="AZ3" s="55"/>
      <c r="BA3" s="55"/>
      <c r="BB3" s="55"/>
      <c r="BC3" s="55"/>
      <c r="BD3" s="55"/>
      <c r="BE3" s="55" t="s">
        <v>568</v>
      </c>
      <c r="BF3" s="55"/>
    </row>
    <row r="4" spans="1:58">
      <c r="A4" s="55" t="s">
        <v>205</v>
      </c>
      <c r="B4" s="56" t="s">
        <v>554</v>
      </c>
      <c r="C4" s="55" t="s">
        <v>555</v>
      </c>
      <c r="D4" s="55"/>
      <c r="E4" s="55" t="s">
        <v>53</v>
      </c>
      <c r="F4" s="55" t="s">
        <v>54</v>
      </c>
      <c r="G4" s="55" t="s">
        <v>556</v>
      </c>
      <c r="H4" s="55" t="s">
        <v>55</v>
      </c>
      <c r="I4" s="55" t="s">
        <v>557</v>
      </c>
      <c r="J4" s="55" t="s">
        <v>558</v>
      </c>
      <c r="K4" s="55" t="s">
        <v>133</v>
      </c>
      <c r="L4" s="55" t="s">
        <v>4</v>
      </c>
      <c r="M4" s="55">
        <v>0</v>
      </c>
      <c r="N4" s="55">
        <v>2004</v>
      </c>
      <c r="O4" s="55">
        <v>2010</v>
      </c>
      <c r="P4" s="57">
        <v>22000000</v>
      </c>
      <c r="Q4" s="65"/>
      <c r="R4" s="57">
        <v>0</v>
      </c>
      <c r="S4" s="57"/>
      <c r="T4" s="57"/>
      <c r="U4" s="57"/>
      <c r="V4" s="57"/>
      <c r="W4" s="57"/>
      <c r="X4" s="55" t="s">
        <v>395</v>
      </c>
      <c r="Y4" s="55" t="s">
        <v>559</v>
      </c>
      <c r="Z4" s="55" t="s">
        <v>130</v>
      </c>
      <c r="AA4" s="55" t="s">
        <v>560</v>
      </c>
      <c r="AB4" s="57"/>
      <c r="AC4" s="55"/>
      <c r="AD4" s="55" t="s">
        <v>561</v>
      </c>
      <c r="AE4" s="55" t="s">
        <v>65</v>
      </c>
      <c r="AF4" s="55" t="s">
        <v>65</v>
      </c>
      <c r="AG4" s="55" t="s">
        <v>66</v>
      </c>
      <c r="AH4" s="55"/>
      <c r="AI4" s="55"/>
      <c r="AJ4" s="55"/>
      <c r="AK4" s="55" t="s">
        <v>66</v>
      </c>
      <c r="AL4" s="55"/>
      <c r="AM4" s="55" t="s">
        <v>66</v>
      </c>
      <c r="AN4" s="55"/>
      <c r="AO4" s="55" t="s">
        <v>66</v>
      </c>
      <c r="AP4" s="55"/>
      <c r="AQ4" s="55"/>
      <c r="AR4" s="55"/>
      <c r="AS4" s="55" t="s">
        <v>66</v>
      </c>
      <c r="AT4" s="55"/>
      <c r="AU4" s="55"/>
      <c r="AV4" s="55"/>
      <c r="AW4" s="55"/>
      <c r="AX4" s="55"/>
      <c r="AY4" s="55"/>
      <c r="AZ4" s="55"/>
      <c r="BA4" s="55"/>
      <c r="BB4" s="55"/>
      <c r="BC4" s="55"/>
      <c r="BD4" s="55"/>
      <c r="BE4" s="55"/>
      <c r="BF4" s="55"/>
    </row>
    <row r="5" spans="1:58" ht="45">
      <c r="A5" s="55" t="s">
        <v>205</v>
      </c>
      <c r="B5" s="56" t="s">
        <v>543</v>
      </c>
      <c r="C5" s="55" t="s">
        <v>544</v>
      </c>
      <c r="D5" s="55" t="s">
        <v>545</v>
      </c>
      <c r="E5" s="55" t="s">
        <v>53</v>
      </c>
      <c r="F5" s="55" t="s">
        <v>54</v>
      </c>
      <c r="G5" s="55" t="s">
        <v>546</v>
      </c>
      <c r="H5" s="55" t="s">
        <v>55</v>
      </c>
      <c r="I5" s="55" t="s">
        <v>547</v>
      </c>
      <c r="J5" s="55"/>
      <c r="K5" s="55" t="s">
        <v>133</v>
      </c>
      <c r="L5" s="55" t="s">
        <v>4</v>
      </c>
      <c r="M5" s="55">
        <v>0</v>
      </c>
      <c r="N5" s="55">
        <v>2017</v>
      </c>
      <c r="O5" s="55">
        <v>2019</v>
      </c>
      <c r="P5" s="57">
        <v>338300000</v>
      </c>
      <c r="Q5" s="65"/>
      <c r="R5" s="57"/>
      <c r="S5" s="57" t="s">
        <v>58</v>
      </c>
      <c r="T5" s="57"/>
      <c r="U5" s="57"/>
      <c r="V5" s="57"/>
      <c r="W5" s="57"/>
      <c r="X5" s="55" t="s">
        <v>343</v>
      </c>
      <c r="Y5" s="55" t="s">
        <v>548</v>
      </c>
      <c r="Z5" s="55" t="s">
        <v>250</v>
      </c>
      <c r="AA5" s="55" t="s">
        <v>549</v>
      </c>
      <c r="AB5" s="57"/>
      <c r="AC5" s="55"/>
      <c r="AD5" s="55" t="s">
        <v>550</v>
      </c>
      <c r="AE5" s="55" t="s">
        <v>105</v>
      </c>
      <c r="AF5" s="55" t="s">
        <v>106</v>
      </c>
      <c r="AG5" s="55" t="s">
        <v>66</v>
      </c>
      <c r="AH5" s="55" t="s">
        <v>146</v>
      </c>
      <c r="AI5" s="55"/>
      <c r="AJ5" s="55"/>
      <c r="AK5" s="55" t="s">
        <v>66</v>
      </c>
      <c r="AL5" s="55" t="s">
        <v>146</v>
      </c>
      <c r="AM5" s="55"/>
      <c r="AN5" s="55"/>
      <c r="AO5" s="55"/>
      <c r="AP5" s="55"/>
      <c r="AQ5" s="55"/>
      <c r="AR5" s="55"/>
      <c r="AS5" s="55"/>
      <c r="AT5" s="55"/>
      <c r="AU5" s="55"/>
      <c r="AV5" s="55"/>
      <c r="AW5" s="55"/>
      <c r="AX5" s="55"/>
      <c r="AY5" s="55"/>
      <c r="AZ5" s="55"/>
      <c r="BA5" s="55"/>
      <c r="BB5" s="55"/>
      <c r="BC5" s="55"/>
      <c r="BD5" s="55"/>
      <c r="BE5" s="55"/>
      <c r="BF5" s="55"/>
    </row>
    <row r="6" spans="1:58" ht="30">
      <c r="A6" s="55" t="s">
        <v>205</v>
      </c>
      <c r="B6" s="70" t="s">
        <v>551</v>
      </c>
      <c r="C6" s="55" t="s">
        <v>552</v>
      </c>
      <c r="D6" s="55"/>
      <c r="E6" s="55" t="s">
        <v>530</v>
      </c>
      <c r="F6" s="55" t="s">
        <v>206</v>
      </c>
      <c r="G6" s="55" t="s">
        <v>2091</v>
      </c>
      <c r="H6" s="55" t="s">
        <v>531</v>
      </c>
      <c r="I6" s="55" t="s">
        <v>2144</v>
      </c>
      <c r="J6" s="55" t="s">
        <v>553</v>
      </c>
      <c r="K6" s="55" t="s">
        <v>133</v>
      </c>
      <c r="L6" s="55" t="s">
        <v>4</v>
      </c>
      <c r="M6" s="55">
        <v>0</v>
      </c>
      <c r="N6" s="55">
        <v>2017</v>
      </c>
      <c r="O6" s="55">
        <v>2021</v>
      </c>
      <c r="P6" s="57">
        <v>347000000</v>
      </c>
      <c r="Q6" s="65"/>
      <c r="R6" s="57">
        <v>0</v>
      </c>
      <c r="S6" s="57"/>
      <c r="T6" s="57"/>
      <c r="U6" s="57"/>
      <c r="V6" s="57"/>
      <c r="W6" s="57"/>
      <c r="X6" s="55" t="s">
        <v>128</v>
      </c>
      <c r="Y6" s="55" t="s">
        <v>421</v>
      </c>
      <c r="Z6" s="55" t="s">
        <v>192</v>
      </c>
      <c r="AA6" s="55" t="s">
        <v>389</v>
      </c>
      <c r="AB6" s="57"/>
      <c r="AC6" s="55"/>
      <c r="AD6" s="55" t="s">
        <v>345</v>
      </c>
      <c r="AE6" s="55" t="s">
        <v>65</v>
      </c>
      <c r="AF6" s="55" t="s">
        <v>65</v>
      </c>
      <c r="AG6" s="55" t="s">
        <v>66</v>
      </c>
      <c r="AH6" s="55"/>
      <c r="AI6" s="55"/>
      <c r="AJ6" s="55"/>
      <c r="AK6" s="55" t="s">
        <v>66</v>
      </c>
      <c r="AL6" s="55"/>
      <c r="AM6" s="55" t="s">
        <v>66</v>
      </c>
      <c r="AN6" s="55"/>
      <c r="AO6" s="55"/>
      <c r="AP6" s="55"/>
      <c r="AQ6" s="55"/>
      <c r="AR6" s="55"/>
      <c r="AS6" s="55" t="s">
        <v>66</v>
      </c>
      <c r="AT6" s="55"/>
      <c r="AU6" s="55"/>
      <c r="AV6" s="55"/>
      <c r="AW6" s="55"/>
      <c r="AX6" s="55"/>
      <c r="AY6" s="55"/>
      <c r="AZ6" s="55"/>
      <c r="BA6" s="55"/>
      <c r="BB6" s="55"/>
      <c r="BC6" s="55"/>
      <c r="BD6" s="55"/>
      <c r="BE6" s="55"/>
      <c r="BF6" s="55"/>
    </row>
    <row r="7" spans="1:58" ht="45">
      <c r="A7" s="55" t="s">
        <v>205</v>
      </c>
      <c r="B7" s="56" t="s">
        <v>528</v>
      </c>
      <c r="C7" s="55" t="s">
        <v>529</v>
      </c>
      <c r="D7" s="55"/>
      <c r="E7" s="55" t="s">
        <v>530</v>
      </c>
      <c r="F7" s="55" t="s">
        <v>206</v>
      </c>
      <c r="G7" s="55" t="s">
        <v>2091</v>
      </c>
      <c r="H7" s="55" t="s">
        <v>531</v>
      </c>
      <c r="I7" s="55" t="s">
        <v>2142</v>
      </c>
      <c r="J7" s="55"/>
      <c r="K7" s="55" t="s">
        <v>57</v>
      </c>
      <c r="L7" s="55"/>
      <c r="M7" s="55">
        <v>0</v>
      </c>
      <c r="N7" s="55">
        <v>2021</v>
      </c>
      <c r="O7" s="55"/>
      <c r="P7" s="57">
        <v>200000000</v>
      </c>
      <c r="Q7" s="55"/>
      <c r="R7" s="57"/>
      <c r="S7" s="57"/>
      <c r="T7" s="57"/>
      <c r="U7" s="57"/>
      <c r="V7" s="57"/>
      <c r="W7" s="57"/>
      <c r="X7" s="55" t="s">
        <v>532</v>
      </c>
      <c r="Y7" s="55" t="s">
        <v>533</v>
      </c>
      <c r="Z7" s="55" t="s">
        <v>534</v>
      </c>
      <c r="AA7" s="55" t="s">
        <v>535</v>
      </c>
      <c r="AB7" s="57"/>
      <c r="AC7" s="55"/>
      <c r="AD7" s="55" t="s">
        <v>536</v>
      </c>
      <c r="AE7" s="55" t="s">
        <v>65</v>
      </c>
      <c r="AF7" s="55" t="s">
        <v>65</v>
      </c>
      <c r="AG7" s="55"/>
      <c r="AH7" s="55"/>
      <c r="AI7" s="55"/>
      <c r="AJ7" s="55"/>
      <c r="AK7" s="55"/>
      <c r="AL7" s="55"/>
      <c r="AM7" s="55"/>
      <c r="AN7" s="55"/>
      <c r="AO7" s="55"/>
      <c r="AP7" s="55"/>
      <c r="AQ7" s="55"/>
      <c r="AR7" s="55"/>
      <c r="AS7" s="55"/>
      <c r="AT7" s="55"/>
      <c r="AU7" s="55"/>
      <c r="AV7" s="55"/>
      <c r="AW7" s="55"/>
      <c r="AX7" s="55"/>
      <c r="AY7" s="55"/>
      <c r="AZ7" s="55"/>
      <c r="BA7" s="55"/>
      <c r="BB7" s="55"/>
      <c r="BC7" s="55"/>
      <c r="BD7" s="55"/>
      <c r="BE7" s="55" t="s">
        <v>2240</v>
      </c>
      <c r="BF7" s="55"/>
    </row>
    <row r="8" spans="1:58" ht="30">
      <c r="A8" s="55" t="s">
        <v>205</v>
      </c>
      <c r="B8" s="56" t="s">
        <v>537</v>
      </c>
      <c r="C8" s="55" t="s">
        <v>538</v>
      </c>
      <c r="D8" s="55"/>
      <c r="E8" s="55" t="s">
        <v>234</v>
      </c>
      <c r="F8" s="55" t="s">
        <v>54</v>
      </c>
      <c r="G8" s="55" t="s">
        <v>539</v>
      </c>
      <c r="H8" s="55" t="s">
        <v>55</v>
      </c>
      <c r="I8" s="55" t="s">
        <v>88</v>
      </c>
      <c r="J8" s="55"/>
      <c r="K8" s="55" t="s">
        <v>57</v>
      </c>
      <c r="L8" s="55"/>
      <c r="M8" s="55">
        <v>0</v>
      </c>
      <c r="N8" s="55">
        <v>2021</v>
      </c>
      <c r="O8" s="55"/>
      <c r="P8" s="57" t="s">
        <v>58</v>
      </c>
      <c r="Q8" s="55"/>
      <c r="R8" s="57"/>
      <c r="S8" s="57"/>
      <c r="T8" s="57"/>
      <c r="U8" s="57"/>
      <c r="V8" s="57"/>
      <c r="W8" s="57"/>
      <c r="X8" s="55" t="s">
        <v>540</v>
      </c>
      <c r="Y8" s="55" t="s">
        <v>541</v>
      </c>
      <c r="Z8" s="55" t="s">
        <v>542</v>
      </c>
      <c r="AA8" s="55" t="s">
        <v>510</v>
      </c>
      <c r="AB8" s="57"/>
      <c r="AC8" s="55"/>
      <c r="AD8" s="55" t="s">
        <v>95</v>
      </c>
      <c r="AE8" s="55" t="s">
        <v>65</v>
      </c>
      <c r="AF8" s="55" t="s">
        <v>65</v>
      </c>
      <c r="AG8" s="55" t="s">
        <v>66</v>
      </c>
      <c r="AH8" s="55"/>
      <c r="AI8" s="55" t="s">
        <v>66</v>
      </c>
      <c r="AJ8" s="55"/>
      <c r="AK8" s="55"/>
      <c r="AL8" s="55"/>
      <c r="AM8" s="55" t="s">
        <v>66</v>
      </c>
      <c r="AN8" s="55"/>
      <c r="AO8" s="55"/>
      <c r="AP8" s="55"/>
      <c r="AQ8" s="55"/>
      <c r="AR8" s="55"/>
      <c r="AS8" s="55"/>
      <c r="AT8" s="55"/>
      <c r="AU8" s="55"/>
      <c r="AV8" s="55"/>
      <c r="AW8" s="55"/>
      <c r="AX8" s="55"/>
      <c r="AY8" s="55"/>
      <c r="AZ8" s="55"/>
      <c r="BA8" s="55"/>
      <c r="BB8" s="55"/>
      <c r="BC8" s="55"/>
      <c r="BD8" s="55"/>
      <c r="BE8" s="55" t="s">
        <v>2241</v>
      </c>
      <c r="BF8" s="55"/>
    </row>
  </sheetData>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2EC68-5BFF-4F3B-B0C3-BAC6DAF929A4}">
  <sheetPr codeName="Sheet8"/>
  <dimension ref="A1:BF26"/>
  <sheetViews>
    <sheetView zoomScaleNormal="100" workbookViewId="0">
      <selection activeCell="F11" sqref="F11"/>
    </sheetView>
  </sheetViews>
  <sheetFormatPr baseColWidth="10" defaultColWidth="8.796875" defaultRowHeight="15.6"/>
  <cols>
    <col min="1" max="1" width="11.296875" style="88" customWidth="1"/>
    <col min="2" max="2" width="20.5" style="88" customWidth="1"/>
    <col min="3" max="3" width="10.296875" style="88" bestFit="1" customWidth="1"/>
    <col min="4" max="4" width="16.59765625" style="88" bestFit="1" customWidth="1"/>
    <col min="5" max="5" width="22.8984375" style="88" bestFit="1" customWidth="1"/>
    <col min="6" max="6" width="11.59765625" style="88" bestFit="1" customWidth="1"/>
    <col min="7" max="7" width="20.09765625" style="88" bestFit="1" customWidth="1"/>
    <col min="8" max="8" width="19.5" style="88" bestFit="1" customWidth="1"/>
    <col min="9" max="9" width="24.8984375" style="88" bestFit="1" customWidth="1"/>
    <col min="10" max="10" width="14.19921875" style="88" bestFit="1" customWidth="1"/>
    <col min="11" max="11" width="8.59765625" style="88" bestFit="1" customWidth="1"/>
    <col min="12" max="12" width="19.5" style="88" bestFit="1" customWidth="1"/>
    <col min="13" max="13" width="35.19921875" style="88" bestFit="1" customWidth="1"/>
    <col min="14" max="14" width="16" style="88" bestFit="1" customWidth="1"/>
    <col min="15" max="15" width="20.796875" style="88" bestFit="1" customWidth="1"/>
    <col min="16" max="16" width="27.8984375" style="88" bestFit="1" customWidth="1"/>
    <col min="17" max="17" width="64.5" style="88" bestFit="1" customWidth="1"/>
    <col min="18" max="18" width="18.59765625" style="88" bestFit="1" customWidth="1"/>
    <col min="19" max="19" width="17" style="88" bestFit="1" customWidth="1"/>
    <col min="20" max="20" width="51.59765625" style="88" bestFit="1" customWidth="1"/>
    <col min="21" max="21" width="26.796875" style="88" bestFit="1" customWidth="1"/>
    <col min="22" max="22" width="38.09765625" style="88" bestFit="1" customWidth="1"/>
    <col min="23" max="23" width="14.59765625" style="88" bestFit="1" customWidth="1"/>
    <col min="24" max="24" width="28.296875" style="88" bestFit="1" customWidth="1"/>
    <col min="25" max="25" width="31" style="88" bestFit="1" customWidth="1"/>
    <col min="26" max="26" width="24.09765625" style="88" bestFit="1" customWidth="1"/>
    <col min="27" max="27" width="23.3984375" style="88" bestFit="1" customWidth="1"/>
    <col min="28" max="28" width="65.5" style="88" bestFit="1" customWidth="1"/>
    <col min="29" max="29" width="58.69921875" style="88" bestFit="1" customWidth="1"/>
    <col min="30" max="30" width="26.09765625" style="88" bestFit="1" customWidth="1"/>
    <col min="31" max="31" width="26.5" style="88" bestFit="1" customWidth="1"/>
    <col min="32" max="32" width="22.296875" style="88" bestFit="1" customWidth="1"/>
    <col min="33" max="33" width="6.19921875" style="88" bestFit="1" customWidth="1"/>
    <col min="34" max="34" width="10.09765625" style="88" bestFit="1" customWidth="1"/>
    <col min="35" max="35" width="12.796875" style="88" bestFit="1" customWidth="1"/>
    <col min="36" max="36" width="11.19921875" style="88" bestFit="1" customWidth="1"/>
    <col min="37" max="37" width="13.296875" style="88" bestFit="1" customWidth="1"/>
    <col min="38" max="38" width="11.19921875" style="88" bestFit="1" customWidth="1"/>
    <col min="39" max="39" width="5.59765625" style="88" bestFit="1" customWidth="1"/>
    <col min="40" max="40" width="11.19921875" style="88" bestFit="1" customWidth="1"/>
    <col min="41" max="41" width="7.3984375" style="88" bestFit="1" customWidth="1"/>
    <col min="42" max="42" width="11.19921875" style="88" bestFit="1" customWidth="1"/>
    <col min="43" max="43" width="16.8984375" style="88" bestFit="1" customWidth="1"/>
    <col min="44" max="44" width="11.19921875" style="88" bestFit="1" customWidth="1"/>
    <col min="45" max="45" width="6.296875" style="88" bestFit="1" customWidth="1"/>
    <col min="46" max="46" width="11.19921875" style="88" bestFit="1" customWidth="1"/>
    <col min="47" max="47" width="28.69921875" style="88" bestFit="1" customWidth="1"/>
    <col min="48" max="48" width="11.19921875" style="88" bestFit="1" customWidth="1"/>
    <col min="49" max="49" width="17.69921875" style="88" bestFit="1" customWidth="1"/>
    <col min="50" max="50" width="11.19921875" style="88" bestFit="1" customWidth="1"/>
    <col min="51" max="51" width="8.296875" style="88" bestFit="1" customWidth="1"/>
    <col min="52" max="52" width="12.19921875" style="88" bestFit="1" customWidth="1"/>
    <col min="53" max="53" width="26.19921875" style="88" bestFit="1" customWidth="1"/>
    <col min="54" max="54" width="12.19921875" style="88" bestFit="1" customWidth="1"/>
    <col min="55" max="55" width="34.09765625" style="88" bestFit="1" customWidth="1"/>
    <col min="56" max="56" width="12.19921875" style="88" bestFit="1" customWidth="1"/>
    <col min="57" max="57" width="18.09765625" style="88" bestFit="1" customWidth="1"/>
    <col min="58" max="16384" width="8.796875" style="88"/>
  </cols>
  <sheetData>
    <row r="1" spans="1:58">
      <c r="A1" s="94" t="s">
        <v>4</v>
      </c>
      <c r="B1" s="95" t="s">
        <v>5</v>
      </c>
      <c r="C1" s="95" t="s">
        <v>6</v>
      </c>
      <c r="D1" s="95" t="s">
        <v>7</v>
      </c>
      <c r="E1" s="95" t="s">
        <v>8</v>
      </c>
      <c r="F1" s="95" t="s">
        <v>9</v>
      </c>
      <c r="G1" s="95" t="s">
        <v>10</v>
      </c>
      <c r="H1" s="95" t="s">
        <v>11</v>
      </c>
      <c r="I1" s="95" t="s">
        <v>12</v>
      </c>
      <c r="J1" s="95" t="s">
        <v>13</v>
      </c>
      <c r="K1" s="95" t="s">
        <v>14</v>
      </c>
      <c r="L1" s="95" t="s">
        <v>15</v>
      </c>
      <c r="M1" s="95" t="s">
        <v>16</v>
      </c>
      <c r="N1" s="95" t="s">
        <v>17</v>
      </c>
      <c r="O1" s="95" t="s">
        <v>18</v>
      </c>
      <c r="P1" s="96" t="s">
        <v>19</v>
      </c>
      <c r="Q1" s="96" t="s">
        <v>20</v>
      </c>
      <c r="R1" s="96" t="s">
        <v>21</v>
      </c>
      <c r="S1" s="96" t="s">
        <v>22</v>
      </c>
      <c r="T1" s="96" t="s">
        <v>23</v>
      </c>
      <c r="U1" s="96" t="s">
        <v>24</v>
      </c>
      <c r="V1" s="96" t="s">
        <v>25</v>
      </c>
      <c r="W1" s="96" t="s">
        <v>26</v>
      </c>
      <c r="X1" s="95" t="s">
        <v>27</v>
      </c>
      <c r="Y1" s="95" t="s">
        <v>28</v>
      </c>
      <c r="Z1" s="95" t="s">
        <v>29</v>
      </c>
      <c r="AA1" s="95" t="s">
        <v>30</v>
      </c>
      <c r="AB1" s="96" t="s">
        <v>31</v>
      </c>
      <c r="AC1" s="95" t="s">
        <v>32</v>
      </c>
      <c r="AD1" s="95" t="s">
        <v>33</v>
      </c>
      <c r="AE1" s="95" t="s">
        <v>34</v>
      </c>
      <c r="AF1" s="95" t="s">
        <v>35</v>
      </c>
      <c r="AG1" s="95" t="s">
        <v>36</v>
      </c>
      <c r="AH1" s="95" t="s">
        <v>37</v>
      </c>
      <c r="AI1" s="95" t="s">
        <v>38</v>
      </c>
      <c r="AJ1" s="95" t="s">
        <v>1939</v>
      </c>
      <c r="AK1" s="95" t="s">
        <v>39</v>
      </c>
      <c r="AL1" s="95" t="s">
        <v>1940</v>
      </c>
      <c r="AM1" s="95" t="s">
        <v>40</v>
      </c>
      <c r="AN1" s="95" t="s">
        <v>1941</v>
      </c>
      <c r="AO1" s="95" t="s">
        <v>41</v>
      </c>
      <c r="AP1" s="95" t="s">
        <v>1942</v>
      </c>
      <c r="AQ1" s="95" t="s">
        <v>42</v>
      </c>
      <c r="AR1" s="95" t="s">
        <v>1943</v>
      </c>
      <c r="AS1" s="95" t="s">
        <v>43</v>
      </c>
      <c r="AT1" s="95" t="s">
        <v>1944</v>
      </c>
      <c r="AU1" s="95" t="s">
        <v>44</v>
      </c>
      <c r="AV1" s="95" t="s">
        <v>1945</v>
      </c>
      <c r="AW1" s="95" t="s">
        <v>45</v>
      </c>
      <c r="AX1" s="95" t="s">
        <v>1946</v>
      </c>
      <c r="AY1" s="95" t="s">
        <v>46</v>
      </c>
      <c r="AZ1" s="95" t="s">
        <v>1947</v>
      </c>
      <c r="BA1" s="95" t="s">
        <v>47</v>
      </c>
      <c r="BB1" s="95" t="s">
        <v>1948</v>
      </c>
      <c r="BC1" s="95" t="s">
        <v>48</v>
      </c>
      <c r="BD1" s="95" t="s">
        <v>1949</v>
      </c>
      <c r="BE1" s="95" t="s">
        <v>49</v>
      </c>
    </row>
    <row r="2" spans="1:58" ht="171.6">
      <c r="A2" s="160" t="s">
        <v>530</v>
      </c>
      <c r="B2" s="162" t="s">
        <v>659</v>
      </c>
      <c r="C2" s="160" t="s">
        <v>660</v>
      </c>
      <c r="D2" s="160" t="s">
        <v>661</v>
      </c>
      <c r="E2" s="160" t="s">
        <v>79</v>
      </c>
      <c r="F2" s="160" t="s">
        <v>80</v>
      </c>
      <c r="G2" s="160" t="s">
        <v>662</v>
      </c>
      <c r="H2" s="160" t="s">
        <v>531</v>
      </c>
      <c r="I2" s="160" t="s">
        <v>663</v>
      </c>
      <c r="J2" s="160" t="s">
        <v>664</v>
      </c>
      <c r="K2" s="160" t="s">
        <v>57</v>
      </c>
      <c r="L2" s="160"/>
      <c r="M2" s="160"/>
      <c r="N2" s="160">
        <v>2016</v>
      </c>
      <c r="O2" s="160"/>
      <c r="P2" s="164">
        <v>16511000000</v>
      </c>
      <c r="Q2" s="166"/>
      <c r="R2" s="164"/>
      <c r="S2" s="164"/>
      <c r="T2" s="164"/>
      <c r="U2" s="164"/>
      <c r="V2" s="164"/>
      <c r="W2" s="164"/>
      <c r="X2" s="160" t="s">
        <v>128</v>
      </c>
      <c r="Y2" s="160" t="s">
        <v>665</v>
      </c>
      <c r="Z2" s="160" t="s">
        <v>58</v>
      </c>
      <c r="AA2" s="160" t="s">
        <v>62</v>
      </c>
      <c r="AB2" s="164"/>
      <c r="AC2" s="160"/>
      <c r="AD2" s="160" t="s">
        <v>666</v>
      </c>
      <c r="AE2" s="160" t="s">
        <v>667</v>
      </c>
      <c r="AF2" s="160" t="s">
        <v>106</v>
      </c>
      <c r="AG2" s="160" t="s">
        <v>66</v>
      </c>
      <c r="AH2" s="160"/>
      <c r="AI2" s="160" t="s">
        <v>66</v>
      </c>
      <c r="AJ2" s="160"/>
      <c r="AK2" s="160"/>
      <c r="AL2" s="160"/>
      <c r="AM2" s="160"/>
      <c r="AN2" s="160"/>
      <c r="AO2" s="160"/>
      <c r="AP2" s="160"/>
      <c r="AQ2" s="160"/>
      <c r="AR2" s="160"/>
      <c r="AS2" s="168"/>
      <c r="AT2" s="168"/>
      <c r="AU2" s="168"/>
      <c r="AV2" s="168"/>
      <c r="AW2" s="168"/>
      <c r="AX2" s="168"/>
      <c r="AY2" s="168"/>
      <c r="AZ2" s="168"/>
      <c r="BA2" s="168"/>
      <c r="BB2" s="168"/>
      <c r="BC2" s="168"/>
      <c r="BD2" s="168"/>
      <c r="BE2" s="160" t="s">
        <v>2157</v>
      </c>
      <c r="BF2" s="90"/>
    </row>
    <row r="3" spans="1:58" ht="124.8">
      <c r="A3" s="90" t="s">
        <v>530</v>
      </c>
      <c r="B3" s="91" t="s">
        <v>668</v>
      </c>
      <c r="C3" s="90" t="s">
        <v>669</v>
      </c>
      <c r="D3" s="90"/>
      <c r="E3" s="90" t="s">
        <v>214</v>
      </c>
      <c r="F3" s="90" t="s">
        <v>80</v>
      </c>
      <c r="G3" s="90" t="s">
        <v>632</v>
      </c>
      <c r="H3" s="90" t="s">
        <v>531</v>
      </c>
      <c r="I3" s="90" t="s">
        <v>127</v>
      </c>
      <c r="J3" s="90" t="s">
        <v>626</v>
      </c>
      <c r="K3" s="90" t="s">
        <v>57</v>
      </c>
      <c r="L3" s="90"/>
      <c r="M3" s="90">
        <v>1</v>
      </c>
      <c r="N3" s="90">
        <v>2016</v>
      </c>
      <c r="O3" s="90"/>
      <c r="P3" s="92">
        <v>764000000</v>
      </c>
      <c r="Q3" s="93"/>
      <c r="R3" s="92"/>
      <c r="S3" s="92"/>
      <c r="T3" s="92"/>
      <c r="U3" s="92"/>
      <c r="V3" s="92"/>
      <c r="W3" s="92"/>
      <c r="X3" s="90" t="s">
        <v>454</v>
      </c>
      <c r="Y3" s="90" t="s">
        <v>478</v>
      </c>
      <c r="Z3" s="90" t="s">
        <v>670</v>
      </c>
      <c r="AA3" s="90" t="s">
        <v>591</v>
      </c>
      <c r="AB3" s="92"/>
      <c r="AC3" s="90"/>
      <c r="AD3" s="90" t="s">
        <v>95</v>
      </c>
      <c r="AE3" s="90" t="s">
        <v>65</v>
      </c>
      <c r="AF3" s="90" t="s">
        <v>65</v>
      </c>
      <c r="AG3" s="90" t="s">
        <v>66</v>
      </c>
      <c r="AH3" s="90"/>
      <c r="AI3" s="90"/>
      <c r="AJ3" s="90"/>
      <c r="AK3" s="90" t="s">
        <v>66</v>
      </c>
      <c r="AL3" s="90"/>
      <c r="AM3" s="90"/>
      <c r="AN3" s="90"/>
      <c r="AO3" s="90"/>
      <c r="AP3" s="90"/>
      <c r="AQ3" s="90"/>
      <c r="AR3" s="90"/>
      <c r="AS3" s="94"/>
      <c r="AT3" s="94"/>
      <c r="AU3" s="94"/>
      <c r="AV3" s="94"/>
      <c r="AW3" s="94"/>
      <c r="AX3" s="94"/>
      <c r="AY3" s="94"/>
      <c r="AZ3" s="94"/>
      <c r="BA3" s="94"/>
      <c r="BB3" s="94"/>
      <c r="BC3" s="94"/>
      <c r="BD3" s="94"/>
      <c r="BE3" s="90" t="s">
        <v>2215</v>
      </c>
      <c r="BF3" s="90"/>
    </row>
    <row r="4" spans="1:58" ht="140.4">
      <c r="A4" s="90" t="s">
        <v>530</v>
      </c>
      <c r="B4" s="91" t="s">
        <v>671</v>
      </c>
      <c r="C4" s="90" t="s">
        <v>672</v>
      </c>
      <c r="D4" s="90"/>
      <c r="E4" s="90" t="s">
        <v>673</v>
      </c>
      <c r="F4" s="90" t="s">
        <v>80</v>
      </c>
      <c r="G4" s="90" t="s">
        <v>674</v>
      </c>
      <c r="H4" s="90" t="s">
        <v>531</v>
      </c>
      <c r="I4" s="90" t="s">
        <v>220</v>
      </c>
      <c r="J4" s="90"/>
      <c r="K4" s="90" t="s">
        <v>133</v>
      </c>
      <c r="L4" s="90" t="s">
        <v>4</v>
      </c>
      <c r="M4" s="90">
        <v>0</v>
      </c>
      <c r="N4" s="90">
        <v>2016</v>
      </c>
      <c r="O4" s="90">
        <v>2021</v>
      </c>
      <c r="P4" s="92">
        <v>1020000000</v>
      </c>
      <c r="Q4" s="93"/>
      <c r="R4" s="92">
        <v>0</v>
      </c>
      <c r="S4" s="92"/>
      <c r="T4" s="92"/>
      <c r="U4" s="92"/>
      <c r="V4" s="92"/>
      <c r="W4" s="92"/>
      <c r="X4" s="90" t="s">
        <v>93</v>
      </c>
      <c r="Y4" s="90" t="s">
        <v>638</v>
      </c>
      <c r="Z4" s="90" t="s">
        <v>675</v>
      </c>
      <c r="AA4" s="90" t="s">
        <v>676</v>
      </c>
      <c r="AB4" s="92">
        <v>3533600</v>
      </c>
      <c r="AC4" s="90" t="s">
        <v>677</v>
      </c>
      <c r="AD4" s="90" t="s">
        <v>678</v>
      </c>
      <c r="AE4" s="90" t="s">
        <v>65</v>
      </c>
      <c r="AF4" s="90" t="s">
        <v>442</v>
      </c>
      <c r="AG4" s="90" t="s">
        <v>66</v>
      </c>
      <c r="AH4" s="90"/>
      <c r="AI4" s="90"/>
      <c r="AJ4" s="90"/>
      <c r="AK4" s="90" t="s">
        <v>66</v>
      </c>
      <c r="AL4" s="90"/>
      <c r="AM4" s="90"/>
      <c r="AN4" s="90"/>
      <c r="AO4" s="90"/>
      <c r="AP4" s="90"/>
      <c r="AQ4" s="90"/>
      <c r="AR4" s="90"/>
      <c r="AS4" s="94"/>
      <c r="AT4" s="94"/>
      <c r="AU4" s="94"/>
      <c r="AV4" s="94"/>
      <c r="AW4" s="94"/>
      <c r="AX4" s="94"/>
      <c r="AY4" s="94"/>
      <c r="AZ4" s="94"/>
      <c r="BA4" s="94"/>
      <c r="BB4" s="94"/>
      <c r="BC4" s="94"/>
      <c r="BD4" s="94"/>
      <c r="BE4" s="90" t="s">
        <v>658</v>
      </c>
      <c r="BF4" s="90"/>
    </row>
    <row r="5" spans="1:58" ht="140.4">
      <c r="A5" s="90" t="s">
        <v>530</v>
      </c>
      <c r="B5" s="91" t="s">
        <v>679</v>
      </c>
      <c r="C5" s="90" t="s">
        <v>680</v>
      </c>
      <c r="D5" s="90" t="s">
        <v>681</v>
      </c>
      <c r="E5" s="90" t="s">
        <v>427</v>
      </c>
      <c r="F5" s="90" t="s">
        <v>54</v>
      </c>
      <c r="G5" s="90" t="s">
        <v>682</v>
      </c>
      <c r="H5" s="90" t="s">
        <v>55</v>
      </c>
      <c r="I5" s="90" t="s">
        <v>127</v>
      </c>
      <c r="J5" s="90" t="s">
        <v>683</v>
      </c>
      <c r="K5" s="90" t="s">
        <v>133</v>
      </c>
      <c r="L5" s="90" t="s">
        <v>6</v>
      </c>
      <c r="M5" s="90">
        <v>0</v>
      </c>
      <c r="N5" s="90">
        <v>2016</v>
      </c>
      <c r="O5" s="90">
        <v>2021</v>
      </c>
      <c r="P5" s="92">
        <v>767000000</v>
      </c>
      <c r="Q5" s="93"/>
      <c r="R5" s="92">
        <v>19100000</v>
      </c>
      <c r="S5" s="92"/>
      <c r="T5" s="92"/>
      <c r="U5" s="92">
        <v>19100000</v>
      </c>
      <c r="V5" s="92">
        <v>19100000</v>
      </c>
      <c r="W5" s="92"/>
      <c r="X5" s="90" t="s">
        <v>166</v>
      </c>
      <c r="Y5" s="90" t="s">
        <v>421</v>
      </c>
      <c r="Z5" s="90" t="s">
        <v>251</v>
      </c>
      <c r="AA5" s="90" t="s">
        <v>345</v>
      </c>
      <c r="AB5" s="92"/>
      <c r="AC5" s="90" t="s">
        <v>677</v>
      </c>
      <c r="AD5" s="90" t="s">
        <v>684</v>
      </c>
      <c r="AE5" s="90" t="s">
        <v>65</v>
      </c>
      <c r="AF5" s="90" t="s">
        <v>65</v>
      </c>
      <c r="AG5" s="90" t="s">
        <v>66</v>
      </c>
      <c r="AH5" s="90" t="s">
        <v>145</v>
      </c>
      <c r="AI5" s="90"/>
      <c r="AJ5" s="90"/>
      <c r="AK5" s="90"/>
      <c r="AL5" s="90"/>
      <c r="AM5" s="90"/>
      <c r="AN5" s="90"/>
      <c r="AO5" s="90"/>
      <c r="AP5" s="90"/>
      <c r="AQ5" s="90"/>
      <c r="AR5" s="90"/>
      <c r="AS5" s="94"/>
      <c r="AT5" s="94"/>
      <c r="AU5" s="94" t="s">
        <v>66</v>
      </c>
      <c r="AV5" s="94" t="s">
        <v>145</v>
      </c>
      <c r="AW5" s="94"/>
      <c r="AX5" s="94"/>
      <c r="AY5" s="94"/>
      <c r="AZ5" s="94"/>
      <c r="BA5" s="94"/>
      <c r="BB5" s="94"/>
      <c r="BC5" s="94"/>
      <c r="BD5" s="94"/>
      <c r="BE5" s="90"/>
      <c r="BF5" s="90"/>
    </row>
    <row r="6" spans="1:58" ht="187.2">
      <c r="A6" s="90" t="s">
        <v>530</v>
      </c>
      <c r="B6" s="91" t="s">
        <v>654</v>
      </c>
      <c r="C6" s="90" t="s">
        <v>312</v>
      </c>
      <c r="D6" s="90"/>
      <c r="E6" s="90" t="s">
        <v>53</v>
      </c>
      <c r="F6" s="90" t="s">
        <v>54</v>
      </c>
      <c r="G6" s="90" t="s">
        <v>641</v>
      </c>
      <c r="H6" s="90" t="s">
        <v>55</v>
      </c>
      <c r="I6" s="90" t="s">
        <v>2142</v>
      </c>
      <c r="J6" s="90"/>
      <c r="K6" s="90" t="s">
        <v>133</v>
      </c>
      <c r="L6" s="90" t="s">
        <v>4</v>
      </c>
      <c r="M6" s="90"/>
      <c r="N6" s="90">
        <v>2017</v>
      </c>
      <c r="O6" s="90">
        <v>2021</v>
      </c>
      <c r="P6" s="92">
        <v>1626000000</v>
      </c>
      <c r="Q6" s="93"/>
      <c r="R6" s="92">
        <v>0</v>
      </c>
      <c r="S6" s="92"/>
      <c r="T6" s="92"/>
      <c r="U6" s="92"/>
      <c r="V6" s="92"/>
      <c r="W6" s="92"/>
      <c r="X6" s="90" t="s">
        <v>580</v>
      </c>
      <c r="Y6" s="90" t="s">
        <v>655</v>
      </c>
      <c r="Z6" s="90" t="s">
        <v>343</v>
      </c>
      <c r="AA6" s="90" t="s">
        <v>656</v>
      </c>
      <c r="AB6" s="92">
        <v>4363020</v>
      </c>
      <c r="AC6" s="90" t="s">
        <v>657</v>
      </c>
      <c r="AD6" s="90" t="s">
        <v>535</v>
      </c>
      <c r="AE6" s="90" t="s">
        <v>65</v>
      </c>
      <c r="AF6" s="90" t="s">
        <v>106</v>
      </c>
      <c r="AG6" s="90" t="s">
        <v>66</v>
      </c>
      <c r="AH6" s="90"/>
      <c r="AI6" s="90" t="s">
        <v>66</v>
      </c>
      <c r="AJ6" s="90"/>
      <c r="AK6" s="90"/>
      <c r="AL6" s="90"/>
      <c r="AM6" s="90"/>
      <c r="AN6" s="90"/>
      <c r="AO6" s="90"/>
      <c r="AP6" s="90"/>
      <c r="AQ6" s="90"/>
      <c r="AR6" s="90"/>
      <c r="AS6" s="94"/>
      <c r="AT6" s="94"/>
      <c r="AU6" s="94"/>
      <c r="AV6" s="94"/>
      <c r="AW6" s="94"/>
      <c r="AX6" s="94"/>
      <c r="AY6" s="94"/>
      <c r="AZ6" s="94"/>
      <c r="BA6" s="94"/>
      <c r="BB6" s="94"/>
      <c r="BC6" s="94"/>
      <c r="BD6" s="94"/>
      <c r="BE6" s="90" t="s">
        <v>658</v>
      </c>
      <c r="BF6" s="90"/>
    </row>
    <row r="7" spans="1:58" ht="187.2">
      <c r="A7" s="90" t="s">
        <v>530</v>
      </c>
      <c r="B7" s="91" t="s">
        <v>2158</v>
      </c>
      <c r="C7" s="90" t="s">
        <v>624</v>
      </c>
      <c r="D7" s="90"/>
      <c r="E7" s="90" t="s">
        <v>214</v>
      </c>
      <c r="F7" s="90" t="s">
        <v>80</v>
      </c>
      <c r="G7" s="90" t="s">
        <v>625</v>
      </c>
      <c r="H7" s="90" t="s">
        <v>531</v>
      </c>
      <c r="I7" s="90" t="s">
        <v>127</v>
      </c>
      <c r="J7" s="90" t="s">
        <v>626</v>
      </c>
      <c r="K7" s="90" t="s">
        <v>133</v>
      </c>
      <c r="L7" s="90" t="s">
        <v>4</v>
      </c>
      <c r="M7" s="90"/>
      <c r="N7" s="90">
        <v>2018</v>
      </c>
      <c r="O7" s="90"/>
      <c r="P7" s="92">
        <v>196000000</v>
      </c>
      <c r="Q7" s="93"/>
      <c r="R7" s="92"/>
      <c r="S7" s="92"/>
      <c r="T7" s="92"/>
      <c r="U7" s="92"/>
      <c r="V7" s="92"/>
      <c r="W7" s="92"/>
      <c r="X7" s="90" t="s">
        <v>128</v>
      </c>
      <c r="Y7" s="90" t="s">
        <v>627</v>
      </c>
      <c r="Z7" s="90" t="s">
        <v>628</v>
      </c>
      <c r="AA7" s="90" t="s">
        <v>591</v>
      </c>
      <c r="AB7" s="92"/>
      <c r="AC7" s="90"/>
      <c r="AD7" s="90" t="s">
        <v>629</v>
      </c>
      <c r="AE7" s="90" t="s">
        <v>65</v>
      </c>
      <c r="AF7" s="90" t="s">
        <v>65</v>
      </c>
      <c r="AG7" s="90" t="s">
        <v>66</v>
      </c>
      <c r="AH7" s="90"/>
      <c r="AI7" s="90"/>
      <c r="AJ7" s="90"/>
      <c r="AK7" s="90" t="s">
        <v>66</v>
      </c>
      <c r="AL7" s="90"/>
      <c r="AM7" s="90"/>
      <c r="AN7" s="90"/>
      <c r="AO7" s="90"/>
      <c r="AP7" s="90"/>
      <c r="AQ7" s="90"/>
      <c r="AR7" s="90"/>
      <c r="AS7" s="94"/>
      <c r="AT7" s="94"/>
      <c r="AU7" s="94"/>
      <c r="AV7" s="94"/>
      <c r="AW7" s="94"/>
      <c r="AX7" s="94"/>
      <c r="AY7" s="94"/>
      <c r="AZ7" s="94"/>
      <c r="BA7" s="94"/>
      <c r="BB7" s="94"/>
      <c r="BC7" s="94"/>
      <c r="BD7" s="94"/>
      <c r="BE7" s="90"/>
      <c r="BF7" s="90"/>
    </row>
    <row r="8" spans="1:58" ht="124.8">
      <c r="A8" s="90" t="s">
        <v>530</v>
      </c>
      <c r="B8" s="91" t="s">
        <v>630</v>
      </c>
      <c r="C8" s="90" t="s">
        <v>631</v>
      </c>
      <c r="D8" s="90"/>
      <c r="E8" s="90" t="s">
        <v>214</v>
      </c>
      <c r="F8" s="90" t="s">
        <v>80</v>
      </c>
      <c r="G8" s="90" t="s">
        <v>632</v>
      </c>
      <c r="H8" s="90" t="s">
        <v>531</v>
      </c>
      <c r="I8" s="90" t="s">
        <v>127</v>
      </c>
      <c r="J8" s="90" t="s">
        <v>626</v>
      </c>
      <c r="K8" s="90" t="s">
        <v>57</v>
      </c>
      <c r="L8" s="90"/>
      <c r="M8" s="90"/>
      <c r="N8" s="90">
        <v>2018</v>
      </c>
      <c r="O8" s="90"/>
      <c r="P8" s="92">
        <v>700000000</v>
      </c>
      <c r="Q8" s="93"/>
      <c r="R8" s="92"/>
      <c r="S8" s="92"/>
      <c r="T8" s="92"/>
      <c r="U8" s="92"/>
      <c r="V8" s="92"/>
      <c r="W8" s="92"/>
      <c r="X8" s="90" t="s">
        <v>128</v>
      </c>
      <c r="Y8" s="90" t="s">
        <v>250</v>
      </c>
      <c r="Z8" s="90" t="s">
        <v>633</v>
      </c>
      <c r="AA8" s="90" t="s">
        <v>634</v>
      </c>
      <c r="AB8" s="92"/>
      <c r="AC8" s="90"/>
      <c r="AD8" s="90" t="s">
        <v>635</v>
      </c>
      <c r="AE8" s="90" t="s">
        <v>65</v>
      </c>
      <c r="AF8" s="90" t="s">
        <v>65</v>
      </c>
      <c r="AG8" s="90" t="s">
        <v>66</v>
      </c>
      <c r="AH8" s="90"/>
      <c r="AI8" s="90"/>
      <c r="AJ8" s="90"/>
      <c r="AK8" s="90" t="s">
        <v>66</v>
      </c>
      <c r="AL8" s="90"/>
      <c r="AM8" s="90"/>
      <c r="AN8" s="90"/>
      <c r="AO8" s="90"/>
      <c r="AP8" s="90"/>
      <c r="AQ8" s="90"/>
      <c r="AR8" s="90"/>
      <c r="AS8" s="94"/>
      <c r="AT8" s="94"/>
      <c r="AU8" s="94" t="s">
        <v>66</v>
      </c>
      <c r="AV8" s="94"/>
      <c r="AW8" s="94"/>
      <c r="AX8" s="94"/>
      <c r="AY8" s="94"/>
      <c r="AZ8" s="94"/>
      <c r="BA8" s="94"/>
      <c r="BB8" s="94"/>
      <c r="BC8" s="94"/>
      <c r="BD8" s="94"/>
      <c r="BE8" s="90" t="s">
        <v>2159</v>
      </c>
      <c r="BF8" s="90"/>
    </row>
    <row r="9" spans="1:58" ht="124.8">
      <c r="A9" s="90" t="s">
        <v>530</v>
      </c>
      <c r="B9" s="91" t="s">
        <v>636</v>
      </c>
      <c r="C9" s="90" t="s">
        <v>637</v>
      </c>
      <c r="D9" s="90"/>
      <c r="E9" s="90" t="s">
        <v>214</v>
      </c>
      <c r="F9" s="90" t="s">
        <v>80</v>
      </c>
      <c r="G9" s="90" t="s">
        <v>632</v>
      </c>
      <c r="H9" s="90" t="s">
        <v>531</v>
      </c>
      <c r="I9" s="90" t="s">
        <v>127</v>
      </c>
      <c r="J9" s="90" t="s">
        <v>626</v>
      </c>
      <c r="K9" s="90" t="s">
        <v>133</v>
      </c>
      <c r="L9" s="90" t="s">
        <v>4</v>
      </c>
      <c r="M9" s="90"/>
      <c r="N9" s="90">
        <v>2018</v>
      </c>
      <c r="O9" s="90">
        <v>2024</v>
      </c>
      <c r="P9" s="92">
        <v>118000000</v>
      </c>
      <c r="Q9" s="93"/>
      <c r="R9" s="92"/>
      <c r="S9" s="92"/>
      <c r="T9" s="92"/>
      <c r="U9" s="92"/>
      <c r="V9" s="92"/>
      <c r="W9" s="92"/>
      <c r="X9" s="90" t="s">
        <v>454</v>
      </c>
      <c r="Y9" s="90" t="s">
        <v>638</v>
      </c>
      <c r="Z9" s="90" t="s">
        <v>324</v>
      </c>
      <c r="AA9" s="90" t="s">
        <v>591</v>
      </c>
      <c r="AB9" s="92"/>
      <c r="AC9" s="90"/>
      <c r="AD9" s="90" t="s">
        <v>64</v>
      </c>
      <c r="AE9" s="90" t="s">
        <v>65</v>
      </c>
      <c r="AF9" s="90" t="s">
        <v>65</v>
      </c>
      <c r="AG9" s="90" t="s">
        <v>66</v>
      </c>
      <c r="AH9" s="90"/>
      <c r="AI9" s="90"/>
      <c r="AJ9" s="90"/>
      <c r="AK9" s="90" t="s">
        <v>66</v>
      </c>
      <c r="AL9" s="90"/>
      <c r="AM9" s="90"/>
      <c r="AN9" s="90"/>
      <c r="AO9" s="90"/>
      <c r="AP9" s="90"/>
      <c r="AQ9" s="90"/>
      <c r="AR9" s="90"/>
      <c r="AS9" s="94"/>
      <c r="AT9" s="94"/>
      <c r="AU9" s="94"/>
      <c r="AV9" s="94"/>
      <c r="AW9" s="94"/>
      <c r="AX9" s="94"/>
      <c r="AY9" s="94"/>
      <c r="AZ9" s="94"/>
      <c r="BA9" s="94"/>
      <c r="BB9" s="94"/>
      <c r="BC9" s="94"/>
      <c r="BD9" s="94"/>
      <c r="BE9" s="90" t="s">
        <v>2160</v>
      </c>
      <c r="BF9" s="90"/>
    </row>
    <row r="10" spans="1:58" ht="109.2">
      <c r="A10" s="90" t="s">
        <v>530</v>
      </c>
      <c r="B10" s="91" t="s">
        <v>639</v>
      </c>
      <c r="C10" s="90" t="s">
        <v>640</v>
      </c>
      <c r="D10" s="90"/>
      <c r="E10" s="90" t="s">
        <v>53</v>
      </c>
      <c r="F10" s="90" t="s">
        <v>54</v>
      </c>
      <c r="G10" s="90" t="s">
        <v>641</v>
      </c>
      <c r="H10" s="90" t="s">
        <v>55</v>
      </c>
      <c r="I10" s="90" t="s">
        <v>220</v>
      </c>
      <c r="J10" s="90"/>
      <c r="K10" s="90" t="s">
        <v>122</v>
      </c>
      <c r="L10" s="90"/>
      <c r="M10" s="90"/>
      <c r="N10" s="90">
        <v>2018</v>
      </c>
      <c r="O10" s="90"/>
      <c r="P10" s="92">
        <v>394000000</v>
      </c>
      <c r="Q10" s="93"/>
      <c r="R10" s="92"/>
      <c r="S10" s="92"/>
      <c r="T10" s="92"/>
      <c r="U10" s="92"/>
      <c r="V10" s="92"/>
      <c r="W10" s="92"/>
      <c r="X10" s="90" t="s">
        <v>437</v>
      </c>
      <c r="Y10" s="90" t="s">
        <v>478</v>
      </c>
      <c r="Z10" s="90" t="s">
        <v>621</v>
      </c>
      <c r="AA10" s="90" t="s">
        <v>345</v>
      </c>
      <c r="AB10" s="92"/>
      <c r="AC10" s="90"/>
      <c r="AD10" s="90" t="s">
        <v>64</v>
      </c>
      <c r="AE10" s="90" t="s">
        <v>65</v>
      </c>
      <c r="AF10" s="90" t="s">
        <v>65</v>
      </c>
      <c r="AG10" s="90" t="s">
        <v>66</v>
      </c>
      <c r="AH10" s="90"/>
      <c r="AI10" s="90"/>
      <c r="AJ10" s="90"/>
      <c r="AK10" s="90" t="s">
        <v>66</v>
      </c>
      <c r="AL10" s="90"/>
      <c r="AM10" s="90"/>
      <c r="AN10" s="90"/>
      <c r="AO10" s="90"/>
      <c r="AP10" s="90"/>
      <c r="AQ10" s="90"/>
      <c r="AR10" s="90"/>
      <c r="AS10" s="94"/>
      <c r="AT10" s="94"/>
      <c r="AU10" s="94"/>
      <c r="AV10" s="94"/>
      <c r="AW10" s="94"/>
      <c r="AX10" s="94"/>
      <c r="AY10" s="94"/>
      <c r="AZ10" s="94"/>
      <c r="BA10" s="94"/>
      <c r="BB10" s="94"/>
      <c r="BC10" s="94"/>
      <c r="BD10" s="94"/>
      <c r="BE10" s="90" t="s">
        <v>2218</v>
      </c>
      <c r="BF10" s="90"/>
    </row>
    <row r="11" spans="1:58" ht="187.2">
      <c r="A11" s="90" t="s">
        <v>530</v>
      </c>
      <c r="B11" s="91" t="s">
        <v>642</v>
      </c>
      <c r="C11" s="90" t="s">
        <v>643</v>
      </c>
      <c r="D11" s="90"/>
      <c r="E11" s="90" t="s">
        <v>79</v>
      </c>
      <c r="F11" s="90" t="s">
        <v>80</v>
      </c>
      <c r="G11" s="90" t="s">
        <v>644</v>
      </c>
      <c r="H11" s="90" t="s">
        <v>531</v>
      </c>
      <c r="I11" s="90" t="s">
        <v>71</v>
      </c>
      <c r="J11" s="90"/>
      <c r="K11" s="90" t="s">
        <v>133</v>
      </c>
      <c r="L11" s="90" t="s">
        <v>4</v>
      </c>
      <c r="M11" s="90">
        <v>0</v>
      </c>
      <c r="N11" s="90">
        <v>2018</v>
      </c>
      <c r="O11" s="90">
        <v>2021</v>
      </c>
      <c r="P11" s="92">
        <v>323000000</v>
      </c>
      <c r="Q11" s="93"/>
      <c r="R11" s="92">
        <v>0</v>
      </c>
      <c r="S11" s="92"/>
      <c r="T11" s="92"/>
      <c r="U11" s="92"/>
      <c r="V11" s="92"/>
      <c r="W11" s="92"/>
      <c r="X11" s="90" t="s">
        <v>645</v>
      </c>
      <c r="Y11" s="90" t="s">
        <v>646</v>
      </c>
      <c r="Z11" s="90" t="s">
        <v>405</v>
      </c>
      <c r="AA11" s="90" t="s">
        <v>389</v>
      </c>
      <c r="AB11" s="92">
        <v>1370125</v>
      </c>
      <c r="AC11" s="90" t="s">
        <v>647</v>
      </c>
      <c r="AD11" s="90" t="s">
        <v>648</v>
      </c>
      <c r="AE11" s="90" t="s">
        <v>105</v>
      </c>
      <c r="AF11" s="90" t="s">
        <v>106</v>
      </c>
      <c r="AG11" s="90" t="s">
        <v>66</v>
      </c>
      <c r="AH11" s="90"/>
      <c r="AI11" s="90" t="s">
        <v>66</v>
      </c>
      <c r="AJ11" s="90"/>
      <c r="AK11" s="90"/>
      <c r="AL11" s="90"/>
      <c r="AM11" s="90" t="s">
        <v>66</v>
      </c>
      <c r="AN11" s="90"/>
      <c r="AO11" s="90" t="s">
        <v>66</v>
      </c>
      <c r="AP11" s="90"/>
      <c r="AQ11" s="90"/>
      <c r="AR11" s="90"/>
      <c r="AS11" s="94"/>
      <c r="AT11" s="94"/>
      <c r="AU11" s="94"/>
      <c r="AV11" s="94"/>
      <c r="AW11" s="94"/>
      <c r="AX11" s="94"/>
      <c r="AY11" s="94"/>
      <c r="AZ11" s="94"/>
      <c r="BA11" s="94"/>
      <c r="BB11" s="94"/>
      <c r="BC11" s="94"/>
      <c r="BD11" s="94"/>
      <c r="BE11" s="90" t="s">
        <v>649</v>
      </c>
      <c r="BF11" s="90"/>
    </row>
    <row r="12" spans="1:58" ht="124.8">
      <c r="A12" s="90" t="s">
        <v>530</v>
      </c>
      <c r="B12" s="91" t="s">
        <v>650</v>
      </c>
      <c r="C12" s="90" t="s">
        <v>651</v>
      </c>
      <c r="D12" s="90"/>
      <c r="E12" s="90" t="s">
        <v>79</v>
      </c>
      <c r="F12" s="90" t="s">
        <v>80</v>
      </c>
      <c r="G12" s="90" t="s">
        <v>662</v>
      </c>
      <c r="H12" s="90" t="s">
        <v>55</v>
      </c>
      <c r="I12" s="90" t="s">
        <v>71</v>
      </c>
      <c r="J12" s="90"/>
      <c r="K12" s="90" t="s">
        <v>133</v>
      </c>
      <c r="L12" s="90" t="s">
        <v>4</v>
      </c>
      <c r="M12" s="90">
        <v>0</v>
      </c>
      <c r="N12" s="90">
        <v>2018</v>
      </c>
      <c r="O12" s="90">
        <v>2021</v>
      </c>
      <c r="P12" s="92">
        <v>40000000</v>
      </c>
      <c r="Q12" s="93"/>
      <c r="R12" s="92">
        <v>0</v>
      </c>
      <c r="S12" s="92"/>
      <c r="T12" s="92"/>
      <c r="U12" s="92"/>
      <c r="V12" s="92"/>
      <c r="W12" s="92"/>
      <c r="X12" s="90" t="s">
        <v>645</v>
      </c>
      <c r="Y12" s="90" t="s">
        <v>422</v>
      </c>
      <c r="Z12" s="90" t="s">
        <v>192</v>
      </c>
      <c r="AA12" s="90" t="s">
        <v>389</v>
      </c>
      <c r="AB12" s="92">
        <v>1370125</v>
      </c>
      <c r="AC12" s="90" t="s">
        <v>647</v>
      </c>
      <c r="AD12" s="90" t="s">
        <v>652</v>
      </c>
      <c r="AE12" s="90" t="s">
        <v>65</v>
      </c>
      <c r="AF12" s="90" t="s">
        <v>65</v>
      </c>
      <c r="AG12" s="90" t="s">
        <v>66</v>
      </c>
      <c r="AH12" s="90"/>
      <c r="AI12" s="90" t="s">
        <v>66</v>
      </c>
      <c r="AJ12" s="90"/>
      <c r="AK12" s="90"/>
      <c r="AL12" s="90"/>
      <c r="AM12" s="90" t="s">
        <v>66</v>
      </c>
      <c r="AN12" s="90"/>
      <c r="AO12" s="90" t="s">
        <v>66</v>
      </c>
      <c r="AP12" s="90"/>
      <c r="AQ12" s="90"/>
      <c r="AR12" s="90"/>
      <c r="AS12" s="94"/>
      <c r="AT12" s="94"/>
      <c r="AU12" s="94"/>
      <c r="AV12" s="94"/>
      <c r="AW12" s="94"/>
      <c r="AX12" s="94"/>
      <c r="AY12" s="94"/>
      <c r="AZ12" s="94"/>
      <c r="BA12" s="94"/>
      <c r="BB12" s="94"/>
      <c r="BC12" s="94"/>
      <c r="BD12" s="94"/>
      <c r="BE12" s="90" t="s">
        <v>653</v>
      </c>
      <c r="BF12" s="90"/>
    </row>
    <row r="13" spans="1:58" ht="202.8">
      <c r="A13" s="90" t="s">
        <v>530</v>
      </c>
      <c r="B13" s="91" t="s">
        <v>606</v>
      </c>
      <c r="C13" s="90" t="s">
        <v>680</v>
      </c>
      <c r="D13" s="90" t="s">
        <v>607</v>
      </c>
      <c r="E13" s="90" t="s">
        <v>427</v>
      </c>
      <c r="F13" s="90" t="s">
        <v>54</v>
      </c>
      <c r="G13" s="90" t="s">
        <v>588</v>
      </c>
      <c r="H13" s="90" t="s">
        <v>55</v>
      </c>
      <c r="I13" s="90" t="s">
        <v>2144</v>
      </c>
      <c r="J13" s="90"/>
      <c r="K13" s="90" t="s">
        <v>133</v>
      </c>
      <c r="L13" s="90" t="s">
        <v>6</v>
      </c>
      <c r="M13" s="90"/>
      <c r="N13" s="90">
        <v>2019</v>
      </c>
      <c r="O13" s="90">
        <v>2024</v>
      </c>
      <c r="P13" s="92">
        <v>59400000</v>
      </c>
      <c r="Q13" s="93"/>
      <c r="R13" s="92">
        <v>9400000</v>
      </c>
      <c r="S13" s="92"/>
      <c r="T13" s="92"/>
      <c r="U13" s="92">
        <v>9926400</v>
      </c>
      <c r="V13" s="92"/>
      <c r="W13" s="92"/>
      <c r="X13" s="90" t="s">
        <v>542</v>
      </c>
      <c r="Y13" s="90" t="s">
        <v>608</v>
      </c>
      <c r="Z13" s="90" t="s">
        <v>383</v>
      </c>
      <c r="AA13" s="90" t="s">
        <v>345</v>
      </c>
      <c r="AB13" s="92"/>
      <c r="AC13" s="90"/>
      <c r="AD13" s="90" t="s">
        <v>609</v>
      </c>
      <c r="AE13" s="90" t="s">
        <v>65</v>
      </c>
      <c r="AF13" s="90" t="s">
        <v>65</v>
      </c>
      <c r="AG13" s="90"/>
      <c r="AH13" s="90"/>
      <c r="AI13" s="90"/>
      <c r="AJ13" s="90"/>
      <c r="AK13" s="90"/>
      <c r="AL13" s="90"/>
      <c r="AM13" s="90"/>
      <c r="AN13" s="90"/>
      <c r="AO13" s="90"/>
      <c r="AP13" s="90"/>
      <c r="AQ13" s="90"/>
      <c r="AR13" s="90"/>
      <c r="AS13" s="94"/>
      <c r="AT13" s="94"/>
      <c r="AU13" s="94"/>
      <c r="AV13" s="94"/>
      <c r="AW13" s="94"/>
      <c r="AX13" s="94"/>
      <c r="AY13" s="94"/>
      <c r="AZ13" s="94"/>
      <c r="BA13" s="94"/>
      <c r="BB13" s="94"/>
      <c r="BC13" s="94"/>
      <c r="BD13" s="94"/>
      <c r="BE13" s="90" t="s">
        <v>2161</v>
      </c>
      <c r="BF13" s="90"/>
    </row>
    <row r="14" spans="1:58" ht="249.6">
      <c r="A14" s="90" t="s">
        <v>530</v>
      </c>
      <c r="B14" s="91" t="s">
        <v>610</v>
      </c>
      <c r="C14" s="90" t="s">
        <v>611</v>
      </c>
      <c r="D14" s="90" t="s">
        <v>612</v>
      </c>
      <c r="E14" s="90" t="s">
        <v>79</v>
      </c>
      <c r="F14" s="90" t="s">
        <v>80</v>
      </c>
      <c r="G14" s="90" t="s">
        <v>662</v>
      </c>
      <c r="H14" s="90" t="s">
        <v>531</v>
      </c>
      <c r="I14" s="90" t="s">
        <v>88</v>
      </c>
      <c r="J14" s="90"/>
      <c r="K14" s="90" t="s">
        <v>122</v>
      </c>
      <c r="L14" s="90"/>
      <c r="M14" s="90"/>
      <c r="N14" s="90">
        <v>2019</v>
      </c>
      <c r="O14" s="90"/>
      <c r="P14" s="92">
        <v>281000000</v>
      </c>
      <c r="Q14" s="93"/>
      <c r="R14" s="92"/>
      <c r="S14" s="92"/>
      <c r="T14" s="92"/>
      <c r="U14" s="92"/>
      <c r="V14" s="92"/>
      <c r="W14" s="92"/>
      <c r="X14" s="90" t="s">
        <v>431</v>
      </c>
      <c r="Y14" s="90" t="s">
        <v>613</v>
      </c>
      <c r="Z14" s="90" t="s">
        <v>614</v>
      </c>
      <c r="AA14" s="90" t="s">
        <v>615</v>
      </c>
      <c r="AB14" s="92"/>
      <c r="AC14" s="90"/>
      <c r="AD14" s="90" t="s">
        <v>616</v>
      </c>
      <c r="AE14" s="90" t="s">
        <v>65</v>
      </c>
      <c r="AF14" s="90" t="s">
        <v>65</v>
      </c>
      <c r="AG14" s="90" t="s">
        <v>66</v>
      </c>
      <c r="AH14" s="90"/>
      <c r="AI14" s="90" t="s">
        <v>66</v>
      </c>
      <c r="AJ14" s="90"/>
      <c r="AK14" s="90"/>
      <c r="AL14" s="90"/>
      <c r="AM14" s="90"/>
      <c r="AN14" s="90"/>
      <c r="AO14" s="90"/>
      <c r="AP14" s="90"/>
      <c r="AQ14" s="90"/>
      <c r="AR14" s="90"/>
      <c r="AS14" s="94"/>
      <c r="AT14" s="94"/>
      <c r="AU14" s="94"/>
      <c r="AV14" s="94"/>
      <c r="AW14" s="94"/>
      <c r="AX14" s="94"/>
      <c r="AY14" s="94"/>
      <c r="AZ14" s="94"/>
      <c r="BA14" s="94"/>
      <c r="BB14" s="94"/>
      <c r="BC14" s="94"/>
      <c r="BD14" s="94"/>
      <c r="BE14" s="90" t="s">
        <v>2223</v>
      </c>
      <c r="BF14" s="90"/>
    </row>
    <row r="15" spans="1:58" ht="280.8">
      <c r="A15" s="90" t="s">
        <v>530</v>
      </c>
      <c r="B15" s="91" t="s">
        <v>617</v>
      </c>
      <c r="C15" s="90" t="s">
        <v>618</v>
      </c>
      <c r="D15" s="90" t="s">
        <v>619</v>
      </c>
      <c r="E15" s="90" t="s">
        <v>79</v>
      </c>
      <c r="F15" s="90" t="s">
        <v>80</v>
      </c>
      <c r="G15" s="90" t="s">
        <v>662</v>
      </c>
      <c r="H15" s="90" t="s">
        <v>531</v>
      </c>
      <c r="I15" s="90" t="s">
        <v>226</v>
      </c>
      <c r="J15" s="90"/>
      <c r="K15" s="90" t="s">
        <v>133</v>
      </c>
      <c r="L15" s="90" t="s">
        <v>4</v>
      </c>
      <c r="M15" s="90"/>
      <c r="N15" s="90">
        <v>2019</v>
      </c>
      <c r="O15" s="90"/>
      <c r="P15" s="92" t="s">
        <v>58</v>
      </c>
      <c r="Q15" s="93"/>
      <c r="R15" s="92"/>
      <c r="S15" s="92"/>
      <c r="T15" s="92"/>
      <c r="U15" s="92"/>
      <c r="V15" s="92"/>
      <c r="W15" s="92"/>
      <c r="X15" s="90" t="s">
        <v>620</v>
      </c>
      <c r="Y15" s="90" t="s">
        <v>405</v>
      </c>
      <c r="Z15" s="90" t="s">
        <v>621</v>
      </c>
      <c r="AA15" s="90" t="s">
        <v>84</v>
      </c>
      <c r="AB15" s="92"/>
      <c r="AC15" s="90" t="s">
        <v>622</v>
      </c>
      <c r="AD15" s="90" t="s">
        <v>623</v>
      </c>
      <c r="AE15" s="90" t="s">
        <v>65</v>
      </c>
      <c r="AF15" s="90" t="s">
        <v>65</v>
      </c>
      <c r="AG15" s="90" t="s">
        <v>66</v>
      </c>
      <c r="AH15" s="90"/>
      <c r="AI15" s="90"/>
      <c r="AJ15" s="90"/>
      <c r="AK15" s="90" t="s">
        <v>66</v>
      </c>
      <c r="AL15" s="90"/>
      <c r="AM15" s="90" t="s">
        <v>66</v>
      </c>
      <c r="AN15" s="90"/>
      <c r="AO15" s="90"/>
      <c r="AP15" s="90"/>
      <c r="AQ15" s="90" t="s">
        <v>66</v>
      </c>
      <c r="AR15" s="90"/>
      <c r="AS15" s="94"/>
      <c r="AT15" s="94"/>
      <c r="AU15" s="94"/>
      <c r="AV15" s="94"/>
      <c r="AW15" s="94"/>
      <c r="AX15" s="94"/>
      <c r="AY15" s="94"/>
      <c r="AZ15" s="94"/>
      <c r="BA15" s="94"/>
      <c r="BB15" s="94"/>
      <c r="BC15" s="94"/>
      <c r="BD15" s="94"/>
      <c r="BE15" s="90" t="s">
        <v>2224</v>
      </c>
      <c r="BF15" s="90"/>
    </row>
    <row r="16" spans="1:58" ht="124.8">
      <c r="A16" s="90" t="s">
        <v>530</v>
      </c>
      <c r="B16" s="91" t="s">
        <v>589</v>
      </c>
      <c r="C16" s="90" t="s">
        <v>590</v>
      </c>
      <c r="D16" s="90"/>
      <c r="E16" s="90" t="s">
        <v>98</v>
      </c>
      <c r="F16" s="90" t="s">
        <v>54</v>
      </c>
      <c r="G16" s="90" t="s">
        <v>579</v>
      </c>
      <c r="H16" s="90" t="s">
        <v>55</v>
      </c>
      <c r="I16" s="90" t="s">
        <v>127</v>
      </c>
      <c r="J16" s="90" t="s">
        <v>317</v>
      </c>
      <c r="K16" s="90" t="s">
        <v>133</v>
      </c>
      <c r="L16" s="90" t="s">
        <v>6</v>
      </c>
      <c r="M16" s="90"/>
      <c r="N16" s="90">
        <v>2020</v>
      </c>
      <c r="O16" s="90">
        <v>2024</v>
      </c>
      <c r="P16" s="92">
        <v>93600000</v>
      </c>
      <c r="Q16" s="93"/>
      <c r="R16" s="92">
        <v>4519417</v>
      </c>
      <c r="S16" s="92"/>
      <c r="T16" s="92"/>
      <c r="U16" s="92"/>
      <c r="V16" s="92"/>
      <c r="W16" s="92"/>
      <c r="X16" s="90" t="s">
        <v>1476</v>
      </c>
      <c r="Y16" s="90" t="s">
        <v>448</v>
      </c>
      <c r="Z16" s="90" t="s">
        <v>1373</v>
      </c>
      <c r="AA16" s="90" t="s">
        <v>591</v>
      </c>
      <c r="AB16" s="92"/>
      <c r="AC16" s="90" t="s">
        <v>592</v>
      </c>
      <c r="AD16" s="90" t="s">
        <v>593</v>
      </c>
      <c r="AE16" s="90" t="s">
        <v>65</v>
      </c>
      <c r="AF16" s="90" t="s">
        <v>65</v>
      </c>
      <c r="AG16" s="90"/>
      <c r="AH16" s="90"/>
      <c r="AI16" s="90"/>
      <c r="AJ16" s="90"/>
      <c r="AK16" s="90"/>
      <c r="AL16" s="90"/>
      <c r="AM16" s="90"/>
      <c r="AN16" s="90"/>
      <c r="AO16" s="90"/>
      <c r="AP16" s="90"/>
      <c r="AQ16" s="90"/>
      <c r="AR16" s="90"/>
      <c r="AS16" s="94"/>
      <c r="AT16" s="94"/>
      <c r="AU16" s="94"/>
      <c r="AV16" s="94"/>
      <c r="AW16" s="94"/>
      <c r="AX16" s="94"/>
      <c r="AY16" s="94"/>
      <c r="AZ16" s="94"/>
      <c r="BA16" s="94"/>
      <c r="BB16" s="94"/>
      <c r="BC16" s="94"/>
      <c r="BD16" s="94"/>
      <c r="BE16" s="90" t="s">
        <v>2231</v>
      </c>
      <c r="BF16" s="90"/>
    </row>
    <row r="17" spans="1:58" ht="93.6">
      <c r="A17" s="90" t="s">
        <v>530</v>
      </c>
      <c r="B17" s="91" t="s">
        <v>594</v>
      </c>
      <c r="C17" s="90" t="s">
        <v>595</v>
      </c>
      <c r="D17" s="90"/>
      <c r="E17" s="90" t="s">
        <v>79</v>
      </c>
      <c r="F17" s="90" t="s">
        <v>80</v>
      </c>
      <c r="G17" s="90" t="s">
        <v>662</v>
      </c>
      <c r="H17" s="90" t="s">
        <v>531</v>
      </c>
      <c r="I17" s="90" t="s">
        <v>571</v>
      </c>
      <c r="J17" s="90"/>
      <c r="K17" s="90" t="s">
        <v>133</v>
      </c>
      <c r="L17" s="90" t="s">
        <v>4</v>
      </c>
      <c r="M17" s="90"/>
      <c r="N17" s="90">
        <v>2020</v>
      </c>
      <c r="O17" s="90">
        <v>2024</v>
      </c>
      <c r="P17" s="92">
        <v>350000000</v>
      </c>
      <c r="Q17" s="93"/>
      <c r="R17" s="92"/>
      <c r="S17" s="92"/>
      <c r="T17" s="92"/>
      <c r="U17" s="92"/>
      <c r="V17" s="92"/>
      <c r="W17" s="92"/>
      <c r="X17" s="90" t="s">
        <v>437</v>
      </c>
      <c r="Y17" s="90" t="s">
        <v>113</v>
      </c>
      <c r="Z17" s="90" t="s">
        <v>596</v>
      </c>
      <c r="AA17" s="90" t="s">
        <v>466</v>
      </c>
      <c r="AB17" s="92"/>
      <c r="AC17" s="90"/>
      <c r="AD17" s="90" t="s">
        <v>597</v>
      </c>
      <c r="AE17" s="90" t="s">
        <v>65</v>
      </c>
      <c r="AF17" s="90" t="s">
        <v>65</v>
      </c>
      <c r="AG17" s="90"/>
      <c r="AH17" s="90"/>
      <c r="AI17" s="90"/>
      <c r="AJ17" s="90"/>
      <c r="AK17" s="90"/>
      <c r="AL17" s="90"/>
      <c r="AM17" s="90"/>
      <c r="AN17" s="90"/>
      <c r="AO17" s="90"/>
      <c r="AP17" s="90"/>
      <c r="AQ17" s="90"/>
      <c r="AR17" s="90"/>
      <c r="AS17" s="94"/>
      <c r="AT17" s="94"/>
      <c r="AU17" s="94"/>
      <c r="AV17" s="94"/>
      <c r="AW17" s="94"/>
      <c r="AX17" s="94"/>
      <c r="AY17" s="94"/>
      <c r="AZ17" s="94"/>
      <c r="BA17" s="94"/>
      <c r="BB17" s="94"/>
      <c r="BC17" s="94"/>
      <c r="BD17" s="94"/>
      <c r="BE17" s="90" t="s">
        <v>2232</v>
      </c>
      <c r="BF17" s="90"/>
    </row>
    <row r="18" spans="1:58" ht="202.8">
      <c r="A18" s="90" t="s">
        <v>530</v>
      </c>
      <c r="B18" s="91" t="s">
        <v>598</v>
      </c>
      <c r="C18" s="90" t="s">
        <v>599</v>
      </c>
      <c r="D18" s="90"/>
      <c r="E18" s="90" t="s">
        <v>53</v>
      </c>
      <c r="F18" s="90" t="s">
        <v>54</v>
      </c>
      <c r="G18" s="90" t="s">
        <v>600</v>
      </c>
      <c r="H18" s="90" t="s">
        <v>55</v>
      </c>
      <c r="I18" s="90" t="s">
        <v>71</v>
      </c>
      <c r="J18" s="90"/>
      <c r="K18" s="90" t="s">
        <v>133</v>
      </c>
      <c r="L18" s="90" t="s">
        <v>4</v>
      </c>
      <c r="M18" s="90">
        <v>0</v>
      </c>
      <c r="N18" s="90">
        <v>2020</v>
      </c>
      <c r="O18" s="90"/>
      <c r="P18" s="92" t="s">
        <v>58</v>
      </c>
      <c r="Q18" s="93"/>
      <c r="R18" s="92"/>
      <c r="S18" s="92"/>
      <c r="T18" s="92"/>
      <c r="U18" s="92"/>
      <c r="V18" s="92"/>
      <c r="W18" s="92"/>
      <c r="X18" s="90" t="s">
        <v>601</v>
      </c>
      <c r="Y18" s="90" t="s">
        <v>602</v>
      </c>
      <c r="Z18" s="90" t="s">
        <v>465</v>
      </c>
      <c r="AA18" s="90" t="s">
        <v>62</v>
      </c>
      <c r="AB18" s="92"/>
      <c r="AC18" s="90" t="s">
        <v>603</v>
      </c>
      <c r="AD18" s="90" t="s">
        <v>604</v>
      </c>
      <c r="AE18" s="90" t="s">
        <v>65</v>
      </c>
      <c r="AF18" s="90" t="s">
        <v>65</v>
      </c>
      <c r="AG18" s="90"/>
      <c r="AH18" s="90"/>
      <c r="AI18" s="90"/>
      <c r="AJ18" s="90"/>
      <c r="AK18" s="90"/>
      <c r="AL18" s="90"/>
      <c r="AM18" s="90"/>
      <c r="AN18" s="90"/>
      <c r="AO18" s="90"/>
      <c r="AP18" s="90"/>
      <c r="AQ18" s="90"/>
      <c r="AR18" s="90"/>
      <c r="AS18" s="94"/>
      <c r="AT18" s="94"/>
      <c r="AU18" s="94"/>
      <c r="AV18" s="94"/>
      <c r="AW18" s="94"/>
      <c r="AX18" s="94"/>
      <c r="AY18" s="94"/>
      <c r="AZ18" s="94"/>
      <c r="BA18" s="94"/>
      <c r="BB18" s="94"/>
      <c r="BC18" s="94"/>
      <c r="BD18" s="94"/>
      <c r="BE18" s="90" t="s">
        <v>605</v>
      </c>
      <c r="BF18" s="90"/>
    </row>
    <row r="19" spans="1:58" ht="234">
      <c r="A19" s="90" t="s">
        <v>530</v>
      </c>
      <c r="B19" s="91" t="s">
        <v>582</v>
      </c>
      <c r="C19" s="90" t="s">
        <v>583</v>
      </c>
      <c r="D19" s="90"/>
      <c r="E19" s="90" t="s">
        <v>98</v>
      </c>
      <c r="F19" s="90" t="s">
        <v>54</v>
      </c>
      <c r="G19" s="90" t="s">
        <v>579</v>
      </c>
      <c r="H19" s="90" t="s">
        <v>55</v>
      </c>
      <c r="I19" s="90" t="s">
        <v>127</v>
      </c>
      <c r="J19" s="90" t="s">
        <v>584</v>
      </c>
      <c r="K19" s="90" t="s">
        <v>149</v>
      </c>
      <c r="L19" s="90"/>
      <c r="M19" s="90"/>
      <c r="N19" s="90">
        <v>2021</v>
      </c>
      <c r="O19" s="90">
        <v>2022</v>
      </c>
      <c r="P19" s="92" t="s">
        <v>58</v>
      </c>
      <c r="Q19" s="93"/>
      <c r="R19" s="92"/>
      <c r="S19" s="92" t="s">
        <v>58</v>
      </c>
      <c r="T19" s="92"/>
      <c r="U19" s="92"/>
      <c r="V19" s="92"/>
      <c r="W19" s="92"/>
      <c r="X19" s="90" t="s">
        <v>269</v>
      </c>
      <c r="Y19" s="90" t="s">
        <v>250</v>
      </c>
      <c r="Z19" s="90" t="s">
        <v>58</v>
      </c>
      <c r="AA19" s="90" t="s">
        <v>62</v>
      </c>
      <c r="AB19" s="92"/>
      <c r="AC19" s="90"/>
      <c r="AD19" s="90" t="s">
        <v>585</v>
      </c>
      <c r="AE19" s="90" t="s">
        <v>65</v>
      </c>
      <c r="AF19" s="90" t="s">
        <v>65</v>
      </c>
      <c r="AG19" s="90"/>
      <c r="AH19" s="90"/>
      <c r="AI19" s="90"/>
      <c r="AJ19" s="90"/>
      <c r="AK19" s="90"/>
      <c r="AL19" s="90"/>
      <c r="AM19" s="90"/>
      <c r="AN19" s="90"/>
      <c r="AO19" s="90"/>
      <c r="AP19" s="90"/>
      <c r="AQ19" s="90"/>
      <c r="AR19" s="90"/>
      <c r="AS19" s="94"/>
      <c r="AT19" s="94"/>
      <c r="AU19" s="94"/>
      <c r="AV19" s="94"/>
      <c r="AW19" s="94"/>
      <c r="AX19" s="94"/>
      <c r="AY19" s="94"/>
      <c r="AZ19" s="94"/>
      <c r="BA19" s="94"/>
      <c r="BB19" s="94"/>
      <c r="BC19" s="94"/>
      <c r="BD19" s="94"/>
      <c r="BE19" s="90" t="s">
        <v>586</v>
      </c>
      <c r="BF19" s="90"/>
    </row>
    <row r="20" spans="1:58" ht="171.6">
      <c r="A20" s="90" t="s">
        <v>530</v>
      </c>
      <c r="B20" s="91" t="s">
        <v>587</v>
      </c>
      <c r="C20" s="90" t="s">
        <v>680</v>
      </c>
      <c r="D20" s="90"/>
      <c r="E20" s="90" t="s">
        <v>427</v>
      </c>
      <c r="F20" s="90" t="s">
        <v>54</v>
      </c>
      <c r="G20" s="90" t="s">
        <v>588</v>
      </c>
      <c r="H20" s="90" t="s">
        <v>55</v>
      </c>
      <c r="I20" s="90" t="s">
        <v>127</v>
      </c>
      <c r="J20" s="90" t="s">
        <v>2050</v>
      </c>
      <c r="K20" s="90" t="s">
        <v>57</v>
      </c>
      <c r="L20" s="90"/>
      <c r="M20" s="90"/>
      <c r="N20" s="90">
        <v>2021</v>
      </c>
      <c r="O20" s="90"/>
      <c r="P20" s="92" t="s">
        <v>58</v>
      </c>
      <c r="Q20" s="93"/>
      <c r="R20" s="92"/>
      <c r="S20" s="92"/>
      <c r="T20" s="92"/>
      <c r="U20" s="92"/>
      <c r="V20" s="92"/>
      <c r="W20" s="92"/>
      <c r="X20" s="90" t="s">
        <v>269</v>
      </c>
      <c r="Y20" s="90" t="s">
        <v>250</v>
      </c>
      <c r="Z20" s="90" t="s">
        <v>602</v>
      </c>
      <c r="AA20" s="90" t="s">
        <v>2051</v>
      </c>
      <c r="AB20" s="92"/>
      <c r="AC20" s="90"/>
      <c r="AD20" s="90" t="s">
        <v>585</v>
      </c>
      <c r="AE20" s="90" t="s">
        <v>65</v>
      </c>
      <c r="AF20" s="90" t="s">
        <v>65</v>
      </c>
      <c r="AG20" s="90"/>
      <c r="AH20" s="90"/>
      <c r="AI20" s="90"/>
      <c r="AJ20" s="90"/>
      <c r="AK20" s="90"/>
      <c r="AL20" s="90"/>
      <c r="AM20" s="90"/>
      <c r="AN20" s="90"/>
      <c r="AO20" s="90"/>
      <c r="AP20" s="90"/>
      <c r="AQ20" s="90"/>
      <c r="AR20" s="90"/>
      <c r="AS20" s="94"/>
      <c r="AT20" s="94"/>
      <c r="AU20" s="94"/>
      <c r="AV20" s="94"/>
      <c r="AW20" s="94"/>
      <c r="AX20" s="94"/>
      <c r="AY20" s="94"/>
      <c r="AZ20" s="94"/>
      <c r="BA20" s="94"/>
      <c r="BB20" s="94"/>
      <c r="BC20" s="94"/>
      <c r="BD20" s="94"/>
      <c r="BE20" s="90" t="s">
        <v>2242</v>
      </c>
      <c r="BF20" s="90"/>
    </row>
    <row r="21" spans="1:58" ht="109.2">
      <c r="A21" s="90" t="s">
        <v>530</v>
      </c>
      <c r="B21" s="91" t="s">
        <v>577</v>
      </c>
      <c r="C21" s="90" t="s">
        <v>578</v>
      </c>
      <c r="D21" s="90"/>
      <c r="E21" s="90" t="s">
        <v>98</v>
      </c>
      <c r="F21" s="90" t="s">
        <v>54</v>
      </c>
      <c r="G21" s="90" t="s">
        <v>579</v>
      </c>
      <c r="H21" s="90" t="s">
        <v>55</v>
      </c>
      <c r="I21" s="90" t="s">
        <v>226</v>
      </c>
      <c r="J21" s="90"/>
      <c r="K21" s="90" t="s">
        <v>133</v>
      </c>
      <c r="L21" s="90"/>
      <c r="M21" s="90"/>
      <c r="N21" s="90">
        <v>2022</v>
      </c>
      <c r="O21" s="90"/>
      <c r="P21" s="92" t="s">
        <v>58</v>
      </c>
      <c r="Q21" s="93"/>
      <c r="R21" s="92"/>
      <c r="S21" s="92"/>
      <c r="T21" s="92"/>
      <c r="U21" s="92"/>
      <c r="V21" s="92"/>
      <c r="W21" s="92"/>
      <c r="X21" s="90" t="s">
        <v>580</v>
      </c>
      <c r="Y21" s="90" t="s">
        <v>250</v>
      </c>
      <c r="Z21" s="90" t="s">
        <v>675</v>
      </c>
      <c r="AA21" s="90" t="s">
        <v>615</v>
      </c>
      <c r="AB21" s="92"/>
      <c r="AC21" s="90"/>
      <c r="AD21" s="90" t="s">
        <v>581</v>
      </c>
      <c r="AE21" s="90" t="s">
        <v>65</v>
      </c>
      <c r="AF21" s="90" t="s">
        <v>2046</v>
      </c>
      <c r="AG21" s="90"/>
      <c r="AH21" s="90"/>
      <c r="AI21" s="90"/>
      <c r="AJ21" s="90"/>
      <c r="AK21" s="90"/>
      <c r="AL21" s="90"/>
      <c r="AM21" s="90"/>
      <c r="AN21" s="90"/>
      <c r="AO21" s="90"/>
      <c r="AP21" s="90"/>
      <c r="AQ21" s="90"/>
      <c r="AR21" s="90"/>
      <c r="AS21" s="94"/>
      <c r="AT21" s="94"/>
      <c r="AU21" s="94"/>
      <c r="AV21" s="94"/>
      <c r="AW21" s="94"/>
      <c r="AX21" s="94"/>
      <c r="AY21" s="94"/>
      <c r="AZ21" s="94"/>
      <c r="BA21" s="94"/>
      <c r="BB21" s="94"/>
      <c r="BC21" s="94"/>
      <c r="BD21" s="94"/>
      <c r="BE21" s="90" t="s">
        <v>2162</v>
      </c>
      <c r="BF21" s="90"/>
    </row>
    <row r="22" spans="1:58" ht="124.8">
      <c r="A22" s="90" t="s">
        <v>530</v>
      </c>
      <c r="B22" s="91" t="s">
        <v>2040</v>
      </c>
      <c r="C22" s="90" t="s">
        <v>2041</v>
      </c>
      <c r="D22" s="90"/>
      <c r="E22" s="90" t="s">
        <v>53</v>
      </c>
      <c r="F22" s="90" t="s">
        <v>54</v>
      </c>
      <c r="G22" s="90" t="s">
        <v>600</v>
      </c>
      <c r="H22" s="90" t="s">
        <v>55</v>
      </c>
      <c r="I22" s="90" t="s">
        <v>2143</v>
      </c>
      <c r="J22" s="90"/>
      <c r="K22" s="90" t="s">
        <v>57</v>
      </c>
      <c r="L22" s="90"/>
      <c r="M22" s="90">
        <v>0</v>
      </c>
      <c r="N22" s="90">
        <v>2023</v>
      </c>
      <c r="O22" s="90"/>
      <c r="P22" s="92" t="s">
        <v>58</v>
      </c>
      <c r="Q22" s="93"/>
      <c r="R22" s="92"/>
      <c r="S22" s="92"/>
      <c r="T22" s="92"/>
      <c r="U22" s="92"/>
      <c r="V22" s="92"/>
      <c r="W22" s="92"/>
      <c r="X22" s="90" t="s">
        <v>601</v>
      </c>
      <c r="Y22" s="90" t="s">
        <v>250</v>
      </c>
      <c r="Z22" s="90"/>
      <c r="AA22" s="90" t="s">
        <v>62</v>
      </c>
      <c r="AB22" s="92"/>
      <c r="AC22" s="90"/>
      <c r="AD22" s="90" t="s">
        <v>2006</v>
      </c>
      <c r="AE22" s="90" t="s">
        <v>65</v>
      </c>
      <c r="AF22" s="90" t="s">
        <v>1029</v>
      </c>
      <c r="AG22" s="90"/>
      <c r="AH22" s="90"/>
      <c r="AI22" s="90"/>
      <c r="AJ22" s="90"/>
      <c r="AK22" s="90"/>
      <c r="AL22" s="90"/>
      <c r="AM22" s="90"/>
      <c r="AN22" s="90"/>
      <c r="AO22" s="90"/>
      <c r="AP22" s="90"/>
      <c r="AQ22" s="90"/>
      <c r="AR22" s="90"/>
      <c r="AS22" s="94"/>
      <c r="AT22" s="94"/>
      <c r="AU22" s="94"/>
      <c r="AV22" s="94"/>
      <c r="AW22" s="94"/>
      <c r="AX22" s="94"/>
      <c r="AY22" s="94"/>
      <c r="AZ22" s="94"/>
      <c r="BA22" s="94"/>
      <c r="BB22" s="94"/>
      <c r="BC22" s="94"/>
      <c r="BD22" s="94"/>
      <c r="BE22" s="90" t="s">
        <v>2288</v>
      </c>
      <c r="BF22" s="90"/>
    </row>
    <row r="23" spans="1:58" ht="405.6">
      <c r="A23" s="90" t="s">
        <v>530</v>
      </c>
      <c r="B23" s="91" t="s">
        <v>2058</v>
      </c>
      <c r="C23" s="90" t="s">
        <v>2059</v>
      </c>
      <c r="D23" s="90"/>
      <c r="E23" s="90" t="s">
        <v>79</v>
      </c>
      <c r="F23" s="90" t="s">
        <v>80</v>
      </c>
      <c r="G23" s="90" t="s">
        <v>662</v>
      </c>
      <c r="H23" s="90" t="s">
        <v>531</v>
      </c>
      <c r="I23" s="90" t="s">
        <v>2060</v>
      </c>
      <c r="J23" s="90" t="s">
        <v>2061</v>
      </c>
      <c r="K23" s="90" t="s">
        <v>57</v>
      </c>
      <c r="L23" s="90"/>
      <c r="M23" s="90">
        <v>0</v>
      </c>
      <c r="N23" s="90">
        <v>2022</v>
      </c>
      <c r="O23" s="90"/>
      <c r="P23" s="92">
        <v>10000000000</v>
      </c>
      <c r="Q23" s="93"/>
      <c r="R23" s="92"/>
      <c r="S23" s="92"/>
      <c r="T23" s="92"/>
      <c r="U23" s="92"/>
      <c r="V23" s="92"/>
      <c r="W23" s="92"/>
      <c r="X23" s="90" t="s">
        <v>542</v>
      </c>
      <c r="Y23" s="90" t="s">
        <v>2062</v>
      </c>
      <c r="Z23" s="90" t="s">
        <v>343</v>
      </c>
      <c r="AA23" s="90" t="s">
        <v>62</v>
      </c>
      <c r="AB23" s="92"/>
      <c r="AC23" s="90"/>
      <c r="AD23" s="90" t="s">
        <v>1706</v>
      </c>
      <c r="AE23" s="90" t="s">
        <v>105</v>
      </c>
      <c r="AF23" s="90" t="s">
        <v>106</v>
      </c>
      <c r="AG23" s="90" t="s">
        <v>66</v>
      </c>
      <c r="AH23" s="90"/>
      <c r="AI23" s="90" t="s">
        <v>66</v>
      </c>
      <c r="AJ23" s="90"/>
      <c r="AK23" s="90"/>
      <c r="AL23" s="90"/>
      <c r="AM23" s="90" t="s">
        <v>66</v>
      </c>
      <c r="AN23" s="90"/>
      <c r="AO23" s="90" t="s">
        <v>66</v>
      </c>
      <c r="AP23" s="90"/>
      <c r="AQ23" s="90"/>
      <c r="AR23" s="90"/>
      <c r="AS23" s="94"/>
      <c r="AT23" s="94"/>
      <c r="AU23" s="94"/>
      <c r="AV23" s="94"/>
      <c r="AW23" s="94"/>
      <c r="AX23" s="94"/>
      <c r="AY23" s="94"/>
      <c r="AZ23" s="94"/>
      <c r="BA23" s="94"/>
      <c r="BB23" s="94"/>
      <c r="BC23" s="94"/>
      <c r="BD23" s="94"/>
      <c r="BE23" s="90" t="s">
        <v>2163</v>
      </c>
      <c r="BF23" s="90"/>
    </row>
    <row r="24" spans="1:58" ht="358.8">
      <c r="A24" s="90" t="s">
        <v>530</v>
      </c>
      <c r="B24" s="91" t="s">
        <v>2097</v>
      </c>
      <c r="C24" s="90" t="s">
        <v>680</v>
      </c>
      <c r="D24" s="90" t="s">
        <v>2098</v>
      </c>
      <c r="E24" s="90" t="s">
        <v>427</v>
      </c>
      <c r="F24" s="90" t="s">
        <v>54</v>
      </c>
      <c r="G24" s="90" t="s">
        <v>682</v>
      </c>
      <c r="H24" s="90" t="s">
        <v>55</v>
      </c>
      <c r="I24" s="90" t="s">
        <v>127</v>
      </c>
      <c r="J24" s="90" t="s">
        <v>2061</v>
      </c>
      <c r="K24" s="90" t="s">
        <v>57</v>
      </c>
      <c r="L24" s="90"/>
      <c r="M24" s="90">
        <v>0</v>
      </c>
      <c r="N24" s="90">
        <v>2023</v>
      </c>
      <c r="O24" s="90"/>
      <c r="P24" s="92" t="s">
        <v>58</v>
      </c>
      <c r="Q24" s="93"/>
      <c r="R24" s="92"/>
      <c r="S24" s="92"/>
      <c r="T24" s="92"/>
      <c r="U24" s="92"/>
      <c r="V24" s="92"/>
      <c r="W24" s="92"/>
      <c r="X24" s="90" t="s">
        <v>166</v>
      </c>
      <c r="Y24" s="90" t="s">
        <v>2292</v>
      </c>
      <c r="Z24" s="90" t="s">
        <v>2293</v>
      </c>
      <c r="AA24" s="90" t="s">
        <v>62</v>
      </c>
      <c r="AB24" s="92"/>
      <c r="AC24" s="90"/>
      <c r="AD24" s="90" t="s">
        <v>95</v>
      </c>
      <c r="AE24" s="90" t="s">
        <v>65</v>
      </c>
      <c r="AF24" s="90" t="s">
        <v>1029</v>
      </c>
      <c r="AG24" s="90"/>
      <c r="AH24" s="90"/>
      <c r="AI24" s="90"/>
      <c r="AJ24" s="90"/>
      <c r="AK24" s="90"/>
      <c r="AL24" s="90"/>
      <c r="AM24" s="90"/>
      <c r="AN24" s="90"/>
      <c r="AO24" s="90"/>
      <c r="AP24" s="90"/>
      <c r="AQ24" s="90"/>
      <c r="AR24" s="90"/>
      <c r="AS24" s="94"/>
      <c r="AT24" s="94"/>
      <c r="AU24" s="94"/>
      <c r="AV24" s="94"/>
      <c r="AW24" s="94"/>
      <c r="AX24" s="94"/>
      <c r="AY24" s="94"/>
      <c r="AZ24" s="94"/>
      <c r="BA24" s="94"/>
      <c r="BB24" s="94"/>
      <c r="BC24" s="94"/>
      <c r="BD24" s="94"/>
      <c r="BE24" s="90" t="s">
        <v>2294</v>
      </c>
    </row>
    <row r="25" spans="1:58" ht="234">
      <c r="A25" s="90" t="s">
        <v>530</v>
      </c>
      <c r="B25" s="91" t="s">
        <v>2164</v>
      </c>
      <c r="C25" s="90" t="s">
        <v>2165</v>
      </c>
      <c r="D25" s="90" t="s">
        <v>2166</v>
      </c>
      <c r="E25" s="90" t="s">
        <v>2167</v>
      </c>
      <c r="F25" s="90" t="s">
        <v>54</v>
      </c>
      <c r="G25" s="90" t="s">
        <v>2168</v>
      </c>
      <c r="H25" s="90" t="s">
        <v>55</v>
      </c>
      <c r="I25" s="90" t="s">
        <v>88</v>
      </c>
      <c r="J25" s="90" t="s">
        <v>140</v>
      </c>
      <c r="K25" s="90" t="s">
        <v>57</v>
      </c>
      <c r="L25" s="90"/>
      <c r="M25" s="90">
        <v>0</v>
      </c>
      <c r="N25" s="90">
        <v>2024</v>
      </c>
      <c r="O25" s="90"/>
      <c r="P25" s="92" t="s">
        <v>58</v>
      </c>
      <c r="Q25" s="93"/>
      <c r="R25" s="92"/>
      <c r="S25" s="92"/>
      <c r="T25" s="92"/>
      <c r="U25" s="92"/>
      <c r="V25" s="92"/>
      <c r="W25" s="92"/>
      <c r="X25" s="90" t="s">
        <v>580</v>
      </c>
      <c r="Y25" s="90" t="s">
        <v>438</v>
      </c>
      <c r="Z25" s="90"/>
      <c r="AA25" s="90" t="s">
        <v>62</v>
      </c>
      <c r="AB25" s="92"/>
      <c r="AC25" s="90"/>
      <c r="AD25" s="90" t="s">
        <v>656</v>
      </c>
      <c r="AE25" s="90" t="s">
        <v>65</v>
      </c>
      <c r="AF25" s="90" t="s">
        <v>1029</v>
      </c>
      <c r="AG25" s="90"/>
      <c r="AH25" s="90"/>
      <c r="AI25" s="90"/>
      <c r="AJ25" s="90"/>
      <c r="AK25" s="90"/>
      <c r="AL25" s="90"/>
      <c r="AM25" s="90"/>
      <c r="AN25" s="90"/>
      <c r="AO25" s="90"/>
      <c r="AP25" s="90"/>
      <c r="AQ25" s="90"/>
      <c r="AR25" s="90"/>
      <c r="AS25" s="94"/>
      <c r="AT25" s="94"/>
      <c r="AU25" s="94"/>
      <c r="AV25" s="94"/>
      <c r="AW25" s="94"/>
      <c r="AX25" s="94"/>
      <c r="AY25" s="94"/>
      <c r="AZ25" s="94"/>
      <c r="BA25" s="94"/>
      <c r="BB25" s="94"/>
      <c r="BC25" s="94"/>
      <c r="BD25" s="94"/>
      <c r="BE25" s="90" t="s">
        <v>2298</v>
      </c>
    </row>
    <row r="26" spans="1:58" ht="343.2">
      <c r="A26" s="161" t="s">
        <v>530</v>
      </c>
      <c r="B26" s="163" t="s">
        <v>2331</v>
      </c>
      <c r="C26" s="161" t="s">
        <v>2332</v>
      </c>
      <c r="D26" s="161"/>
      <c r="E26" s="161" t="s">
        <v>214</v>
      </c>
      <c r="F26" s="161" t="s">
        <v>80</v>
      </c>
      <c r="G26" s="161" t="s">
        <v>2333</v>
      </c>
      <c r="H26" s="161" t="s">
        <v>531</v>
      </c>
      <c r="I26" s="161" t="s">
        <v>1919</v>
      </c>
      <c r="J26" s="161"/>
      <c r="K26" s="161" t="s">
        <v>57</v>
      </c>
      <c r="L26" s="161"/>
      <c r="M26" s="161">
        <v>0</v>
      </c>
      <c r="N26" s="161">
        <v>2024</v>
      </c>
      <c r="O26" s="161"/>
      <c r="P26" s="165"/>
      <c r="Q26" s="167"/>
      <c r="R26" s="165"/>
      <c r="S26" s="165"/>
      <c r="T26" s="165"/>
      <c r="U26" s="165"/>
      <c r="V26" s="165"/>
      <c r="W26" s="165"/>
      <c r="X26" s="161" t="s">
        <v>867</v>
      </c>
      <c r="Y26" s="161" t="s">
        <v>691</v>
      </c>
      <c r="Z26" s="161" t="s">
        <v>614</v>
      </c>
      <c r="AA26" s="161" t="s">
        <v>62</v>
      </c>
      <c r="AB26" s="165"/>
      <c r="AC26" s="161"/>
      <c r="AD26" s="161" t="s">
        <v>2334</v>
      </c>
      <c r="AE26" s="161" t="s">
        <v>65</v>
      </c>
      <c r="AF26" s="161" t="s">
        <v>1029</v>
      </c>
      <c r="AG26" s="161"/>
      <c r="AH26" s="161"/>
      <c r="AI26" s="161"/>
      <c r="AJ26" s="161"/>
      <c r="AK26" s="161"/>
      <c r="AL26" s="161"/>
      <c r="AM26" s="161"/>
      <c r="AN26" s="161"/>
      <c r="AO26" s="161"/>
      <c r="AP26" s="161"/>
      <c r="AQ26" s="161"/>
      <c r="AR26" s="161"/>
      <c r="AS26" s="169"/>
      <c r="AT26" s="169"/>
      <c r="AU26" s="169"/>
      <c r="AV26" s="169"/>
      <c r="AW26" s="169"/>
      <c r="AX26" s="169"/>
      <c r="AY26" s="169"/>
      <c r="AZ26" s="169"/>
      <c r="BA26" s="169"/>
      <c r="BB26" s="169"/>
      <c r="BC26" s="169"/>
      <c r="BD26" s="169"/>
      <c r="BE26" s="161" t="s">
        <v>2335</v>
      </c>
    </row>
  </sheetData>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87295-D45B-476B-BA2F-AB4D6FF8634E}">
  <sheetPr codeName="Sheet9"/>
  <dimension ref="A1:BF16"/>
  <sheetViews>
    <sheetView workbookViewId="0">
      <selection activeCell="E13" sqref="E13"/>
    </sheetView>
  </sheetViews>
  <sheetFormatPr baseColWidth="10" defaultColWidth="8.796875" defaultRowHeight="15"/>
  <cols>
    <col min="1" max="1" width="10.59765625" style="64" bestFit="1" customWidth="1"/>
    <col min="2" max="2" width="80.796875" style="64" bestFit="1" customWidth="1"/>
    <col min="3" max="3" width="53.8984375" style="64" bestFit="1" customWidth="1"/>
    <col min="4" max="4" width="31.59765625" style="64" bestFit="1" customWidth="1"/>
    <col min="5" max="5" width="25" style="64" bestFit="1" customWidth="1"/>
    <col min="6" max="6" width="15" style="64" bestFit="1" customWidth="1"/>
    <col min="7" max="7" width="50.296875" style="64" bestFit="1" customWidth="1"/>
    <col min="8" max="8" width="21" style="64" bestFit="1" customWidth="1"/>
    <col min="9" max="9" width="42.69921875" style="64" bestFit="1" customWidth="1"/>
    <col min="10" max="10" width="18.796875" style="64" bestFit="1" customWidth="1"/>
    <col min="11" max="11" width="12" style="64" bestFit="1" customWidth="1"/>
    <col min="12" max="12" width="30.296875" style="64" bestFit="1" customWidth="1"/>
    <col min="13" max="13" width="39.19921875" style="64" bestFit="1" customWidth="1"/>
    <col min="14" max="14" width="17.59765625" style="64" bestFit="1" customWidth="1"/>
    <col min="15" max="15" width="23.3984375" style="64" bestFit="1" customWidth="1"/>
    <col min="16" max="16" width="30.3984375" style="64" bestFit="1" customWidth="1"/>
    <col min="17" max="17" width="72.69921875" style="64" bestFit="1" customWidth="1"/>
    <col min="18" max="18" width="19.69921875" style="64" bestFit="1" customWidth="1"/>
    <col min="19" max="19" width="18.09765625" style="64" bestFit="1" customWidth="1"/>
    <col min="20" max="20" width="57.296875" style="64" bestFit="1" customWidth="1"/>
    <col min="21" max="21" width="29.09765625" style="64" bestFit="1" customWidth="1"/>
    <col min="22" max="22" width="41.5" style="64" bestFit="1" customWidth="1"/>
    <col min="23" max="23" width="15.3984375" style="64" bestFit="1" customWidth="1"/>
    <col min="24" max="24" width="30.8984375" style="64" bestFit="1" customWidth="1"/>
    <col min="25" max="25" width="33.796875" style="64" bestFit="1" customWidth="1"/>
    <col min="26" max="26" width="26.59765625" style="64" bestFit="1" customWidth="1"/>
    <col min="27" max="27" width="41.5" style="64" bestFit="1" customWidth="1"/>
    <col min="28" max="28" width="74.19921875" style="64" bestFit="1" customWidth="1"/>
    <col min="29" max="29" width="66.09765625" style="64" bestFit="1" customWidth="1"/>
    <col min="30" max="30" width="40.59765625" style="64" bestFit="1" customWidth="1"/>
    <col min="31" max="31" width="28.59765625" style="64" bestFit="1" customWidth="1"/>
    <col min="32" max="32" width="24.3984375" style="64" bestFit="1" customWidth="1"/>
    <col min="33" max="33" width="6.69921875" style="64" bestFit="1" customWidth="1"/>
    <col min="34" max="34" width="10.796875" style="64" bestFit="1" customWidth="1"/>
    <col min="35" max="35" width="13.8984375" style="64" bestFit="1" customWidth="1"/>
    <col min="36" max="36" width="11.8984375" style="64" bestFit="1" customWidth="1"/>
    <col min="37" max="37" width="14.19921875" style="64" bestFit="1" customWidth="1"/>
    <col min="38" max="38" width="11.8984375" style="64" bestFit="1" customWidth="1"/>
    <col min="39" max="39" width="5.59765625" style="64" bestFit="1" customWidth="1"/>
    <col min="40" max="40" width="11.8984375" style="64" bestFit="1" customWidth="1"/>
    <col min="41" max="41" width="7.19921875" style="64" bestFit="1" customWidth="1"/>
    <col min="42" max="42" width="11.8984375" style="64" bestFit="1" customWidth="1"/>
    <col min="43" max="43" width="18.296875" style="64" bestFit="1" customWidth="1"/>
    <col min="44" max="44" width="11.8984375" style="64" bestFit="1" customWidth="1"/>
    <col min="45" max="45" width="6.69921875" style="64" bestFit="1" customWidth="1"/>
    <col min="46" max="46" width="11.8984375" style="64" bestFit="1" customWidth="1"/>
    <col min="47" max="47" width="31.59765625" style="64" bestFit="1" customWidth="1"/>
    <col min="48" max="48" width="11.8984375" style="64" bestFit="1" customWidth="1"/>
    <col min="49" max="49" width="20.09765625" style="64" bestFit="1" customWidth="1"/>
    <col min="50" max="50" width="11.8984375" style="64" bestFit="1" customWidth="1"/>
    <col min="51" max="51" width="8.296875" style="64" bestFit="1" customWidth="1"/>
    <col min="52" max="52" width="13" style="64" bestFit="1" customWidth="1"/>
    <col min="53" max="53" width="28.3984375" style="64" bestFit="1" customWidth="1"/>
    <col min="54" max="54" width="13" style="64" bestFit="1" customWidth="1"/>
    <col min="55" max="55" width="37.5" style="64" bestFit="1" customWidth="1"/>
    <col min="56" max="56" width="13" style="64" bestFit="1" customWidth="1"/>
    <col min="57" max="57" width="80.796875" style="64" bestFit="1" customWidth="1"/>
    <col min="58" max="16384" width="8.796875" style="64"/>
  </cols>
  <sheetData>
    <row r="1" spans="1:58" ht="15.6">
      <c r="A1" s="52" t="s">
        <v>4</v>
      </c>
      <c r="B1" s="53" t="s">
        <v>5</v>
      </c>
      <c r="C1" s="53" t="s">
        <v>6</v>
      </c>
      <c r="D1" s="53" t="s">
        <v>7</v>
      </c>
      <c r="E1" s="53" t="s">
        <v>8</v>
      </c>
      <c r="F1" s="53" t="s">
        <v>9</v>
      </c>
      <c r="G1" s="53" t="s">
        <v>10</v>
      </c>
      <c r="H1" s="53" t="s">
        <v>11</v>
      </c>
      <c r="I1" s="53" t="s">
        <v>12</v>
      </c>
      <c r="J1" s="53" t="s">
        <v>13</v>
      </c>
      <c r="K1" s="53" t="s">
        <v>14</v>
      </c>
      <c r="L1" s="53" t="s">
        <v>15</v>
      </c>
      <c r="M1" s="53" t="s">
        <v>16</v>
      </c>
      <c r="N1" s="53" t="s">
        <v>17</v>
      </c>
      <c r="O1" s="53" t="s">
        <v>18</v>
      </c>
      <c r="P1" s="54" t="s">
        <v>19</v>
      </c>
      <c r="Q1" s="54" t="s">
        <v>20</v>
      </c>
      <c r="R1" s="54" t="s">
        <v>21</v>
      </c>
      <c r="S1" s="54" t="s">
        <v>22</v>
      </c>
      <c r="T1" s="54" t="s">
        <v>23</v>
      </c>
      <c r="U1" s="54" t="s">
        <v>24</v>
      </c>
      <c r="V1" s="54" t="s">
        <v>25</v>
      </c>
      <c r="W1" s="54" t="s">
        <v>26</v>
      </c>
      <c r="X1" s="53" t="s">
        <v>27</v>
      </c>
      <c r="Y1" s="53" t="s">
        <v>28</v>
      </c>
      <c r="Z1" s="53" t="s">
        <v>29</v>
      </c>
      <c r="AA1" s="53" t="s">
        <v>30</v>
      </c>
      <c r="AB1" s="54" t="s">
        <v>31</v>
      </c>
      <c r="AC1" s="53" t="s">
        <v>32</v>
      </c>
      <c r="AD1" s="53" t="s">
        <v>33</v>
      </c>
      <c r="AE1" s="53" t="s">
        <v>34</v>
      </c>
      <c r="AF1" s="53" t="s">
        <v>35</v>
      </c>
      <c r="AG1" s="53" t="s">
        <v>36</v>
      </c>
      <c r="AH1" s="53" t="s">
        <v>37</v>
      </c>
      <c r="AI1" s="53" t="s">
        <v>38</v>
      </c>
      <c r="AJ1" s="53" t="s">
        <v>1939</v>
      </c>
      <c r="AK1" s="53" t="s">
        <v>39</v>
      </c>
      <c r="AL1" s="53" t="s">
        <v>1940</v>
      </c>
      <c r="AM1" s="53" t="s">
        <v>40</v>
      </c>
      <c r="AN1" s="53" t="s">
        <v>1941</v>
      </c>
      <c r="AO1" s="53" t="s">
        <v>41</v>
      </c>
      <c r="AP1" s="53" t="s">
        <v>1942</v>
      </c>
      <c r="AQ1" s="53" t="s">
        <v>42</v>
      </c>
      <c r="AR1" s="53" t="s">
        <v>1943</v>
      </c>
      <c r="AS1" s="53" t="s">
        <v>43</v>
      </c>
      <c r="AT1" s="53" t="s">
        <v>1944</v>
      </c>
      <c r="AU1" s="53" t="s">
        <v>44</v>
      </c>
      <c r="AV1" s="53" t="s">
        <v>1945</v>
      </c>
      <c r="AW1" s="53" t="s">
        <v>45</v>
      </c>
      <c r="AX1" s="53" t="s">
        <v>1946</v>
      </c>
      <c r="AY1" s="53" t="s">
        <v>46</v>
      </c>
      <c r="AZ1" s="53" t="s">
        <v>1947</v>
      </c>
      <c r="BA1" s="53" t="s">
        <v>47</v>
      </c>
      <c r="BB1" s="53" t="s">
        <v>1948</v>
      </c>
      <c r="BC1" s="53" t="s">
        <v>48</v>
      </c>
      <c r="BD1" s="53" t="s">
        <v>1949</v>
      </c>
      <c r="BE1" s="53" t="s">
        <v>49</v>
      </c>
    </row>
    <row r="2" spans="1:58" ht="30.6">
      <c r="A2" s="55" t="s">
        <v>685</v>
      </c>
      <c r="B2" s="56" t="s">
        <v>757</v>
      </c>
      <c r="C2" s="55" t="s">
        <v>758</v>
      </c>
      <c r="D2" s="55"/>
      <c r="E2" s="55" t="s">
        <v>685</v>
      </c>
      <c r="F2" s="55" t="s">
        <v>759</v>
      </c>
      <c r="G2" s="55" t="s">
        <v>760</v>
      </c>
      <c r="H2" s="55" t="s">
        <v>761</v>
      </c>
      <c r="I2" s="55" t="s">
        <v>762</v>
      </c>
      <c r="J2" s="55" t="s">
        <v>2345</v>
      </c>
      <c r="K2" s="55" t="s">
        <v>133</v>
      </c>
      <c r="L2" s="55" t="s">
        <v>6</v>
      </c>
      <c r="M2" s="55">
        <v>1</v>
      </c>
      <c r="N2" s="55">
        <v>1996</v>
      </c>
      <c r="O2" s="55">
        <v>2000</v>
      </c>
      <c r="P2" s="57">
        <v>41200000</v>
      </c>
      <c r="Q2" s="65">
        <v>1900000</v>
      </c>
      <c r="R2" s="57">
        <v>16000000</v>
      </c>
      <c r="S2" s="57"/>
      <c r="T2" s="57"/>
      <c r="U2" s="57">
        <v>16000000</v>
      </c>
      <c r="V2" s="57">
        <v>14100000</v>
      </c>
      <c r="W2" s="57"/>
      <c r="X2" s="55" t="s">
        <v>763</v>
      </c>
      <c r="Y2" s="55" t="s">
        <v>764</v>
      </c>
      <c r="Z2" s="55" t="s">
        <v>765</v>
      </c>
      <c r="AA2" s="55" t="s">
        <v>64</v>
      </c>
      <c r="AB2" s="57"/>
      <c r="AC2" s="55" t="s">
        <v>766</v>
      </c>
      <c r="AD2" s="55" t="s">
        <v>389</v>
      </c>
      <c r="AE2" s="55" t="s">
        <v>65</v>
      </c>
      <c r="AF2" s="55" t="s">
        <v>65</v>
      </c>
      <c r="AG2" s="55"/>
      <c r="AH2" s="55"/>
      <c r="AI2" s="55" t="s">
        <v>66</v>
      </c>
      <c r="AJ2" s="55" t="s">
        <v>145</v>
      </c>
      <c r="AK2" s="55"/>
      <c r="AL2" s="55"/>
      <c r="AM2" s="55"/>
      <c r="AN2" s="55"/>
      <c r="AO2" s="55"/>
      <c r="AP2" s="55"/>
      <c r="AQ2" s="55"/>
      <c r="AR2" s="55"/>
      <c r="AS2" s="52"/>
      <c r="AT2" s="52"/>
      <c r="AU2" s="52"/>
      <c r="AV2" s="52"/>
      <c r="AW2" s="52"/>
      <c r="AX2" s="52"/>
      <c r="AY2" s="52"/>
      <c r="AZ2" s="52"/>
      <c r="BA2" s="52"/>
      <c r="BB2" s="52"/>
      <c r="BC2" s="52"/>
      <c r="BD2" s="52"/>
      <c r="BE2" s="55"/>
      <c r="BF2" s="55"/>
    </row>
    <row r="3" spans="1:58" ht="30.6">
      <c r="A3" s="55" t="s">
        <v>685</v>
      </c>
      <c r="B3" s="56" t="s">
        <v>754</v>
      </c>
      <c r="C3" s="55" t="s">
        <v>755</v>
      </c>
      <c r="D3" s="55"/>
      <c r="E3" s="55" t="s">
        <v>214</v>
      </c>
      <c r="F3" s="55" t="s">
        <v>80</v>
      </c>
      <c r="G3" s="55" t="s">
        <v>756</v>
      </c>
      <c r="H3" s="55" t="s">
        <v>55</v>
      </c>
      <c r="I3" s="55" t="s">
        <v>71</v>
      </c>
      <c r="J3" s="55"/>
      <c r="K3" s="55" t="s">
        <v>133</v>
      </c>
      <c r="L3" s="55" t="s">
        <v>4</v>
      </c>
      <c r="M3" s="55">
        <v>0</v>
      </c>
      <c r="N3" s="55">
        <v>2007</v>
      </c>
      <c r="O3" s="55">
        <v>2010</v>
      </c>
      <c r="P3" s="57">
        <v>405000000</v>
      </c>
      <c r="Q3" s="65"/>
      <c r="R3" s="57"/>
      <c r="S3" s="57"/>
      <c r="T3" s="57"/>
      <c r="U3" s="57"/>
      <c r="V3" s="57"/>
      <c r="W3" s="57"/>
      <c r="X3" s="55" t="s">
        <v>487</v>
      </c>
      <c r="Y3" s="55" t="s">
        <v>193</v>
      </c>
      <c r="Z3" s="55" t="s">
        <v>278</v>
      </c>
      <c r="AA3" s="55" t="s">
        <v>656</v>
      </c>
      <c r="AB3" s="57"/>
      <c r="AC3" s="55"/>
      <c r="AD3" s="55" t="s">
        <v>399</v>
      </c>
      <c r="AE3" s="55" t="s">
        <v>65</v>
      </c>
      <c r="AF3" s="55" t="s">
        <v>65</v>
      </c>
      <c r="AG3" s="55" t="s">
        <v>66</v>
      </c>
      <c r="AH3" s="55"/>
      <c r="AI3" s="55"/>
      <c r="AJ3" s="55"/>
      <c r="AK3" s="55" t="s">
        <v>66</v>
      </c>
      <c r="AL3" s="55"/>
      <c r="AM3" s="55"/>
      <c r="AN3" s="55"/>
      <c r="AO3" s="55"/>
      <c r="AP3" s="55"/>
      <c r="AQ3" s="55"/>
      <c r="AR3" s="55"/>
      <c r="AS3" s="52" t="s">
        <v>66</v>
      </c>
      <c r="AT3" s="52"/>
      <c r="AU3" s="52"/>
      <c r="AV3" s="52"/>
      <c r="AW3" s="52"/>
      <c r="AX3" s="52"/>
      <c r="AY3" s="52"/>
      <c r="AZ3" s="52"/>
      <c r="BA3" s="52"/>
      <c r="BB3" s="52"/>
      <c r="BC3" s="52"/>
      <c r="BD3" s="52"/>
      <c r="BE3" s="55" t="s">
        <v>163</v>
      </c>
      <c r="BF3" s="55"/>
    </row>
    <row r="4" spans="1:58" ht="15.6">
      <c r="A4" s="55" t="s">
        <v>685</v>
      </c>
      <c r="B4" s="56" t="s">
        <v>745</v>
      </c>
      <c r="C4" s="55" t="s">
        <v>746</v>
      </c>
      <c r="D4" s="55"/>
      <c r="E4" s="55" t="s">
        <v>172</v>
      </c>
      <c r="F4" s="55" t="s">
        <v>54</v>
      </c>
      <c r="G4" s="55" t="s">
        <v>742</v>
      </c>
      <c r="H4" s="55" t="s">
        <v>55</v>
      </c>
      <c r="I4" s="55" t="s">
        <v>2145</v>
      </c>
      <c r="J4" s="55"/>
      <c r="K4" s="55" t="s">
        <v>133</v>
      </c>
      <c r="L4" s="55" t="s">
        <v>6</v>
      </c>
      <c r="M4" s="55">
        <v>1</v>
      </c>
      <c r="N4" s="55">
        <v>2008</v>
      </c>
      <c r="O4" s="55">
        <v>2012</v>
      </c>
      <c r="P4" s="57">
        <v>4400000</v>
      </c>
      <c r="Q4" s="65"/>
      <c r="R4" s="57">
        <v>4400000</v>
      </c>
      <c r="S4" s="57"/>
      <c r="T4" s="57"/>
      <c r="U4" s="57">
        <v>4400000</v>
      </c>
      <c r="V4" s="57">
        <v>4400000</v>
      </c>
      <c r="W4" s="57"/>
      <c r="X4" s="55" t="s">
        <v>383</v>
      </c>
      <c r="Y4" s="55" t="s">
        <v>167</v>
      </c>
      <c r="Z4" s="55" t="s">
        <v>743</v>
      </c>
      <c r="AA4" s="55" t="s">
        <v>656</v>
      </c>
      <c r="AB4" s="57"/>
      <c r="AC4" s="55" t="s">
        <v>657</v>
      </c>
      <c r="AD4" s="55" t="s">
        <v>744</v>
      </c>
      <c r="AE4" s="55" t="s">
        <v>65</v>
      </c>
      <c r="AF4" s="55" t="s">
        <v>65</v>
      </c>
      <c r="AG4" s="55" t="s">
        <v>66</v>
      </c>
      <c r="AH4" s="55" t="s">
        <v>146</v>
      </c>
      <c r="AI4" s="55"/>
      <c r="AJ4" s="55"/>
      <c r="AK4" s="55" t="s">
        <v>66</v>
      </c>
      <c r="AL4" s="55" t="s">
        <v>145</v>
      </c>
      <c r="AM4" s="55"/>
      <c r="AN4" s="55"/>
      <c r="AO4" s="55"/>
      <c r="AP4" s="55"/>
      <c r="AQ4" s="55" t="s">
        <v>66</v>
      </c>
      <c r="AR4" s="55" t="s">
        <v>146</v>
      </c>
      <c r="AS4" s="52"/>
      <c r="AT4" s="52"/>
      <c r="AU4" s="52" t="s">
        <v>66</v>
      </c>
      <c r="AV4" s="52" t="s">
        <v>146</v>
      </c>
      <c r="AW4" s="52"/>
      <c r="AX4" s="52"/>
      <c r="AY4" s="52"/>
      <c r="AZ4" s="52"/>
      <c r="BA4" s="52"/>
      <c r="BB4" s="52"/>
      <c r="BC4" s="52"/>
      <c r="BD4" s="52"/>
      <c r="BE4" s="55" t="s">
        <v>747</v>
      </c>
      <c r="BF4" s="55"/>
    </row>
    <row r="5" spans="1:58" ht="30.6">
      <c r="A5" s="55" t="s">
        <v>685</v>
      </c>
      <c r="B5" s="56" t="s">
        <v>748</v>
      </c>
      <c r="C5" s="55" t="s">
        <v>749</v>
      </c>
      <c r="D5" s="55" t="s">
        <v>750</v>
      </c>
      <c r="E5" s="55" t="s">
        <v>214</v>
      </c>
      <c r="F5" s="55" t="s">
        <v>80</v>
      </c>
      <c r="G5" s="55" t="s">
        <v>756</v>
      </c>
      <c r="H5" s="55" t="s">
        <v>55</v>
      </c>
      <c r="I5" s="55" t="s">
        <v>557</v>
      </c>
      <c r="J5" s="55"/>
      <c r="K5" s="55" t="s">
        <v>149</v>
      </c>
      <c r="L5" s="55"/>
      <c r="M5" s="55">
        <v>0</v>
      </c>
      <c r="N5" s="55">
        <v>2008</v>
      </c>
      <c r="O5" s="55">
        <v>2010</v>
      </c>
      <c r="P5" s="57">
        <v>20000000</v>
      </c>
      <c r="Q5" s="65"/>
      <c r="R5" s="57"/>
      <c r="S5" s="57"/>
      <c r="T5" s="57"/>
      <c r="U5" s="57"/>
      <c r="V5" s="57"/>
      <c r="W5" s="57"/>
      <c r="X5" s="55" t="s">
        <v>313</v>
      </c>
      <c r="Y5" s="55" t="s">
        <v>383</v>
      </c>
      <c r="Z5" s="55" t="s">
        <v>272</v>
      </c>
      <c r="AA5" s="55" t="s">
        <v>751</v>
      </c>
      <c r="AB5" s="57"/>
      <c r="AC5" s="55" t="s">
        <v>657</v>
      </c>
      <c r="AD5" s="55" t="s">
        <v>752</v>
      </c>
      <c r="AE5" s="55" t="s">
        <v>65</v>
      </c>
      <c r="AF5" s="55" t="s">
        <v>65</v>
      </c>
      <c r="AG5" s="55" t="s">
        <v>66</v>
      </c>
      <c r="AH5" s="55"/>
      <c r="AI5" s="55"/>
      <c r="AJ5" s="55"/>
      <c r="AK5" s="55"/>
      <c r="AL5" s="55"/>
      <c r="AM5" s="55" t="s">
        <v>66</v>
      </c>
      <c r="AN5" s="55"/>
      <c r="AO5" s="55" t="s">
        <v>66</v>
      </c>
      <c r="AP5" s="55"/>
      <c r="AQ5" s="55"/>
      <c r="AR5" s="55"/>
      <c r="AS5" s="52" t="s">
        <v>66</v>
      </c>
      <c r="AT5" s="52"/>
      <c r="AU5" s="52"/>
      <c r="AV5" s="52"/>
      <c r="AW5" s="52"/>
      <c r="AX5" s="52"/>
      <c r="AY5" s="52"/>
      <c r="AZ5" s="52"/>
      <c r="BA5" s="52"/>
      <c r="BB5" s="52"/>
      <c r="BC5" s="52"/>
      <c r="BD5" s="52"/>
      <c r="BE5" s="55" t="s">
        <v>753</v>
      </c>
      <c r="BF5" s="55"/>
    </row>
    <row r="6" spans="1:58" ht="15.6">
      <c r="A6" s="55" t="s">
        <v>685</v>
      </c>
      <c r="B6" s="56" t="s">
        <v>740</v>
      </c>
      <c r="C6" s="55" t="s">
        <v>741</v>
      </c>
      <c r="D6" s="55"/>
      <c r="E6" s="55" t="s">
        <v>172</v>
      </c>
      <c r="F6" s="55" t="s">
        <v>54</v>
      </c>
      <c r="G6" s="55" t="s">
        <v>742</v>
      </c>
      <c r="H6" s="55" t="s">
        <v>55</v>
      </c>
      <c r="I6" s="55" t="s">
        <v>2145</v>
      </c>
      <c r="J6" s="55"/>
      <c r="K6" s="55" t="s">
        <v>133</v>
      </c>
      <c r="L6" s="55" t="s">
        <v>4</v>
      </c>
      <c r="M6" s="55">
        <v>0</v>
      </c>
      <c r="N6" s="55">
        <v>2009</v>
      </c>
      <c r="O6" s="55">
        <v>2012</v>
      </c>
      <c r="P6" s="57">
        <v>4400000</v>
      </c>
      <c r="Q6" s="65"/>
      <c r="R6" s="57"/>
      <c r="S6" s="57"/>
      <c r="T6" s="57"/>
      <c r="U6" s="57"/>
      <c r="V6" s="57"/>
      <c r="W6" s="57"/>
      <c r="X6" s="55" t="s">
        <v>383</v>
      </c>
      <c r="Y6" s="55" t="s">
        <v>167</v>
      </c>
      <c r="Z6" s="55" t="s">
        <v>743</v>
      </c>
      <c r="AA6" s="55" t="s">
        <v>656</v>
      </c>
      <c r="AB6" s="57"/>
      <c r="AC6" s="55" t="s">
        <v>657</v>
      </c>
      <c r="AD6" s="55" t="s">
        <v>744</v>
      </c>
      <c r="AE6" s="55" t="s">
        <v>65</v>
      </c>
      <c r="AF6" s="55" t="s">
        <v>65</v>
      </c>
      <c r="AG6" s="55" t="s">
        <v>66</v>
      </c>
      <c r="AH6" s="55"/>
      <c r="AI6" s="55"/>
      <c r="AJ6" s="55"/>
      <c r="AK6" s="55" t="s">
        <v>66</v>
      </c>
      <c r="AL6" s="55"/>
      <c r="AM6" s="55"/>
      <c r="AN6" s="55"/>
      <c r="AO6" s="55"/>
      <c r="AP6" s="55"/>
      <c r="AQ6" s="55" t="s">
        <v>66</v>
      </c>
      <c r="AR6" s="55"/>
      <c r="AS6" s="52"/>
      <c r="AT6" s="52"/>
      <c r="AU6" s="52" t="s">
        <v>66</v>
      </c>
      <c r="AV6" s="52"/>
      <c r="AW6" s="52"/>
      <c r="AX6" s="52"/>
      <c r="AY6" s="52"/>
      <c r="AZ6" s="52"/>
      <c r="BA6" s="52"/>
      <c r="BB6" s="52"/>
      <c r="BC6" s="52"/>
      <c r="BD6" s="52"/>
      <c r="BE6" s="55"/>
      <c r="BF6" s="55"/>
    </row>
    <row r="7" spans="1:58" ht="15.6">
      <c r="A7" s="55" t="s">
        <v>685</v>
      </c>
      <c r="B7" s="56" t="s">
        <v>734</v>
      </c>
      <c r="C7" s="55" t="s">
        <v>735</v>
      </c>
      <c r="D7" s="55"/>
      <c r="E7" s="55" t="s">
        <v>53</v>
      </c>
      <c r="F7" s="55" t="s">
        <v>54</v>
      </c>
      <c r="G7" s="55" t="s">
        <v>736</v>
      </c>
      <c r="H7" s="55" t="s">
        <v>55</v>
      </c>
      <c r="I7" s="55" t="s">
        <v>100</v>
      </c>
      <c r="J7" s="55"/>
      <c r="K7" s="55" t="s">
        <v>133</v>
      </c>
      <c r="L7" s="55" t="s">
        <v>4</v>
      </c>
      <c r="M7" s="55">
        <v>0</v>
      </c>
      <c r="N7" s="55">
        <v>2012</v>
      </c>
      <c r="O7" s="55">
        <v>2017</v>
      </c>
      <c r="P7" s="57">
        <v>317500000</v>
      </c>
      <c r="Q7" s="65"/>
      <c r="R7" s="57"/>
      <c r="S7" s="57"/>
      <c r="T7" s="57"/>
      <c r="U7" s="57"/>
      <c r="V7" s="57"/>
      <c r="W7" s="57"/>
      <c r="X7" s="55" t="s">
        <v>677</v>
      </c>
      <c r="Y7" s="55" t="s">
        <v>737</v>
      </c>
      <c r="Z7" s="55" t="s">
        <v>130</v>
      </c>
      <c r="AA7" s="55" t="s">
        <v>389</v>
      </c>
      <c r="AB7" s="57"/>
      <c r="AC7" s="55" t="s">
        <v>647</v>
      </c>
      <c r="AD7" s="55" t="s">
        <v>738</v>
      </c>
      <c r="AE7" s="55" t="s">
        <v>65</v>
      </c>
      <c r="AF7" s="55" t="s">
        <v>65</v>
      </c>
      <c r="AG7" s="55" t="s">
        <v>66</v>
      </c>
      <c r="AH7" s="55"/>
      <c r="AI7" s="55"/>
      <c r="AJ7" s="55"/>
      <c r="AK7" s="55" t="s">
        <v>66</v>
      </c>
      <c r="AL7" s="55"/>
      <c r="AM7" s="55" t="s">
        <v>66</v>
      </c>
      <c r="AN7" s="55"/>
      <c r="AO7" s="55" t="s">
        <v>66</v>
      </c>
      <c r="AP7" s="55"/>
      <c r="AQ7" s="55" t="s">
        <v>66</v>
      </c>
      <c r="AR7" s="55"/>
      <c r="AS7" s="52" t="s">
        <v>66</v>
      </c>
      <c r="AT7" s="52"/>
      <c r="AU7" s="52"/>
      <c r="AV7" s="52"/>
      <c r="AW7" s="52"/>
      <c r="AX7" s="52"/>
      <c r="AY7" s="52"/>
      <c r="AZ7" s="52"/>
      <c r="BA7" s="52"/>
      <c r="BB7" s="52"/>
      <c r="BC7" s="52"/>
      <c r="BD7" s="52"/>
      <c r="BE7" s="55" t="s">
        <v>739</v>
      </c>
      <c r="BF7" s="58"/>
    </row>
    <row r="8" spans="1:58" ht="30.6">
      <c r="A8" s="55" t="s">
        <v>685</v>
      </c>
      <c r="B8" s="56" t="s">
        <v>722</v>
      </c>
      <c r="C8" s="55" t="s">
        <v>723</v>
      </c>
      <c r="D8" s="55"/>
      <c r="E8" s="55" t="s">
        <v>79</v>
      </c>
      <c r="F8" s="55" t="s">
        <v>80</v>
      </c>
      <c r="G8" s="55" t="s">
        <v>714</v>
      </c>
      <c r="H8" s="55" t="s">
        <v>531</v>
      </c>
      <c r="I8" s="55" t="s">
        <v>2145</v>
      </c>
      <c r="J8" s="55"/>
      <c r="K8" s="55" t="s">
        <v>149</v>
      </c>
      <c r="L8" s="55"/>
      <c r="M8" s="55">
        <v>0</v>
      </c>
      <c r="N8" s="55">
        <v>2013</v>
      </c>
      <c r="O8" s="55">
        <v>2018</v>
      </c>
      <c r="P8" s="57">
        <v>33600000</v>
      </c>
      <c r="Q8" s="65"/>
      <c r="R8" s="57"/>
      <c r="S8" s="57"/>
      <c r="T8" s="57"/>
      <c r="U8" s="57"/>
      <c r="V8" s="57"/>
      <c r="W8" s="57"/>
      <c r="X8" s="55" t="s">
        <v>487</v>
      </c>
      <c r="Y8" s="55" t="s">
        <v>724</v>
      </c>
      <c r="Z8" s="55" t="s">
        <v>725</v>
      </c>
      <c r="AA8" s="55" t="s">
        <v>656</v>
      </c>
      <c r="AB8" s="57"/>
      <c r="AC8" s="55" t="s">
        <v>657</v>
      </c>
      <c r="AD8" s="55" t="s">
        <v>726</v>
      </c>
      <c r="AE8" s="55" t="s">
        <v>65</v>
      </c>
      <c r="AF8" s="55" t="s">
        <v>106</v>
      </c>
      <c r="AG8" s="55" t="s">
        <v>66</v>
      </c>
      <c r="AH8" s="55"/>
      <c r="AI8" s="55" t="s">
        <v>66</v>
      </c>
      <c r="AJ8" s="55"/>
      <c r="AK8" s="55" t="s">
        <v>66</v>
      </c>
      <c r="AL8" s="55"/>
      <c r="AM8" s="55"/>
      <c r="AN8" s="55"/>
      <c r="AO8" s="55"/>
      <c r="AP8" s="55"/>
      <c r="AQ8" s="55"/>
      <c r="AR8" s="55"/>
      <c r="AS8" s="52"/>
      <c r="AT8" s="52"/>
      <c r="AU8" s="52"/>
      <c r="AV8" s="52"/>
      <c r="AW8" s="52"/>
      <c r="AX8" s="52"/>
      <c r="AY8" s="52"/>
      <c r="AZ8" s="52"/>
      <c r="BA8" s="52"/>
      <c r="BB8" s="52"/>
      <c r="BC8" s="52"/>
      <c r="BD8" s="52"/>
      <c r="BE8" s="55"/>
      <c r="BF8" s="55"/>
    </row>
    <row r="9" spans="1:58" ht="30.6">
      <c r="A9" s="55" t="s">
        <v>685</v>
      </c>
      <c r="B9" s="56" t="s">
        <v>727</v>
      </c>
      <c r="C9" s="55" t="s">
        <v>728</v>
      </c>
      <c r="D9" s="55" t="s">
        <v>729</v>
      </c>
      <c r="E9" s="55" t="s">
        <v>427</v>
      </c>
      <c r="F9" s="55" t="s">
        <v>54</v>
      </c>
      <c r="G9" s="55" t="s">
        <v>730</v>
      </c>
      <c r="H9" s="55" t="s">
        <v>55</v>
      </c>
      <c r="I9" s="55" t="s">
        <v>2142</v>
      </c>
      <c r="J9" s="55"/>
      <c r="K9" s="55" t="s">
        <v>133</v>
      </c>
      <c r="L9" s="55" t="s">
        <v>1064</v>
      </c>
      <c r="M9" s="55">
        <v>0</v>
      </c>
      <c r="N9" s="55">
        <v>2013</v>
      </c>
      <c r="O9" s="55">
        <v>2017</v>
      </c>
      <c r="P9" s="57">
        <v>75000000</v>
      </c>
      <c r="Q9" s="65"/>
      <c r="R9" s="57">
        <v>0</v>
      </c>
      <c r="S9" s="57"/>
      <c r="T9" s="57"/>
      <c r="U9" s="57">
        <v>0</v>
      </c>
      <c r="V9" s="57"/>
      <c r="W9" s="57"/>
      <c r="X9" s="55" t="s">
        <v>1476</v>
      </c>
      <c r="Y9" s="55" t="s">
        <v>344</v>
      </c>
      <c r="Z9" s="55" t="s">
        <v>580</v>
      </c>
      <c r="AA9" s="55" t="s">
        <v>731</v>
      </c>
      <c r="AB9" s="57"/>
      <c r="AC9" s="55" t="s">
        <v>732</v>
      </c>
      <c r="AD9" s="55" t="s">
        <v>733</v>
      </c>
      <c r="AE9" s="55" t="s">
        <v>65</v>
      </c>
      <c r="AF9" s="55" t="s">
        <v>65</v>
      </c>
      <c r="AG9" s="55" t="s">
        <v>66</v>
      </c>
      <c r="AH9" s="55" t="s">
        <v>145</v>
      </c>
      <c r="AI9" s="55"/>
      <c r="AJ9" s="55"/>
      <c r="AK9" s="55" t="s">
        <v>66</v>
      </c>
      <c r="AL9" s="55" t="s">
        <v>146</v>
      </c>
      <c r="AM9" s="55" t="s">
        <v>66</v>
      </c>
      <c r="AN9" s="55" t="s">
        <v>146</v>
      </c>
      <c r="AO9" s="55"/>
      <c r="AP9" s="55"/>
      <c r="AQ9" s="55" t="s">
        <v>66</v>
      </c>
      <c r="AR9" s="55" t="s">
        <v>146</v>
      </c>
      <c r="AS9" s="52" t="s">
        <v>66</v>
      </c>
      <c r="AT9" s="52" t="s">
        <v>146</v>
      </c>
      <c r="AU9" s="52"/>
      <c r="AV9" s="52"/>
      <c r="AW9" s="52"/>
      <c r="AX9" s="52"/>
      <c r="AY9" s="52"/>
      <c r="AZ9" s="52"/>
      <c r="BA9" s="52"/>
      <c r="BB9" s="52"/>
      <c r="BC9" s="52"/>
      <c r="BD9" s="52"/>
      <c r="BE9" s="55"/>
      <c r="BF9" s="55"/>
    </row>
    <row r="10" spans="1:58" ht="45.6">
      <c r="A10" s="55" t="s">
        <v>685</v>
      </c>
      <c r="B10" s="56" t="s">
        <v>711</v>
      </c>
      <c r="C10" s="55" t="s">
        <v>712</v>
      </c>
      <c r="D10" s="55" t="s">
        <v>713</v>
      </c>
      <c r="E10" s="55" t="s">
        <v>79</v>
      </c>
      <c r="F10" s="55" t="s">
        <v>80</v>
      </c>
      <c r="G10" s="55" t="s">
        <v>714</v>
      </c>
      <c r="H10" s="55" t="s">
        <v>531</v>
      </c>
      <c r="I10" s="55" t="s">
        <v>2145</v>
      </c>
      <c r="J10" s="55"/>
      <c r="K10" s="55" t="s">
        <v>133</v>
      </c>
      <c r="L10" s="55" t="s">
        <v>4</v>
      </c>
      <c r="M10" s="55">
        <v>0</v>
      </c>
      <c r="N10" s="55">
        <v>2014</v>
      </c>
      <c r="O10" s="55">
        <v>2018</v>
      </c>
      <c r="P10" s="57">
        <v>69100000</v>
      </c>
      <c r="Q10" s="65"/>
      <c r="R10" s="57">
        <v>0</v>
      </c>
      <c r="S10" s="57"/>
      <c r="T10" s="57"/>
      <c r="U10" s="57"/>
      <c r="V10" s="57"/>
      <c r="W10" s="57"/>
      <c r="X10" s="55" t="s">
        <v>191</v>
      </c>
      <c r="Y10" s="55" t="s">
        <v>715</v>
      </c>
      <c r="Z10" s="55" t="s">
        <v>628</v>
      </c>
      <c r="AA10" s="55" t="s">
        <v>716</v>
      </c>
      <c r="AB10" s="57"/>
      <c r="AC10" s="55" t="s">
        <v>717</v>
      </c>
      <c r="AD10" s="55" t="s">
        <v>718</v>
      </c>
      <c r="AE10" s="55" t="s">
        <v>65</v>
      </c>
      <c r="AF10" s="55" t="s">
        <v>106</v>
      </c>
      <c r="AG10" s="55" t="s">
        <v>66</v>
      </c>
      <c r="AH10" s="55" t="s">
        <v>146</v>
      </c>
      <c r="AI10" s="55"/>
      <c r="AJ10" s="55"/>
      <c r="AK10" s="55" t="s">
        <v>66</v>
      </c>
      <c r="AL10" s="55" t="s">
        <v>146</v>
      </c>
      <c r="AM10" s="55"/>
      <c r="AN10" s="55"/>
      <c r="AO10" s="55"/>
      <c r="AP10" s="55"/>
      <c r="AQ10" s="55"/>
      <c r="AR10" s="55"/>
      <c r="AS10" s="52"/>
      <c r="AT10" s="52"/>
      <c r="AU10" s="52"/>
      <c r="AV10" s="52"/>
      <c r="AW10" s="52"/>
      <c r="AX10" s="52"/>
      <c r="AY10" s="52"/>
      <c r="AZ10" s="52"/>
      <c r="BA10" s="52"/>
      <c r="BB10" s="52"/>
      <c r="BC10" s="52"/>
      <c r="BD10" s="52"/>
      <c r="BE10" s="55"/>
      <c r="BF10" s="55"/>
    </row>
    <row r="11" spans="1:58" ht="30.6">
      <c r="A11" s="55" t="s">
        <v>685</v>
      </c>
      <c r="B11" s="56" t="s">
        <v>719</v>
      </c>
      <c r="C11" s="55" t="s">
        <v>720</v>
      </c>
      <c r="D11" s="55"/>
      <c r="E11" s="55" t="s">
        <v>214</v>
      </c>
      <c r="F11" s="55" t="s">
        <v>80</v>
      </c>
      <c r="G11" s="55" t="s">
        <v>756</v>
      </c>
      <c r="H11" s="55" t="s">
        <v>55</v>
      </c>
      <c r="I11" s="55" t="s">
        <v>127</v>
      </c>
      <c r="J11" s="55" t="s">
        <v>626</v>
      </c>
      <c r="K11" s="55" t="s">
        <v>149</v>
      </c>
      <c r="L11" s="55" t="s">
        <v>1064</v>
      </c>
      <c r="M11" s="55">
        <v>0</v>
      </c>
      <c r="N11" s="55">
        <v>2014</v>
      </c>
      <c r="O11" s="55"/>
      <c r="P11" s="57">
        <v>93800000</v>
      </c>
      <c r="Q11" s="65"/>
      <c r="R11" s="57"/>
      <c r="S11" s="57"/>
      <c r="T11" s="57"/>
      <c r="U11" s="57"/>
      <c r="V11" s="57"/>
      <c r="W11" s="57"/>
      <c r="X11" s="55" t="s">
        <v>128</v>
      </c>
      <c r="Y11" s="55" t="s">
        <v>250</v>
      </c>
      <c r="Z11" s="55" t="s">
        <v>192</v>
      </c>
      <c r="AA11" s="55" t="s">
        <v>389</v>
      </c>
      <c r="AB11" s="57"/>
      <c r="AC11" s="55" t="s">
        <v>721</v>
      </c>
      <c r="AD11" s="55" t="s">
        <v>1861</v>
      </c>
      <c r="AE11" s="55" t="s">
        <v>65</v>
      </c>
      <c r="AF11" s="55" t="s">
        <v>65</v>
      </c>
      <c r="AG11" s="55" t="s">
        <v>66</v>
      </c>
      <c r="AH11" s="55" t="s">
        <v>145</v>
      </c>
      <c r="AI11" s="55"/>
      <c r="AJ11" s="55"/>
      <c r="AK11" s="55" t="s">
        <v>66</v>
      </c>
      <c r="AL11" s="55" t="s">
        <v>146</v>
      </c>
      <c r="AM11" s="55" t="s">
        <v>66</v>
      </c>
      <c r="AN11" s="55" t="s">
        <v>146</v>
      </c>
      <c r="AO11" s="55" t="s">
        <v>66</v>
      </c>
      <c r="AP11" s="55" t="s">
        <v>146</v>
      </c>
      <c r="AQ11" s="55"/>
      <c r="AR11" s="55"/>
      <c r="AS11" s="52" t="s">
        <v>66</v>
      </c>
      <c r="AT11" s="52" t="s">
        <v>146</v>
      </c>
      <c r="AU11" s="52"/>
      <c r="AV11" s="52"/>
      <c r="AW11" s="52"/>
      <c r="AX11" s="52"/>
      <c r="AY11" s="52" t="s">
        <v>66</v>
      </c>
      <c r="AZ11" s="52" t="s">
        <v>146</v>
      </c>
      <c r="BA11" s="52"/>
      <c r="BB11" s="52"/>
      <c r="BC11" s="52"/>
      <c r="BD11" s="52"/>
      <c r="BE11" s="55" t="s">
        <v>2213</v>
      </c>
      <c r="BF11" s="55"/>
    </row>
    <row r="12" spans="1:58" ht="15.6">
      <c r="A12" s="55" t="s">
        <v>685</v>
      </c>
      <c r="B12" s="56" t="s">
        <v>704</v>
      </c>
      <c r="C12" s="55" t="s">
        <v>705</v>
      </c>
      <c r="D12" s="55"/>
      <c r="E12" s="55" t="s">
        <v>706</v>
      </c>
      <c r="F12" s="55" t="s">
        <v>54</v>
      </c>
      <c r="G12" s="55" t="s">
        <v>736</v>
      </c>
      <c r="H12" s="55" t="s">
        <v>55</v>
      </c>
      <c r="I12" s="55" t="s">
        <v>557</v>
      </c>
      <c r="J12" s="55"/>
      <c r="K12" s="55" t="s">
        <v>133</v>
      </c>
      <c r="L12" s="55" t="s">
        <v>4</v>
      </c>
      <c r="M12" s="55">
        <v>0</v>
      </c>
      <c r="N12" s="55">
        <v>2019</v>
      </c>
      <c r="O12" s="55">
        <v>2022</v>
      </c>
      <c r="P12" s="57">
        <v>101000000</v>
      </c>
      <c r="Q12" s="65"/>
      <c r="R12" s="57">
        <v>0</v>
      </c>
      <c r="S12" s="57"/>
      <c r="T12" s="57"/>
      <c r="U12" s="57"/>
      <c r="V12" s="57"/>
      <c r="W12" s="57"/>
      <c r="X12" s="55" t="s">
        <v>532</v>
      </c>
      <c r="Y12" s="55" t="s">
        <v>707</v>
      </c>
      <c r="Z12" s="55" t="s">
        <v>580</v>
      </c>
      <c r="AA12" s="55" t="s">
        <v>708</v>
      </c>
      <c r="AB12" s="57"/>
      <c r="AC12" s="55" t="s">
        <v>709</v>
      </c>
      <c r="AD12" s="55" t="s">
        <v>710</v>
      </c>
      <c r="AE12" s="55" t="s">
        <v>65</v>
      </c>
      <c r="AF12" s="55" t="s">
        <v>65</v>
      </c>
      <c r="AG12" s="55" t="s">
        <v>66</v>
      </c>
      <c r="AH12" s="55" t="s">
        <v>146</v>
      </c>
      <c r="AI12" s="55" t="s">
        <v>66</v>
      </c>
      <c r="AJ12" s="55" t="s">
        <v>146</v>
      </c>
      <c r="AK12" s="55"/>
      <c r="AL12" s="55"/>
      <c r="AM12" s="55" t="s">
        <v>66</v>
      </c>
      <c r="AN12" s="55" t="s">
        <v>146</v>
      </c>
      <c r="AO12" s="55"/>
      <c r="AP12" s="55"/>
      <c r="AQ12" s="55"/>
      <c r="AR12" s="55"/>
      <c r="AS12" s="52"/>
      <c r="AT12" s="52"/>
      <c r="AU12" s="52"/>
      <c r="AV12" s="52"/>
      <c r="AW12" s="52"/>
      <c r="AX12" s="52"/>
      <c r="AY12" s="52"/>
      <c r="AZ12" s="52"/>
      <c r="BA12" s="52"/>
      <c r="BB12" s="52"/>
      <c r="BC12" s="52"/>
      <c r="BD12" s="52"/>
      <c r="BE12" s="55"/>
      <c r="BF12" s="55"/>
    </row>
    <row r="13" spans="1:58" ht="45.6">
      <c r="A13" s="55" t="s">
        <v>685</v>
      </c>
      <c r="B13" s="56" t="s">
        <v>698</v>
      </c>
      <c r="C13" s="55" t="s">
        <v>699</v>
      </c>
      <c r="D13" s="55"/>
      <c r="E13" s="55" t="s">
        <v>693</v>
      </c>
      <c r="F13" s="55" t="s">
        <v>206</v>
      </c>
      <c r="G13" s="55" t="s">
        <v>694</v>
      </c>
      <c r="H13" s="55" t="s">
        <v>55</v>
      </c>
      <c r="I13" s="55" t="s">
        <v>571</v>
      </c>
      <c r="J13" s="55"/>
      <c r="K13" s="55" t="s">
        <v>149</v>
      </c>
      <c r="L13" s="55"/>
      <c r="M13" s="55">
        <v>0</v>
      </c>
      <c r="N13" s="55">
        <v>2020</v>
      </c>
      <c r="O13" s="55">
        <v>2022</v>
      </c>
      <c r="P13" s="57">
        <v>25000000</v>
      </c>
      <c r="Q13" s="65"/>
      <c r="R13" s="57"/>
      <c r="S13" s="57"/>
      <c r="T13" s="57"/>
      <c r="U13" s="57"/>
      <c r="V13" s="57"/>
      <c r="W13" s="57"/>
      <c r="X13" s="55" t="s">
        <v>431</v>
      </c>
      <c r="Y13" s="55" t="s">
        <v>700</v>
      </c>
      <c r="Z13" s="55" t="s">
        <v>701</v>
      </c>
      <c r="AA13" s="55" t="s">
        <v>389</v>
      </c>
      <c r="AB13" s="57"/>
      <c r="AC13" s="55"/>
      <c r="AD13" s="55" t="s">
        <v>702</v>
      </c>
      <c r="AE13" s="55" t="s">
        <v>65</v>
      </c>
      <c r="AF13" s="55" t="s">
        <v>442</v>
      </c>
      <c r="AG13" s="55" t="s">
        <v>66</v>
      </c>
      <c r="AH13" s="55"/>
      <c r="AI13" s="55"/>
      <c r="AJ13" s="55"/>
      <c r="AK13" s="55" t="s">
        <v>66</v>
      </c>
      <c r="AL13" s="55"/>
      <c r="AM13" s="55" t="s">
        <v>66</v>
      </c>
      <c r="AN13" s="55"/>
      <c r="AO13" s="55" t="s">
        <v>66</v>
      </c>
      <c r="AP13" s="55"/>
      <c r="AQ13" s="55"/>
      <c r="AR13" s="55"/>
      <c r="AS13" s="52"/>
      <c r="AT13" s="52"/>
      <c r="AU13" s="52"/>
      <c r="AV13" s="52"/>
      <c r="AW13" s="52"/>
      <c r="AX13" s="52"/>
      <c r="AY13" s="52"/>
      <c r="AZ13" s="52"/>
      <c r="BA13" s="52"/>
      <c r="BB13" s="52"/>
      <c r="BC13" s="52"/>
      <c r="BD13" s="52"/>
      <c r="BE13" s="55" t="s">
        <v>703</v>
      </c>
      <c r="BF13" s="55"/>
    </row>
    <row r="14" spans="1:58" ht="45.6">
      <c r="A14" s="55" t="s">
        <v>685</v>
      </c>
      <c r="B14" s="56" t="s">
        <v>686</v>
      </c>
      <c r="C14" s="55" t="s">
        <v>687</v>
      </c>
      <c r="D14" s="55" t="s">
        <v>688</v>
      </c>
      <c r="E14" s="55" t="s">
        <v>205</v>
      </c>
      <c r="F14" s="55" t="s">
        <v>206</v>
      </c>
      <c r="G14" s="55" t="s">
        <v>689</v>
      </c>
      <c r="H14" s="55" t="s">
        <v>55</v>
      </c>
      <c r="I14" s="55" t="s">
        <v>2142</v>
      </c>
      <c r="J14" s="55" t="s">
        <v>690</v>
      </c>
      <c r="K14" s="55" t="s">
        <v>149</v>
      </c>
      <c r="L14" s="55"/>
      <c r="M14" s="55">
        <v>0</v>
      </c>
      <c r="N14" s="55">
        <v>2021</v>
      </c>
      <c r="O14" s="55">
        <v>2023</v>
      </c>
      <c r="P14" s="57" t="s">
        <v>58</v>
      </c>
      <c r="Q14" s="55"/>
      <c r="R14" s="57"/>
      <c r="S14" s="57"/>
      <c r="T14" s="57"/>
      <c r="U14" s="57"/>
      <c r="V14" s="57"/>
      <c r="W14" s="57"/>
      <c r="X14" s="55" t="s">
        <v>487</v>
      </c>
      <c r="Y14" s="55" t="s">
        <v>691</v>
      </c>
      <c r="Z14" s="55" t="s">
        <v>2146</v>
      </c>
      <c r="AA14" s="55" t="s">
        <v>389</v>
      </c>
      <c r="AB14" s="57"/>
      <c r="AC14" s="55"/>
      <c r="AD14" s="55" t="s">
        <v>310</v>
      </c>
      <c r="AE14" s="55" t="s">
        <v>65</v>
      </c>
      <c r="AF14" s="55" t="s">
        <v>65</v>
      </c>
      <c r="AG14" s="55"/>
      <c r="AH14" s="55"/>
      <c r="AI14" s="55"/>
      <c r="AJ14" s="55"/>
      <c r="AK14" s="55"/>
      <c r="AL14" s="55"/>
      <c r="AM14" s="55"/>
      <c r="AN14" s="55"/>
      <c r="AO14" s="55"/>
      <c r="AP14" s="55"/>
      <c r="AQ14" s="55"/>
      <c r="AR14" s="55"/>
      <c r="AS14" s="52"/>
      <c r="AT14" s="52"/>
      <c r="AU14" s="52"/>
      <c r="AV14" s="52"/>
      <c r="AW14" s="52"/>
      <c r="AX14" s="52"/>
      <c r="AY14" s="52"/>
      <c r="AZ14" s="52"/>
      <c r="BA14" s="52"/>
      <c r="BB14" s="52"/>
      <c r="BC14" s="52"/>
      <c r="BD14" s="52"/>
      <c r="BE14" s="55" t="s">
        <v>2048</v>
      </c>
      <c r="BF14" s="55"/>
    </row>
    <row r="15" spans="1:58" ht="30.6">
      <c r="A15" s="55" t="s">
        <v>685</v>
      </c>
      <c r="B15" s="56" t="s">
        <v>692</v>
      </c>
      <c r="C15" s="55"/>
      <c r="D15" s="55"/>
      <c r="E15" s="55" t="s">
        <v>693</v>
      </c>
      <c r="F15" s="55" t="s">
        <v>206</v>
      </c>
      <c r="G15" s="55" t="s">
        <v>694</v>
      </c>
      <c r="H15" s="55" t="s">
        <v>55</v>
      </c>
      <c r="I15" s="55" t="s">
        <v>571</v>
      </c>
      <c r="J15" s="55" t="s">
        <v>220</v>
      </c>
      <c r="K15" s="55" t="s">
        <v>57</v>
      </c>
      <c r="L15" s="55"/>
      <c r="M15" s="55">
        <v>0</v>
      </c>
      <c r="N15" s="55">
        <v>2022</v>
      </c>
      <c r="O15" s="55"/>
      <c r="P15" s="57">
        <v>25000000</v>
      </c>
      <c r="Q15" s="55"/>
      <c r="R15" s="57"/>
      <c r="S15" s="57"/>
      <c r="T15" s="57"/>
      <c r="U15" s="57"/>
      <c r="V15" s="57"/>
      <c r="W15" s="57"/>
      <c r="X15" s="55" t="s">
        <v>532</v>
      </c>
      <c r="Y15" s="55" t="s">
        <v>695</v>
      </c>
      <c r="Z15" s="55" t="s">
        <v>130</v>
      </c>
      <c r="AA15" s="55" t="s">
        <v>696</v>
      </c>
      <c r="AB15" s="57"/>
      <c r="AC15" s="55"/>
      <c r="AD15" s="55" t="s">
        <v>697</v>
      </c>
      <c r="AE15" s="55" t="s">
        <v>65</v>
      </c>
      <c r="AF15" s="55" t="s">
        <v>442</v>
      </c>
      <c r="AG15" s="55" t="s">
        <v>1754</v>
      </c>
      <c r="AH15" s="55"/>
      <c r="AI15" s="55"/>
      <c r="AJ15" s="55"/>
      <c r="AK15" s="55"/>
      <c r="AL15" s="55"/>
      <c r="AM15" s="55" t="s">
        <v>1754</v>
      </c>
      <c r="AN15" s="55"/>
      <c r="AO15" s="55" t="s">
        <v>1754</v>
      </c>
      <c r="AP15" s="55"/>
      <c r="AQ15" s="55"/>
      <c r="AR15" s="55"/>
      <c r="AS15" s="52" t="s">
        <v>1754</v>
      </c>
      <c r="AT15" s="52"/>
      <c r="AU15" s="52"/>
      <c r="AV15" s="52"/>
      <c r="AW15" s="52"/>
      <c r="AX15" s="52"/>
      <c r="AY15" s="52" t="s">
        <v>1754</v>
      </c>
      <c r="AZ15" s="52"/>
      <c r="BA15" s="52"/>
      <c r="BB15" s="52"/>
      <c r="BC15" s="52"/>
      <c r="BD15" s="52"/>
      <c r="BE15" s="55" t="s">
        <v>2258</v>
      </c>
      <c r="BF15" s="55"/>
    </row>
    <row r="16" spans="1:58" s="55" customFormat="1" ht="30.6">
      <c r="A16" s="55" t="s">
        <v>685</v>
      </c>
      <c r="B16" s="56" t="s">
        <v>1990</v>
      </c>
      <c r="C16" s="55" t="s">
        <v>1991</v>
      </c>
      <c r="E16" s="55" t="s">
        <v>172</v>
      </c>
      <c r="F16" s="55" t="s">
        <v>54</v>
      </c>
      <c r="G16" s="55" t="s">
        <v>1992</v>
      </c>
      <c r="H16" s="55" t="s">
        <v>1993</v>
      </c>
      <c r="I16" s="55" t="s">
        <v>2145</v>
      </c>
      <c r="J16" s="55" t="s">
        <v>762</v>
      </c>
      <c r="K16" s="55" t="s">
        <v>57</v>
      </c>
      <c r="M16" s="55">
        <v>0</v>
      </c>
      <c r="N16" s="55">
        <v>2023</v>
      </c>
      <c r="P16" s="57">
        <v>1500000000</v>
      </c>
      <c r="R16" s="57"/>
      <c r="S16" s="57"/>
      <c r="T16" s="57"/>
      <c r="U16" s="57"/>
      <c r="V16" s="57"/>
      <c r="W16" s="57"/>
      <c r="X16" s="55" t="s">
        <v>540</v>
      </c>
      <c r="Y16" s="55" t="s">
        <v>707</v>
      </c>
      <c r="Z16" s="55" t="s">
        <v>114</v>
      </c>
      <c r="AA16" s="55" t="s">
        <v>62</v>
      </c>
      <c r="AB16" s="57"/>
      <c r="AD16" s="55" t="s">
        <v>697</v>
      </c>
      <c r="AE16" s="55" t="s">
        <v>65</v>
      </c>
      <c r="AF16" s="55" t="s">
        <v>1029</v>
      </c>
      <c r="AG16" s="55" t="s">
        <v>1754</v>
      </c>
      <c r="AI16" s="55" t="s">
        <v>1754</v>
      </c>
      <c r="AK16" s="55" t="s">
        <v>1754</v>
      </c>
      <c r="AS16" s="52"/>
      <c r="AT16" s="52"/>
      <c r="AU16" s="52"/>
      <c r="AV16" s="52"/>
      <c r="AW16" s="52"/>
      <c r="AX16" s="52"/>
      <c r="AY16" s="52"/>
      <c r="AZ16" s="52"/>
      <c r="BA16" s="52"/>
      <c r="BB16" s="52"/>
      <c r="BC16" s="52"/>
      <c r="BD16" s="52"/>
      <c r="BE16" s="55" t="s">
        <v>2277</v>
      </c>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0 b f 2 5 d c 8 - f 9 e c - 4 b c 6 - b 5 c b - b 6 0 6 f c 0 2 3 a 4 8 "   x m l n s = " h t t p : / / s c h e m a s . m i c r o s o f t . c o m / D a t a M a s h u p " > A A A A A M Q I A A B Q S w M E F A A C A A g A A W 1 D W k x 1 k J K l A A A A 9 g A A A B I A H A B D b 2 5 m a W c v U G F j a 2 F n Z S 5 4 b W w g o h g A K K A U A A A A A A A A A A A A A A A A A A A A A A A A A A A A h Y 9 L D o I w G I S v Q r q n D 0 h 8 k J + y c C u J C d G 4 b W q F R i i G F s v d X H g k r y B G U X c u 5 5 t v M X O / 3 i A b m j q 4 q M 7 q 1 q S I Y Y o C Z W R 7 0 K Z M U e + O 4 Q J l H D Z C n k S p g l E 2 N h n s I U W V c + e E E O 8 9 9 j F u u 5 J E l D K y z 9 e F r F Q j 0 E f W / + V Q G + u E k Q p x 2 L 3 G 8 A i z e I n Z f I Y p k A l C r s 1 X i M a 9 z / Y H w q q v X d 8 p r k y 4 L Y B M E c j 7 A 3 8 A U E s D B B Q A A g A I A A F t Q 1 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B b U N a p g n G 0 r 0 F A A A w 0 A A A E w A c A E Z v c m 1 1 b G F z L 1 N l Y 3 R p b 2 4 x L m 0 g o h g A K K A U A A A A A A A A A A A A A A A A A A A A A A A A A A A A 7 d 1 d T y M 3 F A b g e y T + g 5 W V 2 q C m q G y 3 2 1 b V q o J A u k i F I g i t K s S F M + O A t R 4 7 9 d i B L O K / 9 9 g z C W y c o c N V p d H L D W h 8 / P 3 1 i E B S i s x J o 9 l F 9 X 3 v l + 2 t 7 a 3 y l l u R s z e 9 Q + 4 4 O + C l 6 L E P T A m 3 v c X o 6 8 J 4 m w l 6 c n S f C b U 7 9 N Y K 7 f 4 y 9 t P E m E / 9 n Y e r U 1 6 I D 7 0 x n y i x 1 7 t + v B o a 7 S j k e l A V 8 K Y 3 v O X 6 h q o Y L 2 a x 7 B i 6 O 7 Z c l 1 N j i 6 F R v t A h s e x X t Q 0 e H n o X j j v R G z B H z 5 k T 9 + 5 x w B 5 6 Q 2 o e C x U m K c d 6 L k p n b J L w h 7 s V l i 2 T y y T 9 l I e x 4 E q 6 B T P T p 0 C W V k 4 d k 5 q 6 t q H y 0 l l f U F L I b z 6 J P A k J / a v K X 4 Y m I U e Z 0 a a Q W Z w f E 9 t s 1 H x D W f t 5 / r W q o 9 I O h Z H z 6 e N D k c m c Z k F q N u J z K t 5 M 0 6 z C O U U x l J o / h U / r c P p 5 N c b H 2 r 1 / t x s 6 F T P + L b h l c X J G U s U W N w b Q K G b K 5 0 / d 4 n p R 9 a o w n g Z w q L g s q O L J g q 3 P 6 T J y a I q Z 0 G W c O G r X V N g q n m a a x X X D + q P Q B W l p i J i 4 n 1 k z s 7 I K z 6 g N J T N a L X b S V t Z N 2 L / j t r m B 9 S C l q U K H A e N V V P 9 4 V d e U Y r x S c X l Q s 0 K j 5 F R m s T 0 b G n E o p l J L J + d i V R Y P D S p 3 1 q t s j P y m j G 0 M N a a 5 6 m 7 M u N w w T / t 2 I p 3 l Y f n t z 2 Z G 0 l a O Q 7 t 5 O z Z F N 2 7 G M y t K W l Z h I K Z x u s Z W T j z t v i T y d 3 5 H a 8 k W 7 K O 0 L z V h S J 0 p h W J T Q U P N S 1 Y 6 O f O K u 2 r p 0 o 6 i 9 m V h 3 A e M 5 m R K o 1 8 a G 1 K d Y c a 7 0 B q K i m V s m I t w 1 I S m z r h 1 m o 4 R q b / N 6 L y 8 i Q / D 9 L Y p 8 7 8 6 1 j h a y + E N 6 3 Z I g y Z e O h O e x Z 5 7 R Y N x W W 4 I G x 2 N k 2 c H V v D s 9 t f 0 x K j 2 z 9 H 9 L E 2 r 8 7 z d c B T m q 2 x N u b 5 P D + H G V r 1 L E k 5 G p 0 3 B P y Q J l 8 X E C q V 4 O F Z 8 m S 6 f O u P 7 d K D O L p q C f 2 w a f L s I + / t Q l p m V B T s R v P S 0 N J q K + S m 9 I + K V K O J Z O / I 6 b 8 z 6 8 + Z b r i l 8 7 7 t 0 I w o b 7 l 6 u 6 W 6 3 4 h 9 P c x Z P i 8 Y i 9 p J D 2 N O a L U K f b V x u 8 X 6 g J a r r + 5 Q p f t d Y 2 t v 1 0 k 6 N W x u p x 5 3 t L a k 3 G u K 5 W / Z p M 4 Z r m Q M t Q A v Q A r Q A L U A L 0 A K 0 / E 9 o W Q G C 7 h Q X z / h z c 1 c + C e J C K F p o 4 V l / D R k D F q p h / a t 4 Z l x T j t 4 K N 7 2 d L z T 0 Z d n P O X T A 7 Y T n p o S G o C F o C B q C h q A h a A g a 6 o K G l r Z p j y G h 5 G c B C o F C o B A o B A q B Q q A Q K N Q J C k X Z t I e Q U X I u 8 R I Z J A Q J Q U K Q E C Q E C U F C 3 Z B Q R Z v W F B r e 0 k U G C A F C g B A g B A g B Q o A Q I N Q F C E X Y 9 M L 8 r D 9 k 7 X F k l C k m + E U R f A Q f w U f w E X w E H 8 F H H f F R b Z v W G K I i T e k 4 O 6 e T G v 8 S D x F B R B A R R A Q R Q U Q Q U U d E t O J N e x M d 0 n W s K Q t t K T H z E y U z 2 A g 2 g o 1 g I 9 g I N o K N Y K N O 2 G g D c 9 o a 6 S j z P K e J h Y q g I q g I K o K K o C K o C C r q g I p q 2 r z i 1 0 V H d M V y N Y + 5 I C K I C C K C i C A i i A g i g o g 6 I a J n v m m r o t + I O j z H H 1 m D Q + A Q O A Q O g U P g E D j U C Q 7 V t G l P I U 8 5 C 6 6 A I W A I G A K G g C F g C B g C h r q B o S V u X s G h B c c n m c F C s B A s B A v B Q r A Q L N Q V C w X Z t I b Q R 6 N z b z k + x g w U A o V A I V A I F A K F Q K F O U G h p m 9 Y Y O h H 3 M j O g E C g E C o F C o B A o B A q B Q l 2 g U C W b 1 h A 6 p f P Z 8 h u P V 8 h g I V g I F o K F Y C F Y C B b q h I V W u G n N o T O u e Q E L w U K w E C w E C 8 F C s B A s 1 A k L V b J 5 B Y Q i n B a g E C g E C o F C o B A o B A q B Q t 2 g U G W b 9 h g S 1 g N C g B A g B A g B Q o A Q I A Q I d Q J C 5 J r 1 j 7 e P 1 n n F u 1 H T Y a V l z n P 2 F R u b C b 8 x e E 9 q S A l S g p Q g J U g J U o K U O i G l V D l t h X R p P V 5 H A 4 q A I q A I K A K K g C K g q C s o q m n T m k J / C i 0 + e 4 F 3 p g a G g C F g C B g C h o A h Y K g b G F r h 5 m U O / Q t Q S w E C L Q A U A A I A C A A B b U N a T H W Q k q U A A A D 2 A A A A E g A A A A A A A A A A A A A A A A A A A A A A Q 2 9 u Z m l n L 1 B h Y 2 t h Z 2 U u e G 1 s U E s B A i 0 A F A A C A A g A A W 1 D W g / K 6 a u k A A A A 6 Q A A A B M A A A A A A A A A A A A A A A A A 8 Q A A A F t D b 2 5 0 Z W 5 0 X 1 R 5 c G V z X S 5 4 b W x Q S w E C L Q A U A A I A C A A B b U N a p g n G 0 r 0 F A A A w 0 A A A E w A A A A A A A A A A A A A A A A D i A Q A A R m 9 y b X V s Y X M v U 2 V j d G l v b j E u b V B L B Q Y A A A A A A w A D A M I A A A D s B 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4 r Y Q Q A A A A A A A l h B 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E Y X R h J T I w Q m F z Z 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G a W x s Q 2 9 1 b n Q i I F Z h b H V l P S J s M z c x I i A v P j x F b n R y e S B U e X B l P S J G a W x s R X J y b 3 J D b 2 R l I i B W Y W x 1 Z T 0 i c 1 V u a 2 5 v d 2 4 i I C 8 + P E V u d H J 5 I F R 5 c G U 9 I k Z p b G x F c n J v c k N v d W 5 0 I i B W Y W x 1 Z T 0 i b D c i I C 8 + P E V u d H J 5 I F R 5 c G U 9 I k Z p b G x M Y X N 0 V X B k Y X R l Z C I g V m F s d W U 9 I m Q y M D I 1 L T A y L T A z V D E 4 O j M x O j Q y L j E y O D M y N z h a I i A v P j x F b n R y e S B U e X B l P S J G a W x s Q 2 9 s d W 1 u V H l w Z X M i I F Z h b H V l P S J z Q m d Z R 0 J n W U d C Z 1 l H Q m d Z R 0 F 3 T U F B Q U 1 B Q U F N Q U F B T U d C Z 1 l H Q X d Z R 0 J n W U d C Z 1 l H Q m d Z R 0 J n W U d C Z 1 l H Q m d Z R 0 J n W U d C Z 1 l B Q m d B R y I g L z 4 8 R W 5 0 c n k g V H l w Z T 0 i R m l s b E N v b H V t b k 5 h b W V z I i B W Y W x 1 Z T 0 i c 1 s m c X V v d D t T d G F 0 Z S Z x d W 9 0 O y w m c X V v d D t D Y X N l I E 5 h b W U m c X V v d D s s J n F 1 b 3 Q 7 S W 5 2 Z X N 0 b 3 I m c X V v d D s s J n F 1 b 3 Q 7 T 3 R o Z X I g S W 5 2 Z X N 0 b 3 J z J n F 1 b 3 Q 7 L C Z x d W 9 0 O 0 5 h d G l v b m F s a X R 5 I G 9 m I E l u d m V z d G 9 y c y A m c X V v d D s s J n F 1 b 3 Q 7 Q 2 9 u d G l u Z W 5 0 J n F 1 b 3 Q 7 L C Z x d W 9 0 O 0 l u c 3 R y d W 1 l b n Q g S W 5 2 b 2 t l Z C Z x d W 9 0 O y w m c X V v d D t U e X B l I G 9 m I E l u c 3 R y d W 1 l b n Q m c X V v d D s s J n F 1 b 3 Q 7 R W N v b m 9 t a W M g U 2 V j d G 9 y I E l u d m 9 s d m V k J n F 1 b 3 Q 7 L C Z x d W 9 0 O 0 F k Z F x 1 M D A y N 2 w g U 2 V j d G 9 y c y Z x d W 9 0 O y w m c X V v d D t T d G F 0 d X M m c X V v d D s s J n F 1 b 3 Q 7 R G V j a W R l Z C B p b i B G Y X Z v c i B v Z i Z x d W 9 0 O y w m c X V v d D t T Z X R 0 b G V k I G 9 y I G R l Y 2 l k Z W Q g a W 4 g Z m F 2 b 3 I g b 2 Y g a W 5 2 Z X N 0 b 3 I m c X V v d D s s J n F 1 b 3 Q 7 W W V h c i B D Y X N l I E Z p b G V k J n F 1 b 3 Q 7 L C Z x d W 9 0 O 1 l l Y X I g Q 2 F z Z S B D b 2 5 j b H V k Z W Q m c X V v d D s s J n F 1 b 3 Q 7 Q W 1 v d W 5 0 I E N s Y W l t Z W Q g Y n k g S W 5 2 Z X N 0 b 3 I m c X V v d D s s J n F 1 b 3 Q 7 Q 2 9 t c G V u c 2 F 0 a W 9 u I G 9 m Z m V y Z W Q g Y n k g d G h l I F N 0 Y X R l I C h G b 3 I g Z G l y Z W N 0 I G V 4 c H J v c H J p Y X R p b 2 4 g Y 2 F z Z X M g b 2 5 s e S k m c X V v d D s s J n F 1 b 3 Q 7 Q W 1 v d W 5 0 I E F 3 Y X J k Z W Q m c X V v d D s s J n F 1 b 3 Q 7 Q W 1 v d W 5 0 I F N l d H R s Z W Q m c X V v d D s s J n F 1 b 3 Q 7 Q W 1 l b m R l Z C B h b W 9 1 b n Q g K E l u I G N h c 2 V z I G 9 m I G F u d W x s b W V u d C B v c i B y Z W N 0 a W Z p Y 2 F 0 a W 9 u K S Z x d W 9 0 O y w m c X V v d D t E Z W Z p b m l 0 a X Z l I G F t b 3 V u d C A o Y X d h c m R z K S Z x d W 9 0 O y w m c X V v d D t E Z W Z p b m l 0 a X Z l I G F t b 3 V u d C A o Y X d h c m R z K 3 N l d H R s Z W 1 l b n R z K S Z x d W 9 0 O y w m c X V v d D t B b W 9 1 b n Q g c G F p Z C Z x d W 9 0 O y w m c X V v d D t B c m J p d H J h d G 9 y I E F w c G 9 p b n R l Z C B i e S B T d G F 0 Z S Z x d W 9 0 O y w m c X V v d D t B c m J p d H J h d G 9 y I E F w c G 9 p b n R l Z C B i e S B J b n Z l c 3 R v c i Z x d W 9 0 O y w m c X V v d D t Q c m V z a W R l b n Q g b 2 Y g d G h l I F R y a W J 1 b m F s J n F 1 b 3 Q 7 L C Z x d W 9 0 O 0 x h d y B G a X J t I E h p c m V k I G J 5 I F N 0 Y X R l J n F 1 b 3 Q 7 L C Z x d W 9 0 O 0 N v d W 5 z Z W w g Z m V l c y B h c y B z d G l w d W x h d G V k I G l u I G N v b n R y Y W N 0 I G 9 y L C A g K E l m I H J l c 2 9 y d G V k I H R v I G 9 1 d H N p Z G U g Y 2 9 1 b n N l b C k m c X V v d D s s J n F 1 b 3 Q 7 T m F t Z S B v Z i B w Y X J 0 b m V y I G l u L W N o Y X J n Z S B v Z i B j Y X N l I C h J Z i B y Z X N v c n R l Z C B 0 b y B v d X R z a W R l I G N v d W 5 z Z W w p J n F 1 b 3 Q 7 L C Z x d W 9 0 O 0 x h d y B G a X J t I E h p c m V k I G J 5 I E l u d m V z d G 9 y J n F 1 b 3 Q 7 L C Z x d W 9 0 O 0 F y Y m l 0 c m F 0 a W 9 u I E N l b n R l c i B J b n Z v b H Z l Z C Z x d W 9 0 O y w m c X V v d D t B c m J p d H J h d G l v b i B S d W x l c y B V c 2 V k J n F 1 b 3 Q 7 L C Z x d W 9 0 O 0 Z F V C Z x d W 9 0 O y w m c X V v d D t C c m V h Y 2 g / J n F 1 b 3 Q 7 L C Z x d W 9 0 O 0 R p c m V j d C B F e H A / J n F 1 b 3 Q 7 L C Z x d W 9 0 O 0 J y Z W F j a D 8 y J n F 1 b 3 Q 7 L C Z x d W 9 0 O 0 l u Z G l y Z W N 0 I E V 4 c C Z x d W 9 0 O y w m c X V v d D t C c m V h Y 2 g / M y Z x d W 9 0 O y w m c X V v d D t O V C Z x d W 9 0 O y w m c X V v d D t C c m V h Y 2 g / N C Z x d W 9 0 O y w m c X V v d D t N R k 4 m c X V v d D s s J n F 1 b 3 Q 7 Q n J l Y W N o P z U m c X V v d D s s J n F 1 b 3 Q 7 V W 1 i c m V s b G E g Q 2 x h d X N l J n F 1 b 3 Q 7 L C Z x d W 9 0 O 0 J y Z W F j a D 8 2 J n F 1 b 3 Q 7 L C Z x d W 9 0 O 0 Z Q U y Z x d W 9 0 O y w m c X V v d D t C c m V h Y 2 g / N y Z x d W 9 0 O y w m c X V v d D t B c m J p d H J h c n k g b 3 I g R G l z Y 3 J p b S B N Z W F z d X J l c y Z x d W 9 0 O y w m c X V v d D t C c m V h Y 2 g / O C Z x d W 9 0 O y w m c X V v d D t U c m F u c 2 Z l c i B v Z i B G d W 5 k c y Z x d W 9 0 O y w m c X V v d D t C c m V h Y 2 g / O S Z x d W 9 0 O y w m c X V v d D t P d G h l c i Z x d W 9 0 O y w m c X V v d D t C c m V h Y 2 g / M T A m c X V v d D s s J n F 1 b 3 Q 7 U G V y Z m 9 y b W F u Y 2 U g c m V x d W l y Z W 1 l b n R z J n F 1 b 3 Q 7 L C Z x d W 9 0 O 0 J y Z W F j a D 8 x M S Z x d W 9 0 O y w m c X V v d D t D d X N 0 b 2 1 h c n k g c n V s Z X M g b 2 Y g a W 5 0 Z X J u Y X R p b 2 5 h b C B s Y X c m c X V v d D s s J n F 1 b 3 Q 7 Q n J l Y W N o P z E y J n F 1 b 3 Q 7 L C Z x d W 9 0 O 0 5 v d G V z J n F 1 b 3 Q 7 X S I g L z 4 8 R W 5 0 c n k g V H l w Z T 0 i R m l s b F N 0 Y X R 1 c y I g V m F s d W U 9 I n N D b 2 1 w b G V 0 Z S I g L z 4 8 R W 5 0 c n k g V H l w Z T 0 i U X V l c n l J R C I g V m F s d W U 9 I n N l Y j Y 4 N 2 R l O S 1 k M 2 E 1 L T Q y O G Y t O W M w M y 0 0 Y T Y 5 N z A 2 Z m I 1 Y T E i I C 8 + P E V u d H J 5 I F R 5 c G U 9 I k F k Z G V k V G 9 E Y X R h T W 9 k Z W w i I F Z h b H V l P S J s M C I g L z 4 8 R W 5 0 c n k g V H l w Z T 0 i U m V s Y X R p b 2 5 z a G l w S W 5 m b 0 N v b n R h a W 5 l c i I g V m F s d W U 9 I n N 7 J n F 1 b 3 Q 7 Y 2 9 s d W 1 u Q 2 9 1 b n Q m c X V v d D s 6 N T c s J n F 1 b 3 Q 7 a 2 V 5 Q 2 9 s d W 1 u T m F t Z X M m c X V v d D s 6 W 1 0 s J n F 1 b 3 Q 7 c X V l c n l S Z W x h d G l v b n N o a X B z J n F 1 b 3 Q 7 O l t d L C Z x d W 9 0 O 2 N v b H V t b k l k Z W 5 0 a X R p Z X M m c X V v d D s 6 W y Z x d W 9 0 O 1 N l Y 3 R p b 2 4 x L 0 R h d G E g Q m F z Z S 9 B d X R v U m V t b 3 Z l Z E N v b H V t b n M x L n t T d G F 0 Z S w w f S Z x d W 9 0 O y w m c X V v d D t T Z W N 0 a W 9 u M S 9 E Y X R h I E J h c 2 U v Q X V 0 b 1 J l b W 9 2 Z W R D b 2 x 1 b W 5 z M S 5 7 Q 2 F z Z S B O Y W 1 l L D F 9 J n F 1 b 3 Q 7 L C Z x d W 9 0 O 1 N l Y 3 R p b 2 4 x L 0 R h d G E g Q m F z Z S 9 B d X R v U m V t b 3 Z l Z E N v b H V t b n M x L n t J b n Z l c 3 R v c i w y f S Z x d W 9 0 O y w m c X V v d D t T Z W N 0 a W 9 u M S 9 E Y X R h I E J h c 2 U v Q X V 0 b 1 J l b W 9 2 Z W R D b 2 x 1 b W 5 z M S 5 7 T 3 R o Z X I g S W 5 2 Z X N 0 b 3 J z L D N 9 J n F 1 b 3 Q 7 L C Z x d W 9 0 O 1 N l Y 3 R p b 2 4 x L 0 R h d G E g Q m F z Z S 9 B d X R v U m V t b 3 Z l Z E N v b H V t b n M x L n t O Y X R p b 2 5 h b G l 0 e S B v Z i B J b n Z l c 3 R v c n M g L D R 9 J n F 1 b 3 Q 7 L C Z x d W 9 0 O 1 N l Y 3 R p b 2 4 x L 0 R h d G E g Q m F z Z S 9 B d X R v U m V t b 3 Z l Z E N v b H V t b n M x L n t D b 2 5 0 a W 5 l b n Q s N X 0 m c X V v d D s s J n F 1 b 3 Q 7 U 2 V j d G l v b j E v R G F 0 Y S B C Y X N l L 0 F 1 d G 9 S Z W 1 v d m V k Q 2 9 s d W 1 u c z E u e 0 l u c 3 R y d W 1 l b n Q g S W 5 2 b 2 t l Z C w 2 f S Z x d W 9 0 O y w m c X V v d D t T Z W N 0 a W 9 u M S 9 E Y X R h I E J h c 2 U v Q X V 0 b 1 J l b W 9 2 Z W R D b 2 x 1 b W 5 z M S 5 7 V H l w Z S B v Z i B J b n N 0 c n V t Z W 5 0 L D d 9 J n F 1 b 3 Q 7 L C Z x d W 9 0 O 1 N l Y 3 R p b 2 4 x L 0 R h d G E g Q m F z Z S 9 B d X R v U m V t b 3 Z l Z E N v b H V t b n M x L n t F Y 2 9 u b 2 1 p Y y B T Z W N 0 b 3 I g S W 5 2 b 2 x 2 Z W Q s O H 0 m c X V v d D s s J n F 1 b 3 Q 7 U 2 V j d G l v b j E v R G F 0 Y S B C Y X N l L 0 F 1 d G 9 S Z W 1 v d m V k Q 2 9 s d W 1 u c z E u e 0 F k Z F x 1 M D A y N 2 w g U 2 V j d G 9 y c y w 5 f S Z x d W 9 0 O y w m c X V v d D t T Z W N 0 a W 9 u M S 9 E Y X R h I E J h c 2 U v Q X V 0 b 1 J l b W 9 2 Z W R D b 2 x 1 b W 5 z M S 5 7 U 3 R h d H V z L D E w f S Z x d W 9 0 O y w m c X V v d D t T Z W N 0 a W 9 u M S 9 E Y X R h I E J h c 2 U v Q X V 0 b 1 J l b W 9 2 Z W R D b 2 x 1 b W 5 z M S 5 7 R G V j a W R l Z C B p b i B G Y X Z v c i B v Z i w x M X 0 m c X V v d D s s J n F 1 b 3 Q 7 U 2 V j d G l v b j E v R G F 0 Y S B C Y X N l L 0 F 1 d G 9 S Z W 1 v d m V k Q 2 9 s d W 1 u c z E u e 1 N l d H R s Z W Q g b 3 I g Z G V j a W R l Z C B p b i B m Y X Z v c i B v Z i B p b n Z l c 3 R v c i w x M n 0 m c X V v d D s s J n F 1 b 3 Q 7 U 2 V j d G l v b j E v R G F 0 Y S B C Y X N l L 0 F 1 d G 9 S Z W 1 v d m V k Q 2 9 s d W 1 u c z E u e 1 l l Y X I g Q 2 F z Z S B G a W x l Z C w x M 3 0 m c X V v d D s s J n F 1 b 3 Q 7 U 2 V j d G l v b j E v R G F 0 Y S B C Y X N l L 0 F 1 d G 9 S Z W 1 v d m V k Q 2 9 s d W 1 u c z E u e 1 l l Y X I g Q 2 F z Z S B D b 2 5 j b H V k Z W Q s M T R 9 J n F 1 b 3 Q 7 L C Z x d W 9 0 O 1 N l Y 3 R p b 2 4 x L 0 R h d G E g Q m F z Z S 9 B d X R v U m V t b 3 Z l Z E N v b H V t b n M x L n t B b W 9 1 b n Q g Q 2 x h a W 1 l Z C B i e S B J b n Z l c 3 R v c i w x N X 0 m c X V v d D s s J n F 1 b 3 Q 7 U 2 V j d G l v b j E v R G F 0 Y S B C Y X N l L 0 F 1 d G 9 S Z W 1 v d m V k Q 2 9 s d W 1 u c z E u e 0 N v b X B l b n N h d G l v b i B v Z m Z l c m V k I G J 5 I H R o Z S B T d G F 0 Z S A o R m 9 y I G R p c m V j d C B l e H B y b 3 B y a W F 0 a W 9 u I G N h c 2 V z I G 9 u b H k p L D E 2 f S Z x d W 9 0 O y w m c X V v d D t T Z W N 0 a W 9 u M S 9 E Y X R h I E J h c 2 U v Q X V 0 b 1 J l b W 9 2 Z W R D b 2 x 1 b W 5 z M S 5 7 Q W 1 v d W 5 0 I E F 3 Y X J k Z W Q s M T d 9 J n F 1 b 3 Q 7 L C Z x d W 9 0 O 1 N l Y 3 R p b 2 4 x L 0 R h d G E g Q m F z Z S 9 B d X R v U m V t b 3 Z l Z E N v b H V t b n M x L n t B b W 9 1 b n Q g U 2 V 0 d G x l Z C w x O H 0 m c X V v d D s s J n F 1 b 3 Q 7 U 2 V j d G l v b j E v R G F 0 Y S B C Y X N l L 0 F 1 d G 9 S Z W 1 v d m V k Q 2 9 s d W 1 u c z E u e 0 F t Z W 5 k Z W Q g Y W 1 v d W 5 0 I C h J b i B j Y X N l c y B v Z i B h b n V s b G 1 l b n Q g b 3 I g c m V j d G l m a W N h d G l v b i k s M T l 9 J n F 1 b 3 Q 7 L C Z x d W 9 0 O 1 N l Y 3 R p b 2 4 x L 0 R h d G E g Q m F z Z S 9 B d X R v U m V t b 3 Z l Z E N v b H V t b n M x L n t E Z W Z p b m l 0 a X Z l I G F t b 3 V u d C A o Y X d h c m R z K S w y M H 0 m c X V v d D s s J n F 1 b 3 Q 7 U 2 V j d G l v b j E v R G F 0 Y S B C Y X N l L 0 F 1 d G 9 S Z W 1 v d m V k Q 2 9 s d W 1 u c z E u e 0 R l Z m l u a X R p d m U g Y W 1 v d W 5 0 I C h h d 2 F y Z H M r c 2 V 0 d G x l b W V u d H M p L D I x f S Z x d W 9 0 O y w m c X V v d D t T Z W N 0 a W 9 u M S 9 E Y X R h I E J h c 2 U v Q X V 0 b 1 J l b W 9 2 Z W R D b 2 x 1 b W 5 z M S 5 7 Q W 1 v d W 5 0 I H B h a W Q s M j J 9 J n F 1 b 3 Q 7 L C Z x d W 9 0 O 1 N l Y 3 R p b 2 4 x L 0 R h d G E g Q m F z Z S 9 B d X R v U m V t b 3 Z l Z E N v b H V t b n M x L n t B c m J p d H J h d G 9 y I E F w c G 9 p b n R l Z C B i e S B T d G F 0 Z S w y M 3 0 m c X V v d D s s J n F 1 b 3 Q 7 U 2 V j d G l v b j E v R G F 0 Y S B C Y X N l L 0 F 1 d G 9 S Z W 1 v d m V k Q 2 9 s d W 1 u c z E u e 0 F y Y m l 0 c m F 0 b 3 I g Q X B w b 2 l u d G V k I G J 5 I E l u d m V z d G 9 y L D I 0 f S Z x d W 9 0 O y w m c X V v d D t T Z W N 0 a W 9 u M S 9 E Y X R h I E J h c 2 U v Q X V 0 b 1 J l b W 9 2 Z W R D b 2 x 1 b W 5 z M S 5 7 U H J l c 2 l k Z W 5 0 I G 9 m I H R o Z S B U c m l i d W 5 h b C w y N X 0 m c X V v d D s s J n F 1 b 3 Q 7 U 2 V j d G l v b j E v R G F 0 Y S B C Y X N l L 0 F 1 d G 9 S Z W 1 v d m V k Q 2 9 s d W 1 u c z E u e 0 x h d y B G a X J t I E h p c m V k I G J 5 I F N 0 Y X R l L D I 2 f S Z x d W 9 0 O y w m c X V v d D t T Z W N 0 a W 9 u M S 9 E Y X R h I E J h c 2 U v Q X V 0 b 1 J l b W 9 2 Z W R D b 2 x 1 b W 5 z M S 5 7 Q 2 9 1 b n N l b C B m Z W V z I G F z I H N 0 a X B 1 b G F 0 Z W Q g a W 4 g Y 2 9 u d H J h Y 3 Q g b 3 I s I C A o S W Y g c m V z b 3 J 0 Z W Q g d G 8 g b 3 V 0 c 2 l k Z S B j b 3 V u c 2 V s K S w y N 3 0 m c X V v d D s s J n F 1 b 3 Q 7 U 2 V j d G l v b j E v R G F 0 Y S B C Y X N l L 0 F 1 d G 9 S Z W 1 v d m V k Q 2 9 s d W 1 u c z E u e 0 5 h b W U g b 2 Y g c G F y d G 5 l c i B p b i 1 j a G F y Z 2 U g b 2 Y g Y 2 F z Z S A o S W Y g c m V z b 3 J 0 Z W Q g d G 8 g b 3 V 0 c 2 l k Z S B j b 3 V u c 2 V s K S w y O H 0 m c X V v d D s s J n F 1 b 3 Q 7 U 2 V j d G l v b j E v R G F 0 Y S B C Y X N l L 0 F 1 d G 9 S Z W 1 v d m V k Q 2 9 s d W 1 u c z E u e 0 x h d y B G a X J t I E h p c m V k I G J 5 I E l u d m V z d G 9 y L D I 5 f S Z x d W 9 0 O y w m c X V v d D t T Z W N 0 a W 9 u M S 9 E Y X R h I E J h c 2 U v Q X V 0 b 1 J l b W 9 2 Z W R D b 2 x 1 b W 5 z M S 5 7 Q X J i a X R y Y X R p b 2 4 g Q 2 V u d G V y I E l u d m 9 s d m V k L D M w f S Z x d W 9 0 O y w m c X V v d D t T Z W N 0 a W 9 u M S 9 E Y X R h I E J h c 2 U v Q X V 0 b 1 J l b W 9 2 Z W R D b 2 x 1 b W 5 z M S 5 7 Q X J i a X R y Y X R p b 2 4 g U n V s Z X M g V X N l Z C w z M X 0 m c X V v d D s s J n F 1 b 3 Q 7 U 2 V j d G l v b j E v R G F 0 Y S B C Y X N l L 0 F 1 d G 9 S Z W 1 v d m V k Q 2 9 s d W 1 u c z E u e 0 Z F V C w z M n 0 m c X V v d D s s J n F 1 b 3 Q 7 U 2 V j d G l v b j E v R G F 0 Y S B C Y X N l L 0 F 1 d G 9 S Z W 1 v d m V k Q 2 9 s d W 1 u c z E u e 0 J y Z W F j a D 8 s M z N 9 J n F 1 b 3 Q 7 L C Z x d W 9 0 O 1 N l Y 3 R p b 2 4 x L 0 R h d G E g Q m F z Z S 9 B d X R v U m V t b 3 Z l Z E N v b H V t b n M x L n t E a X J l Y 3 Q g R X h w P y w z N H 0 m c X V v d D s s J n F 1 b 3 Q 7 U 2 V j d G l v b j E v R G F 0 Y S B C Y X N l L 0 F 1 d G 9 S Z W 1 v d m V k Q 2 9 s d W 1 u c z E u e 0 J y Z W F j a D 8 y L D M 1 f S Z x d W 9 0 O y w m c X V v d D t T Z W N 0 a W 9 u M S 9 E Y X R h I E J h c 2 U v Q X V 0 b 1 J l b W 9 2 Z W R D b 2 x 1 b W 5 z M S 5 7 S W 5 k a X J l Y 3 Q g R X h w L D M 2 f S Z x d W 9 0 O y w m c X V v d D t T Z W N 0 a W 9 u M S 9 E Y X R h I E J h c 2 U v Q X V 0 b 1 J l b W 9 2 Z W R D b 2 x 1 b W 5 z M S 5 7 Q n J l Y W N o P z M s M z d 9 J n F 1 b 3 Q 7 L C Z x d W 9 0 O 1 N l Y 3 R p b 2 4 x L 0 R h d G E g Q m F z Z S 9 B d X R v U m V t b 3 Z l Z E N v b H V t b n M x L n t O V C w z O H 0 m c X V v d D s s J n F 1 b 3 Q 7 U 2 V j d G l v b j E v R G F 0 Y S B C Y X N l L 0 F 1 d G 9 S Z W 1 v d m V k Q 2 9 s d W 1 u c z E u e 0 J y Z W F j a D 8 0 L D M 5 f S Z x d W 9 0 O y w m c X V v d D t T Z W N 0 a W 9 u M S 9 E Y X R h I E J h c 2 U v Q X V 0 b 1 J l b W 9 2 Z W R D b 2 x 1 b W 5 z M S 5 7 T U Z O L D Q w f S Z x d W 9 0 O y w m c X V v d D t T Z W N 0 a W 9 u M S 9 E Y X R h I E J h c 2 U v Q X V 0 b 1 J l b W 9 2 Z W R D b 2 x 1 b W 5 z M S 5 7 Q n J l Y W N o P z U s N D F 9 J n F 1 b 3 Q 7 L C Z x d W 9 0 O 1 N l Y 3 R p b 2 4 x L 0 R h d G E g Q m F z Z S 9 B d X R v U m V t b 3 Z l Z E N v b H V t b n M x L n t V b W J y Z W x s Y S B D b G F 1 c 2 U s N D J 9 J n F 1 b 3 Q 7 L C Z x d W 9 0 O 1 N l Y 3 R p b 2 4 x L 0 R h d G E g Q m F z Z S 9 B d X R v U m V t b 3 Z l Z E N v b H V t b n M x L n t C c m V h Y 2 g / N i w 0 M 3 0 m c X V v d D s s J n F 1 b 3 Q 7 U 2 V j d G l v b j E v R G F 0 Y S B C Y X N l L 0 F 1 d G 9 S Z W 1 v d m V k Q 2 9 s d W 1 u c z E u e 0 Z Q U y w 0 N H 0 m c X V v d D s s J n F 1 b 3 Q 7 U 2 V j d G l v b j E v R G F 0 Y S B C Y X N l L 0 F 1 d G 9 S Z W 1 v d m V k Q 2 9 s d W 1 u c z E u e 0 J y Z W F j a D 8 3 L D Q 1 f S Z x d W 9 0 O y w m c X V v d D t T Z W N 0 a W 9 u M S 9 E Y X R h I E J h c 2 U v Q X V 0 b 1 J l b W 9 2 Z W R D b 2 x 1 b W 5 z M S 5 7 Q X J i a X R y Y X J 5 I G 9 y I E R p c 2 N y a W 0 g T W V h c 3 V y Z X M s N D Z 9 J n F 1 b 3 Q 7 L C Z x d W 9 0 O 1 N l Y 3 R p b 2 4 x L 0 R h d G E g Q m F z Z S 9 B d X R v U m V t b 3 Z l Z E N v b H V t b n M x L n t C c m V h Y 2 g / O C w 0 N 3 0 m c X V v d D s s J n F 1 b 3 Q 7 U 2 V j d G l v b j E v R G F 0 Y S B C Y X N l L 0 F 1 d G 9 S Z W 1 v d m V k Q 2 9 s d W 1 u c z E u e 1 R y Y W 5 z Z m V y I G 9 m I E Z 1 b m R z L D Q 4 f S Z x d W 9 0 O y w m c X V v d D t T Z W N 0 a W 9 u M S 9 E Y X R h I E J h c 2 U v Q X V 0 b 1 J l b W 9 2 Z W R D b 2 x 1 b W 5 z M S 5 7 Q n J l Y W N o P z k s N D l 9 J n F 1 b 3 Q 7 L C Z x d W 9 0 O 1 N l Y 3 R p b 2 4 x L 0 R h d G E g Q m F z Z S 9 B d X R v U m V t b 3 Z l Z E N v b H V t b n M x L n t P d G h l c i w 1 M H 0 m c X V v d D s s J n F 1 b 3 Q 7 U 2 V j d G l v b j E v R G F 0 Y S B C Y X N l L 0 F 1 d G 9 S Z W 1 v d m V k Q 2 9 s d W 1 u c z E u e 0 J y Z W F j a D 8 x M C w 1 M X 0 m c X V v d D s s J n F 1 b 3 Q 7 U 2 V j d G l v b j E v R G F 0 Y S B C Y X N l L 0 F 1 d G 9 S Z W 1 v d m V k Q 2 9 s d W 1 u c z E u e 1 B l c m Z v c m 1 h b m N l I H J l c X V p c m V t Z W 5 0 c y w 1 M n 0 m c X V v d D s s J n F 1 b 3 Q 7 U 2 V j d G l v b j E v R G F 0 Y S B C Y X N l L 0 F 1 d G 9 S Z W 1 v d m V k Q 2 9 s d W 1 u c z E u e 0 J y Z W F j a D 8 x M S w 1 M 3 0 m c X V v d D s s J n F 1 b 3 Q 7 U 2 V j d G l v b j E v R G F 0 Y S B C Y X N l L 0 F 1 d G 9 S Z W 1 v d m V k Q 2 9 s d W 1 u c z E u e 0 N 1 c 3 R v b W F y e S B y d W x l c y B v Z i B p b n R l c m 5 h d G l v b m F s I G x h d y w 1 N H 0 m c X V v d D s s J n F 1 b 3 Q 7 U 2 V j d G l v b j E v R G F 0 Y S B C Y X N l L 0 F 1 d G 9 S Z W 1 v d m V k Q 2 9 s d W 1 u c z E u e 0 J y Z W F j a D 8 x M i w 1 N X 0 m c X V v d D s s J n F 1 b 3 Q 7 U 2 V j d G l v b j E v R G F 0 Y S B C Y X N l L 0 F 1 d G 9 S Z W 1 v d m V k Q 2 9 s d W 1 u c z E u e 0 5 v d G V z L D U 2 f S Z x d W 9 0 O 1 0 s J n F 1 b 3 Q 7 Q 2 9 s d W 1 u Q 2 9 1 b n Q m c X V v d D s 6 N T c s J n F 1 b 3 Q 7 S 2 V 5 Q 2 9 s d W 1 u T m F t Z X M m c X V v d D s 6 W 1 0 s J n F 1 b 3 Q 7 Q 2 9 s d W 1 u S W R l b n R p d G l l c y Z x d W 9 0 O z p b J n F 1 b 3 Q 7 U 2 V j d G l v b j E v R G F 0 Y S B C Y X N l L 0 F 1 d G 9 S Z W 1 v d m V k Q 2 9 s d W 1 u c z E u e 1 N 0 Y X R l L D B 9 J n F 1 b 3 Q 7 L C Z x d W 9 0 O 1 N l Y 3 R p b 2 4 x L 0 R h d G E g Q m F z Z S 9 B d X R v U m V t b 3 Z l Z E N v b H V t b n M x L n t D Y X N l I E 5 h b W U s M X 0 m c X V v d D s s J n F 1 b 3 Q 7 U 2 V j d G l v b j E v R G F 0 Y S B C Y X N l L 0 F 1 d G 9 S Z W 1 v d m V k Q 2 9 s d W 1 u c z E u e 0 l u d m V z d G 9 y L D J 9 J n F 1 b 3 Q 7 L C Z x d W 9 0 O 1 N l Y 3 R p b 2 4 x L 0 R h d G E g Q m F z Z S 9 B d X R v U m V t b 3 Z l Z E N v b H V t b n M x L n t P d G h l c i B J b n Z l c 3 R v c n M s M 3 0 m c X V v d D s s J n F 1 b 3 Q 7 U 2 V j d G l v b j E v R G F 0 Y S B C Y X N l L 0 F 1 d G 9 S Z W 1 v d m V k Q 2 9 s d W 1 u c z E u e 0 5 h d G l v b m F s a X R 5 I G 9 m I E l u d m V z d G 9 y c y A s N H 0 m c X V v d D s s J n F 1 b 3 Q 7 U 2 V j d G l v b j E v R G F 0 Y S B C Y X N l L 0 F 1 d G 9 S Z W 1 v d m V k Q 2 9 s d W 1 u c z E u e 0 N v b n R p b m V u d C w 1 f S Z x d W 9 0 O y w m c X V v d D t T Z W N 0 a W 9 u M S 9 E Y X R h I E J h c 2 U v Q X V 0 b 1 J l b W 9 2 Z W R D b 2 x 1 b W 5 z M S 5 7 S W 5 z d H J 1 b W V u d C B J b n Z v a 2 V k L D Z 9 J n F 1 b 3 Q 7 L C Z x d W 9 0 O 1 N l Y 3 R p b 2 4 x L 0 R h d G E g Q m F z Z S 9 B d X R v U m V t b 3 Z l Z E N v b H V t b n M x L n t U e X B l I G 9 m I E l u c 3 R y d W 1 l b n Q s N 3 0 m c X V v d D s s J n F 1 b 3 Q 7 U 2 V j d G l v b j E v R G F 0 Y S B C Y X N l L 0 F 1 d G 9 S Z W 1 v d m V k Q 2 9 s d W 1 u c z E u e 0 V j b 2 5 v b W l j I F N l Y 3 R v c i B J b n Z v b H Z l Z C w 4 f S Z x d W 9 0 O y w m c X V v d D t T Z W N 0 a W 9 u M S 9 E Y X R h I E J h c 2 U v Q X V 0 b 1 J l b W 9 2 Z W R D b 2 x 1 b W 5 z M S 5 7 Q W R k X H U w M D I 3 b C B T Z W N 0 b 3 J z L D l 9 J n F 1 b 3 Q 7 L C Z x d W 9 0 O 1 N l Y 3 R p b 2 4 x L 0 R h d G E g Q m F z Z S 9 B d X R v U m V t b 3 Z l Z E N v b H V t b n M x L n t T d G F 0 d X M s M T B 9 J n F 1 b 3 Q 7 L C Z x d W 9 0 O 1 N l Y 3 R p b 2 4 x L 0 R h d G E g Q m F z Z S 9 B d X R v U m V t b 3 Z l Z E N v b H V t b n M x L n t E Z W N p Z G V k I G l u I E Z h d m 9 y I G 9 m L D E x f S Z x d W 9 0 O y w m c X V v d D t T Z W N 0 a W 9 u M S 9 E Y X R h I E J h c 2 U v Q X V 0 b 1 J l b W 9 2 Z W R D b 2 x 1 b W 5 z M S 5 7 U 2 V 0 d G x l Z C B v c i B k Z W N p Z G V k I G l u I G Z h d m 9 y I G 9 m I G l u d m V z d G 9 y L D E y f S Z x d W 9 0 O y w m c X V v d D t T Z W N 0 a W 9 u M S 9 E Y X R h I E J h c 2 U v Q X V 0 b 1 J l b W 9 2 Z W R D b 2 x 1 b W 5 z M S 5 7 W W V h c i B D Y X N l I E Z p b G V k L D E z f S Z x d W 9 0 O y w m c X V v d D t T Z W N 0 a W 9 u M S 9 E Y X R h I E J h c 2 U v Q X V 0 b 1 J l b W 9 2 Z W R D b 2 x 1 b W 5 z M S 5 7 W W V h c i B D Y X N l I E N v b m N s d W R l Z C w x N H 0 m c X V v d D s s J n F 1 b 3 Q 7 U 2 V j d G l v b j E v R G F 0 Y S B C Y X N l L 0 F 1 d G 9 S Z W 1 v d m V k Q 2 9 s d W 1 u c z E u e 0 F t b 3 V u d C B D b G F p b W V k I G J 5 I E l u d m V z d G 9 y L D E 1 f S Z x d W 9 0 O y w m c X V v d D t T Z W N 0 a W 9 u M S 9 E Y X R h I E J h c 2 U v Q X V 0 b 1 J l b W 9 2 Z W R D b 2 x 1 b W 5 z M S 5 7 Q 2 9 t c G V u c 2 F 0 a W 9 u I G 9 m Z m V y Z W Q g Y n k g d G h l I F N 0 Y X R l I C h G b 3 I g Z G l y Z W N 0 I G V 4 c H J v c H J p Y X R p b 2 4 g Y 2 F z Z X M g b 2 5 s e S k s M T Z 9 J n F 1 b 3 Q 7 L C Z x d W 9 0 O 1 N l Y 3 R p b 2 4 x L 0 R h d G E g Q m F z Z S 9 B d X R v U m V t b 3 Z l Z E N v b H V t b n M x L n t B b W 9 1 b n Q g Q X d h c m R l Z C w x N 3 0 m c X V v d D s s J n F 1 b 3 Q 7 U 2 V j d G l v b j E v R G F 0 Y S B C Y X N l L 0 F 1 d G 9 S Z W 1 v d m V k Q 2 9 s d W 1 u c z E u e 0 F t b 3 V u d C B T Z X R 0 b G V k L D E 4 f S Z x d W 9 0 O y w m c X V v d D t T Z W N 0 a W 9 u M S 9 E Y X R h I E J h c 2 U v Q X V 0 b 1 J l b W 9 2 Z W R D b 2 x 1 b W 5 z M S 5 7 Q W 1 l b m R l Z C B h b W 9 1 b n Q g K E l u I G N h c 2 V z I G 9 m I G F u d W x s b W V u d C B v c i B y Z W N 0 a W Z p Y 2 F 0 a W 9 u K S w x O X 0 m c X V v d D s s J n F 1 b 3 Q 7 U 2 V j d G l v b j E v R G F 0 Y S B C Y X N l L 0 F 1 d G 9 S Z W 1 v d m V k Q 2 9 s d W 1 u c z E u e 0 R l Z m l u a X R p d m U g Y W 1 v d W 5 0 I C h h d 2 F y Z H M p L D I w f S Z x d W 9 0 O y w m c X V v d D t T Z W N 0 a W 9 u M S 9 E Y X R h I E J h c 2 U v Q X V 0 b 1 J l b W 9 2 Z W R D b 2 x 1 b W 5 z M S 5 7 R G V m a W 5 p d G l 2 Z S B h b W 9 1 b n Q g K G F 3 Y X J k c y t z Z X R 0 b G V t Z W 5 0 c y k s M j F 9 J n F 1 b 3 Q 7 L C Z x d W 9 0 O 1 N l Y 3 R p b 2 4 x L 0 R h d G E g Q m F z Z S 9 B d X R v U m V t b 3 Z l Z E N v b H V t b n M x L n t B b W 9 1 b n Q g c G F p Z C w y M n 0 m c X V v d D s s J n F 1 b 3 Q 7 U 2 V j d G l v b j E v R G F 0 Y S B C Y X N l L 0 F 1 d G 9 S Z W 1 v d m V k Q 2 9 s d W 1 u c z E u e 0 F y Y m l 0 c m F 0 b 3 I g Q X B w b 2 l u d G V k I G J 5 I F N 0 Y X R l L D I z f S Z x d W 9 0 O y w m c X V v d D t T Z W N 0 a W 9 u M S 9 E Y X R h I E J h c 2 U v Q X V 0 b 1 J l b W 9 2 Z W R D b 2 x 1 b W 5 z M S 5 7 Q X J i a X R y Y X R v c i B B c H B v a W 5 0 Z W Q g Y n k g S W 5 2 Z X N 0 b 3 I s M j R 9 J n F 1 b 3 Q 7 L C Z x d W 9 0 O 1 N l Y 3 R p b 2 4 x L 0 R h d G E g Q m F z Z S 9 B d X R v U m V t b 3 Z l Z E N v b H V t b n M x L n t Q c m V z a W R l b n Q g b 2 Y g d G h l I F R y a W J 1 b m F s L D I 1 f S Z x d W 9 0 O y w m c X V v d D t T Z W N 0 a W 9 u M S 9 E Y X R h I E J h c 2 U v Q X V 0 b 1 J l b W 9 2 Z W R D b 2 x 1 b W 5 z M S 5 7 T G F 3 I E Z p c m 0 g S G l y Z W Q g Y n k g U 3 R h d G U s M j Z 9 J n F 1 b 3 Q 7 L C Z x d W 9 0 O 1 N l Y 3 R p b 2 4 x L 0 R h d G E g Q m F z Z S 9 B d X R v U m V t b 3 Z l Z E N v b H V t b n M x L n t D b 3 V u c 2 V s I G Z l Z X M g Y X M g c 3 R p c H V s Y X R l Z C B p b i B j b 2 5 0 c m F j d C B v c i w g I C h J Z i B y Z X N v c n R l Z C B 0 b y B v d X R z a W R l I G N v d W 5 z Z W w p L D I 3 f S Z x d W 9 0 O y w m c X V v d D t T Z W N 0 a W 9 u M S 9 E Y X R h I E J h c 2 U v Q X V 0 b 1 J l b W 9 2 Z W R D b 2 x 1 b W 5 z M S 5 7 T m F t Z S B v Z i B w Y X J 0 b m V y I G l u L W N o Y X J n Z S B v Z i B j Y X N l I C h J Z i B y Z X N v c n R l Z C B 0 b y B v d X R z a W R l I G N v d W 5 z Z W w p L D I 4 f S Z x d W 9 0 O y w m c X V v d D t T Z W N 0 a W 9 u M S 9 E Y X R h I E J h c 2 U v Q X V 0 b 1 J l b W 9 2 Z W R D b 2 x 1 b W 5 z M S 5 7 T G F 3 I E Z p c m 0 g S G l y Z W Q g Y n k g S W 5 2 Z X N 0 b 3 I s M j l 9 J n F 1 b 3 Q 7 L C Z x d W 9 0 O 1 N l Y 3 R p b 2 4 x L 0 R h d G E g Q m F z Z S 9 B d X R v U m V t b 3 Z l Z E N v b H V t b n M x L n t B c m J p d H J h d G l v b i B D Z W 5 0 Z X I g S W 5 2 b 2 x 2 Z W Q s M z B 9 J n F 1 b 3 Q 7 L C Z x d W 9 0 O 1 N l Y 3 R p b 2 4 x L 0 R h d G E g Q m F z Z S 9 B d X R v U m V t b 3 Z l Z E N v b H V t b n M x L n t B c m J p d H J h d G l v b i B S d W x l c y B V c 2 V k L D M x f S Z x d W 9 0 O y w m c X V v d D t T Z W N 0 a W 9 u M S 9 E Y X R h I E J h c 2 U v Q X V 0 b 1 J l b W 9 2 Z W R D b 2 x 1 b W 5 z M S 5 7 R k V U L D M y f S Z x d W 9 0 O y w m c X V v d D t T Z W N 0 a W 9 u M S 9 E Y X R h I E J h c 2 U v Q X V 0 b 1 J l b W 9 2 Z W R D b 2 x 1 b W 5 z M S 5 7 Q n J l Y W N o P y w z M 3 0 m c X V v d D s s J n F 1 b 3 Q 7 U 2 V j d G l v b j E v R G F 0 Y S B C Y X N l L 0 F 1 d G 9 S Z W 1 v d m V k Q 2 9 s d W 1 u c z E u e 0 R p c m V j d C B F e H A / L D M 0 f S Z x d W 9 0 O y w m c X V v d D t T Z W N 0 a W 9 u M S 9 E Y X R h I E J h c 2 U v Q X V 0 b 1 J l b W 9 2 Z W R D b 2 x 1 b W 5 z M S 5 7 Q n J l Y W N o P z I s M z V 9 J n F 1 b 3 Q 7 L C Z x d W 9 0 O 1 N l Y 3 R p b 2 4 x L 0 R h d G E g Q m F z Z S 9 B d X R v U m V t b 3 Z l Z E N v b H V t b n M x L n t J b m R p c m V j d C B F e H A s M z Z 9 J n F 1 b 3 Q 7 L C Z x d W 9 0 O 1 N l Y 3 R p b 2 4 x L 0 R h d G E g Q m F z Z S 9 B d X R v U m V t b 3 Z l Z E N v b H V t b n M x L n t C c m V h Y 2 g / M y w z N 3 0 m c X V v d D s s J n F 1 b 3 Q 7 U 2 V j d G l v b j E v R G F 0 Y S B C Y X N l L 0 F 1 d G 9 S Z W 1 v d m V k Q 2 9 s d W 1 u c z E u e 0 5 U L D M 4 f S Z x d W 9 0 O y w m c X V v d D t T Z W N 0 a W 9 u M S 9 E Y X R h I E J h c 2 U v Q X V 0 b 1 J l b W 9 2 Z W R D b 2 x 1 b W 5 z M S 5 7 Q n J l Y W N o P z Q s M z l 9 J n F 1 b 3 Q 7 L C Z x d W 9 0 O 1 N l Y 3 R p b 2 4 x L 0 R h d G E g Q m F z Z S 9 B d X R v U m V t b 3 Z l Z E N v b H V t b n M x L n t N R k 4 s N D B 9 J n F 1 b 3 Q 7 L C Z x d W 9 0 O 1 N l Y 3 R p b 2 4 x L 0 R h d G E g Q m F z Z S 9 B d X R v U m V t b 3 Z l Z E N v b H V t b n M x L n t C c m V h Y 2 g / N S w 0 M X 0 m c X V v d D s s J n F 1 b 3 Q 7 U 2 V j d G l v b j E v R G F 0 Y S B C Y X N l L 0 F 1 d G 9 S Z W 1 v d m V k Q 2 9 s d W 1 u c z E u e 1 V t Y n J l b G x h I E N s Y X V z Z S w 0 M n 0 m c X V v d D s s J n F 1 b 3 Q 7 U 2 V j d G l v b j E v R G F 0 Y S B C Y X N l L 0 F 1 d G 9 S Z W 1 v d m V k Q 2 9 s d W 1 u c z E u e 0 J y Z W F j a D 8 2 L D Q z f S Z x d W 9 0 O y w m c X V v d D t T Z W N 0 a W 9 u M S 9 E Y X R h I E J h c 2 U v Q X V 0 b 1 J l b W 9 2 Z W R D b 2 x 1 b W 5 z M S 5 7 R l B T L D Q 0 f S Z x d W 9 0 O y w m c X V v d D t T Z W N 0 a W 9 u M S 9 E Y X R h I E J h c 2 U v Q X V 0 b 1 J l b W 9 2 Z W R D b 2 x 1 b W 5 z M S 5 7 Q n J l Y W N o P z c s N D V 9 J n F 1 b 3 Q 7 L C Z x d W 9 0 O 1 N l Y 3 R p b 2 4 x L 0 R h d G E g Q m F z Z S 9 B d X R v U m V t b 3 Z l Z E N v b H V t b n M x L n t B c m J p d H J h c n k g b 3 I g R G l z Y 3 J p b S B N Z W F z d X J l c y w 0 N n 0 m c X V v d D s s J n F 1 b 3 Q 7 U 2 V j d G l v b j E v R G F 0 Y S B C Y X N l L 0 F 1 d G 9 S Z W 1 v d m V k Q 2 9 s d W 1 u c z E u e 0 J y Z W F j a D 8 4 L D Q 3 f S Z x d W 9 0 O y w m c X V v d D t T Z W N 0 a W 9 u M S 9 E Y X R h I E J h c 2 U v Q X V 0 b 1 J l b W 9 2 Z W R D b 2 x 1 b W 5 z M S 5 7 V H J h b n N m Z X I g b 2 Y g R n V u Z H M s N D h 9 J n F 1 b 3 Q 7 L C Z x d W 9 0 O 1 N l Y 3 R p b 2 4 x L 0 R h d G E g Q m F z Z S 9 B d X R v U m V t b 3 Z l Z E N v b H V t b n M x L n t C c m V h Y 2 g / O S w 0 O X 0 m c X V v d D s s J n F 1 b 3 Q 7 U 2 V j d G l v b j E v R G F 0 Y S B C Y X N l L 0 F 1 d G 9 S Z W 1 v d m V k Q 2 9 s d W 1 u c z E u e 0 9 0 a G V y L D U w f S Z x d W 9 0 O y w m c X V v d D t T Z W N 0 a W 9 u M S 9 E Y X R h I E J h c 2 U v Q X V 0 b 1 J l b W 9 2 Z W R D b 2 x 1 b W 5 z M S 5 7 Q n J l Y W N o P z E w L D U x f S Z x d W 9 0 O y w m c X V v d D t T Z W N 0 a W 9 u M S 9 E Y X R h I E J h c 2 U v Q X V 0 b 1 J l b W 9 2 Z W R D b 2 x 1 b W 5 z M S 5 7 U G V y Z m 9 y b W F u Y 2 U g c m V x d W l y Z W 1 l b n R z L D U y f S Z x d W 9 0 O y w m c X V v d D t T Z W N 0 a W 9 u M S 9 E Y X R h I E J h c 2 U v Q X V 0 b 1 J l b W 9 2 Z W R D b 2 x 1 b W 5 z M S 5 7 Q n J l Y W N o P z E x L D U z f S Z x d W 9 0 O y w m c X V v d D t T Z W N 0 a W 9 u M S 9 E Y X R h I E J h c 2 U v Q X V 0 b 1 J l b W 9 2 Z W R D b 2 x 1 b W 5 z M S 5 7 Q 3 V z d G 9 t Y X J 5 I H J 1 b G V z I G 9 m I G l u d G V y b m F 0 a W 9 u Y W w g b G F 3 L D U 0 f S Z x d W 9 0 O y w m c X V v d D t T Z W N 0 a W 9 u M S 9 E Y X R h I E J h c 2 U v Q X V 0 b 1 J l b W 9 2 Z W R D b 2 x 1 b W 5 z M S 5 7 Q n J l Y W N o P z E y L D U 1 f S Z x d W 9 0 O y w m c X V v d D t T Z W N 0 a W 9 u M S 9 E Y X R h I E J h c 2 U v Q X V 0 b 1 J l b W 9 2 Z W R D b 2 x 1 b W 5 z M S 5 7 T m 9 0 Z X M s N T Z 9 J n F 1 b 3 Q 7 X S w m c X V v d D t S Z W x h d G l v b n N o a X B J b m Z v J n F 1 b 3 Q 7 O l t d f S I g L z 4 8 L 1 N 0 Y W J s Z U V u d H J p Z X M + P C 9 J d G V t P j x J d G V t P j x J d G V t T G 9 j Y X R p b 2 4 + P E l 0 Z W 1 U e X B l P k Z v c m 1 1 b G E 8 L 0 l 0 Z W 1 U e X B l P j x J d G V t U G F 0 a D 5 T Z W N 0 a W 9 u M S 9 E Y X R h J T I w Q m F z Z S 9 T b 3 V y Y 2 U 8 L 0 l 0 Z W 1 Q Y X R o P j w v S X R l b U x v Y 2 F 0 a W 9 u P j x T d G F i b G V F b n R y a W V z I C 8 + P C 9 J d G V t P j x J d G V t P j x J d G V t T G 9 j Y X R p b 2 4 + P E l 0 Z W 1 U e X B l P k Z v c m 1 1 b G E 8 L 0 l 0 Z W 1 U e X B l P j x J d G V t U G F 0 a D 5 T Z W N 0 a W 9 u M S 9 E Y X R h J T I w Q m F z Z S 9 D a G F u Z 2 V k J T I w V H l w Z T w v S X R l b V B h d G g + P C 9 J d G V t T G 9 j Y X R p b 2 4 + P F N 0 Y W J s Z U V u d H J p Z X M g L z 4 8 L 0 l 0 Z W 0 + P E l 0 Z W 0 + P E l 0 Z W 1 M b 2 N h d G l v b j 4 8 S X R l b V R 5 c G U + R m 9 y b X V s Y T w v S X R l b V R 5 c G U + P E l 0 Z W 1 Q Y X R o P l N l Y 3 R p b 2 4 x L 0 F y Z 2 V u d G l u Y T w v S X R l b V B h d G g + P C 9 J d G V t T G 9 j Y X R p b 2 4 + P F N 0 Y W J s Z U V u d H J p Z X M + P E V u d H J 5 I F R 5 c G U 9 I k l z U H J p d m F 0 Z S I g V m F s d W U 9 I m w w I i A v P j x F b n R y e S B U e X B l P S J G a W x s V G F y Z 2 V 0 I i B W Y W x 1 Z T 0 i c 0 F y Z 2 V u d G l u Y S I g L z 4 8 R W 5 0 c n k g V H l w Z T 0 i T G 9 h Z G V k V G 9 B b m F s e X N p c 1 N l c n Z p Y 2 V z I i B W Y W x 1 Z T 0 i b D A i I C 8 + P E V u d H J 5 I F R 5 c G U 9 I k Z p b G x M Y X N 0 V X B k Y X R l Z C I g V m F s d W U 9 I m Q y M D I 1 L T A y L T A z V D E 4 O j M x O j Q 0 L j U x N j Y 0 M T B a I i A v P j x F b n R y e S B U e X B l P S J G a W x s R X J y b 3 J D b 3 V u d C I g V m F s d W U 9 I m w w I i A v P j x F b n R y e S B U e X B l P S J G a W x s R X J y b 3 J D b 2 R l I i B W Y W x 1 Z T 0 i c 1 V u a 2 5 v d 2 4 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Z p b G x D b 2 x 1 b W 5 U e X B l c y I g V m F s d W U 9 I n N C Z 1 l H Q m d Z R 0 J n W U d C Z 1 l H Q X d N Q U F B T U F B Q U 1 B Q U F N R 0 J n W U d B d 1 l H Q m d Z R 0 J n W U d C Z 1 l H Q m d Z R 0 J n W U d C Z 1 l H Q m d Z R 0 J n W U F C Z 0 F H I i A v P j x F b n R y e S B U e X B l P S J R d W V y e U l E I i B W Y W x 1 Z T 0 i c z Y 2 M G Y 4 M W Y 5 L T d i Y 2 Q t N D I 5 N i 1 i N G U z L W Z k Z m N m Z G M 4 Y m R m O S I g L z 4 8 R W 5 0 c n k g V H l w Z T 0 i R m l s b E N v d W 5 0 I i B W Y W x 1 Z T 0 i b D Y 1 I i A v P j x F b n R y e S B U e X B l P S J G a W x s Q 2 9 s d W 1 u T m F t Z X M i I F Z h b H V l P S J z W y Z x d W 9 0 O 1 N 0 Y X R l J n F 1 b 3 Q 7 L C Z x d W 9 0 O 0 N h c 2 U g T m F t Z S Z x d W 9 0 O y w m c X V v d D t J b n Z l c 3 R v c i Z x d W 9 0 O y w m c X V v d D t P d G h l c i B J b n Z l c 3 R v c n M m c X V v d D s s J n F 1 b 3 Q 7 T m F 0 a W 9 u Y W x p d H k g b 2 Y g S W 5 2 Z X N 0 b 3 J z I C Z x d W 9 0 O y w m c X V v d D t D b 2 5 0 a W 5 l b n Q m c X V v d D s s J n F 1 b 3 Q 7 S W 5 z d H J 1 b W V u d C B J b n Z v a 2 V k J n F 1 b 3 Q 7 L C Z x d W 9 0 O 1 R 5 c G U g b 2 Y g S W 5 z d H J 1 b W V u d C Z x d W 9 0 O y w m c X V v d D t F Y 2 9 u b 2 1 p Y y B T Z W N 0 b 3 I g S W 5 2 b 2 x 2 Z W Q m c X V v d D s s J n F 1 b 3 Q 7 Q W R k X H U w M D I 3 b C B T Z W N 0 b 3 J z J n F 1 b 3 Q 7 L C Z x d W 9 0 O 1 N 0 Y X R 1 c y Z x d W 9 0 O y w m c X V v d D t E Z W N p Z G V k I G l u I E Z h d m 9 y I G 9 m J n F 1 b 3 Q 7 L C Z x d W 9 0 O 1 N l d H R s Z W Q g b 3 I g Z G V j a W R l Z C B p b i B m Y X Z v c i B v Z i B p b n Z l c 3 R v c i Z x d W 9 0 O y w m c X V v d D t Z Z W F y I E N h c 2 U g R m l s Z W Q m c X V v d D s s J n F 1 b 3 Q 7 W W V h c i B D Y X N l I E N v b m N s d W R l Z C Z x d W 9 0 O y w m c X V v d D t B b W 9 1 b n Q g Q 2 x h a W 1 l Z C B i e S B J b n Z l c 3 R v c i Z x d W 9 0 O y w m c X V v d D t D b 2 1 w Z W 5 z Y X R p b 2 4 g b 2 Z m Z X J l Z C B i e S B 0 a G U g U 3 R h d G U g K E Z v c i B k a X J l Y 3 Q g Z X h w c m 9 w c m l h d G l v b i B j Y X N l c y B v b m x 5 K S Z x d W 9 0 O y w m c X V v d D t B b W 9 1 b n Q g Q X d h c m R l Z C Z x d W 9 0 O y w m c X V v d D t B b W 9 1 b n Q g U 2 V 0 d G x l Z C Z x d W 9 0 O y w m c X V v d D t B b W V u Z G V k I G F t b 3 V u d C A o S W 4 g Y 2 F z Z X M g b 2 Y g Y W 5 1 b G x t Z W 5 0 I G 9 y I H J l Y 3 R p Z m l j Y X R p b 2 4 p J n F 1 b 3 Q 7 L C Z x d W 9 0 O 0 R l Z m l u a X R p d m U g Y W 1 v d W 5 0 I C h h d 2 F y Z H M p J n F 1 b 3 Q 7 L C Z x d W 9 0 O 0 R l Z m l u a X R p d m U g Y W 1 v d W 5 0 I C h h d 2 F y Z H M r c 2 V 0 d G x l b W V u d H M p J n F 1 b 3 Q 7 L C Z x d W 9 0 O 0 F t b 3 V u d C B w Y W l k J n F 1 b 3 Q 7 L C Z x d W 9 0 O 0 F y Y m l 0 c m F 0 b 3 I g Q X B w b 2 l u d G V k I G J 5 I F N 0 Y X R l J n F 1 b 3 Q 7 L C Z x d W 9 0 O 0 F y Y m l 0 c m F 0 b 3 I g Q X B w b 2 l u d G V k I G J 5 I E l u d m V z d G 9 y J n F 1 b 3 Q 7 L C Z x d W 9 0 O 1 B y Z X N p Z G V u d C B v Z i B 0 a G U g V H J p Y n V u Y W w m c X V v d D s s J n F 1 b 3 Q 7 T G F 3 I E Z p c m 0 g S G l y Z W Q g Y n k g U 3 R h d G U m c X V v d D s s J n F 1 b 3 Q 7 Q 2 9 1 b n N l b C B m Z W V z I G F z I H N 0 a X B 1 b G F 0 Z W Q g a W 4 g Y 2 9 u d H J h Y 3 Q g b 3 I s I C A o S W Y g c m V z b 3 J 0 Z W Q g d G 8 g b 3 V 0 c 2 l k Z S B j b 3 V u c 2 V s K S Z x d W 9 0 O y w m c X V v d D t O Y W 1 l I G 9 m I H B h c n R u Z X I g a W 4 t Y 2 h h c m d l I G 9 m I G N h c 2 U g K E l m I H J l c 2 9 y d G V k I H R v I G 9 1 d H N p Z G U g Y 2 9 1 b n N l b C k m c X V v d D s s J n F 1 b 3 Q 7 T G F 3 I E Z p c m 0 g S G l y Z W Q g Y n k g S W 5 2 Z X N 0 b 3 I m c X V v d D s s J n F 1 b 3 Q 7 Q X J i a X R y Y X R p b 2 4 g Q 2 V u d G V y I E l u d m 9 s d m V k J n F 1 b 3 Q 7 L C Z x d W 9 0 O 0 F y Y m l 0 c m F 0 a W 9 u I F J 1 b G V z I F V z Z W Q m c X V v d D s s J n F 1 b 3 Q 7 R k V U J n F 1 b 3 Q 7 L C Z x d W 9 0 O 0 J y Z W F j a D 8 m c X V v d D s s J n F 1 b 3 Q 7 R G l y Z W N 0 I E V 4 c D 8 m c X V v d D s s J n F 1 b 3 Q 7 Q n J l Y W N o P z I m c X V v d D s s J n F 1 b 3 Q 7 S W 5 k a X J l Y 3 Q g R X h w J n F 1 b 3 Q 7 L C Z x d W 9 0 O 0 J y Z W F j a D 8 z J n F 1 b 3 Q 7 L C Z x d W 9 0 O 0 5 U J n F 1 b 3 Q 7 L C Z x d W 9 0 O 0 J y Z W F j a D 8 0 J n F 1 b 3 Q 7 L C Z x d W 9 0 O 0 1 G T i Z x d W 9 0 O y w m c X V v d D t C c m V h Y 2 g / N S Z x d W 9 0 O y w m c X V v d D t V b W J y Z W x s Y S B D b G F 1 c 2 U m c X V v d D s s J n F 1 b 3 Q 7 Q n J l Y W N o P z Y m c X V v d D s s J n F 1 b 3 Q 7 R l B T J n F 1 b 3 Q 7 L C Z x d W 9 0 O 0 J y Z W F j a D 8 3 J n F 1 b 3 Q 7 L C Z x d W 9 0 O 0 F y Y m l 0 c m F y e S B v c i B E a X N j c m l t I E 1 l Y X N 1 c m V z J n F 1 b 3 Q 7 L C Z x d W 9 0 O 0 J y Z W F j a D 8 4 J n F 1 b 3 Q 7 L C Z x d W 9 0 O 1 R y Y W 5 z Z m V y I G 9 m I E Z 1 b m R z J n F 1 b 3 Q 7 L C Z x d W 9 0 O 0 J y Z W F j a D 8 5 J n F 1 b 3 Q 7 L C Z x d W 9 0 O 0 9 0 a G V y J n F 1 b 3 Q 7 L C Z x d W 9 0 O 0 J y Z W F j a D 8 x M C Z x d W 9 0 O y w m c X V v d D t Q Z X J m b 3 J t Y W 5 j Z S B y Z X F 1 a X J l b W V u d H M m c X V v d D s s J n F 1 b 3 Q 7 Q n J l Y W N o P z E x J n F 1 b 3 Q 7 L C Z x d W 9 0 O 0 N 1 c 3 R v b W F y e S B y d W x l c y B v Z i B p b n R l c m 5 h d G l v b m F s I G x h d y Z x d W 9 0 O y w m c X V v d D t C c m V h Y 2 g / M T I m c X V v d D s s J n F 1 b 3 Q 7 T m 9 0 Z X M m c X V v d D t d I i A v P j x F b n R y e S B U e X B l P S J G a W x s U 3 R h d H V z I i B W Y W x 1 Z T 0 i c 0 N v b X B s Z X R l I i A v P j x F b n R y e S B U e X B l P S J B Z G R l Z F R v R G F 0 Y U 1 v Z G V s I i B W Y W x 1 Z T 0 i b D A i I C 8 + P E V u d H J 5 I F R 5 c G U 9 I l J l b G F 0 a W 9 u c 2 h p c E l u Z m 9 D b 2 5 0 Y W l u Z X I i I F Z h b H V l P S J z e y Z x d W 9 0 O 2 N v b H V t b k N v d W 5 0 J n F 1 b 3 Q 7 O j U 3 L C Z x d W 9 0 O 2 t l e U N v b H V t b k 5 h b W V z J n F 1 b 3 Q 7 O l t d L C Z x d W 9 0 O 3 F 1 Z X J 5 U m V s Y X R p b 2 5 z a G l w c y Z x d W 9 0 O z p b X S w m c X V v d D t j b 2 x 1 b W 5 J Z G V u d G l 0 a W V z J n F 1 b 3 Q 7 O l s m c X V v d D t T Z W N 0 a W 9 u M S 9 B c m d l b n R p b m E v Q X V 0 b 1 J l b W 9 2 Z W R D b 2 x 1 b W 5 z M S 5 7 U 3 R h d G U s M H 0 m c X V v d D s s J n F 1 b 3 Q 7 U 2 V j d G l v b j E v Q X J n Z W 5 0 a W 5 h L 0 F 1 d G 9 S Z W 1 v d m V k Q 2 9 s d W 1 u c z E u e 0 N h c 2 U g T m F t Z S w x f S Z x d W 9 0 O y w m c X V v d D t T Z W N 0 a W 9 u M S 9 B c m d l b n R p b m E v Q X V 0 b 1 J l b W 9 2 Z W R D b 2 x 1 b W 5 z M S 5 7 S W 5 2 Z X N 0 b 3 I s M n 0 m c X V v d D s s J n F 1 b 3 Q 7 U 2 V j d G l v b j E v Q X J n Z W 5 0 a W 5 h L 0 F 1 d G 9 S Z W 1 v d m V k Q 2 9 s d W 1 u c z E u e 0 9 0 a G V y I E l u d m V z d G 9 y c y w z f S Z x d W 9 0 O y w m c X V v d D t T Z W N 0 a W 9 u M S 9 B c m d l b n R p b m E v Q X V 0 b 1 J l b W 9 2 Z W R D b 2 x 1 b W 5 z M S 5 7 T m F 0 a W 9 u Y W x p d H k g b 2 Y g S W 5 2 Z X N 0 b 3 J z I C w 0 f S Z x d W 9 0 O y w m c X V v d D t T Z W N 0 a W 9 u M S 9 B c m d l b n R p b m E v Q X V 0 b 1 J l b W 9 2 Z W R D b 2 x 1 b W 5 z M S 5 7 Q 2 9 u d G l u Z W 5 0 L D V 9 J n F 1 b 3 Q 7 L C Z x d W 9 0 O 1 N l Y 3 R p b 2 4 x L 0 F y Z 2 V u d G l u Y S 9 B d X R v U m V t b 3 Z l Z E N v b H V t b n M x L n t J b n N 0 c n V t Z W 5 0 I E l u d m 9 r Z W Q s N n 0 m c X V v d D s s J n F 1 b 3 Q 7 U 2 V j d G l v b j E v Q X J n Z W 5 0 a W 5 h L 0 F 1 d G 9 S Z W 1 v d m V k Q 2 9 s d W 1 u c z E u e 1 R 5 c G U g b 2 Y g S W 5 z d H J 1 b W V u d C w 3 f S Z x d W 9 0 O y w m c X V v d D t T Z W N 0 a W 9 u M S 9 B c m d l b n R p b m E v Q X V 0 b 1 J l b W 9 2 Z W R D b 2 x 1 b W 5 z M S 5 7 R W N v b m 9 t a W M g U 2 V j d G 9 y I E l u d m 9 s d m V k L D h 9 J n F 1 b 3 Q 7 L C Z x d W 9 0 O 1 N l Y 3 R p b 2 4 x L 0 F y Z 2 V u d G l u Y S 9 B d X R v U m V t b 3 Z l Z E N v b H V t b n M x L n t B Z G R c d T A w M j d s I F N l Y 3 R v c n M s O X 0 m c X V v d D s s J n F 1 b 3 Q 7 U 2 V j d G l v b j E v Q X J n Z W 5 0 a W 5 h L 0 F 1 d G 9 S Z W 1 v d m V k Q 2 9 s d W 1 u c z E u e 1 N 0 Y X R 1 c y w x M H 0 m c X V v d D s s J n F 1 b 3 Q 7 U 2 V j d G l v b j E v Q X J n Z W 5 0 a W 5 h L 0 F 1 d G 9 S Z W 1 v d m V k Q 2 9 s d W 1 u c z E u e 0 R l Y 2 l k Z W Q g a W 4 g R m F 2 b 3 I g b 2 Y s M T F 9 J n F 1 b 3 Q 7 L C Z x d W 9 0 O 1 N l Y 3 R p b 2 4 x L 0 F y Z 2 V u d G l u Y S 9 B d X R v U m V t b 3 Z l Z E N v b H V t b n M x L n t T Z X R 0 b G V k I G 9 y I G R l Y 2 l k Z W Q g a W 4 g Z m F 2 b 3 I g b 2 Y g a W 5 2 Z X N 0 b 3 I s M T J 9 J n F 1 b 3 Q 7 L C Z x d W 9 0 O 1 N l Y 3 R p b 2 4 x L 0 F y Z 2 V u d G l u Y S 9 B d X R v U m V t b 3 Z l Z E N v b H V t b n M x L n t Z Z W F y I E N h c 2 U g R m l s Z W Q s M T N 9 J n F 1 b 3 Q 7 L C Z x d W 9 0 O 1 N l Y 3 R p b 2 4 x L 0 F y Z 2 V u d G l u Y S 9 B d X R v U m V t b 3 Z l Z E N v b H V t b n M x L n t Z Z W F y I E N h c 2 U g Q 2 9 u Y 2 x 1 Z G V k L D E 0 f S Z x d W 9 0 O y w m c X V v d D t T Z W N 0 a W 9 u M S 9 B c m d l b n R p b m E v Q X V 0 b 1 J l b W 9 2 Z W R D b 2 x 1 b W 5 z M S 5 7 Q W 1 v d W 5 0 I E N s Y W l t Z W Q g Y n k g S W 5 2 Z X N 0 b 3 I s M T V 9 J n F 1 b 3 Q 7 L C Z x d W 9 0 O 1 N l Y 3 R p b 2 4 x L 0 F y Z 2 V u d G l u Y S 9 B d X R v U m V t b 3 Z l Z E N v b H V t b n M x L n t D b 2 1 w Z W 5 z Y X R p b 2 4 g b 2 Z m Z X J l Z C B i e S B 0 a G U g U 3 R h d G U g K E Z v c i B k a X J l Y 3 Q g Z X h w c m 9 w c m l h d G l v b i B j Y X N l c y B v b m x 5 K S w x N n 0 m c X V v d D s s J n F 1 b 3 Q 7 U 2 V j d G l v b j E v Q X J n Z W 5 0 a W 5 h L 0 F 1 d G 9 S Z W 1 v d m V k Q 2 9 s d W 1 u c z E u e 0 F t b 3 V u d C B B d 2 F y Z G V k L D E 3 f S Z x d W 9 0 O y w m c X V v d D t T Z W N 0 a W 9 u M S 9 B c m d l b n R p b m E v Q X V 0 b 1 J l b W 9 2 Z W R D b 2 x 1 b W 5 z M S 5 7 Q W 1 v d W 5 0 I F N l d H R s Z W Q s M T h 9 J n F 1 b 3 Q 7 L C Z x d W 9 0 O 1 N l Y 3 R p b 2 4 x L 0 F y Z 2 V u d G l u Y S 9 B d X R v U m V t b 3 Z l Z E N v b H V t b n M x L n t B b W V u Z G V k I G F t b 3 V u d C A o S W 4 g Y 2 F z Z X M g b 2 Y g Y W 5 1 b G x t Z W 5 0 I G 9 y I H J l Y 3 R p Z m l j Y X R p b 2 4 p L D E 5 f S Z x d W 9 0 O y w m c X V v d D t T Z W N 0 a W 9 u M S 9 B c m d l b n R p b m E v Q X V 0 b 1 J l b W 9 2 Z W R D b 2 x 1 b W 5 z M S 5 7 R G V m a W 5 p d G l 2 Z S B h b W 9 1 b n Q g K G F 3 Y X J k c y k s M j B 9 J n F 1 b 3 Q 7 L C Z x d W 9 0 O 1 N l Y 3 R p b 2 4 x L 0 F y Z 2 V u d G l u Y S 9 B d X R v U m V t b 3 Z l Z E N v b H V t b n M x L n t E Z W Z p b m l 0 a X Z l I G F t b 3 V u d C A o Y X d h c m R z K 3 N l d H R s Z W 1 l b n R z K S w y M X 0 m c X V v d D s s J n F 1 b 3 Q 7 U 2 V j d G l v b j E v Q X J n Z W 5 0 a W 5 h L 0 F 1 d G 9 S Z W 1 v d m V k Q 2 9 s d W 1 u c z E u e 0 F t b 3 V u d C B w Y W l k L D I y f S Z x d W 9 0 O y w m c X V v d D t T Z W N 0 a W 9 u M S 9 B c m d l b n R p b m E v Q X V 0 b 1 J l b W 9 2 Z W R D b 2 x 1 b W 5 z M S 5 7 Q X J i a X R y Y X R v c i B B c H B v a W 5 0 Z W Q g Y n k g U 3 R h d G U s M j N 9 J n F 1 b 3 Q 7 L C Z x d W 9 0 O 1 N l Y 3 R p b 2 4 x L 0 F y Z 2 V u d G l u Y S 9 B d X R v U m V t b 3 Z l Z E N v b H V t b n M x L n t B c m J p d H J h d G 9 y I E F w c G 9 p b n R l Z C B i e S B J b n Z l c 3 R v c i w y N H 0 m c X V v d D s s J n F 1 b 3 Q 7 U 2 V j d G l v b j E v Q X J n Z W 5 0 a W 5 h L 0 F 1 d G 9 S Z W 1 v d m V k Q 2 9 s d W 1 u c z E u e 1 B y Z X N p Z G V u d C B v Z i B 0 a G U g V H J p Y n V u Y W w s M j V 9 J n F 1 b 3 Q 7 L C Z x d W 9 0 O 1 N l Y 3 R p b 2 4 x L 0 F y Z 2 V u d G l u Y S 9 B d X R v U m V t b 3 Z l Z E N v b H V t b n M x L n t M Y X c g R m l y b S B I a X J l Z C B i e S B T d G F 0 Z S w y N n 0 m c X V v d D s s J n F 1 b 3 Q 7 U 2 V j d G l v b j E v Q X J n Z W 5 0 a W 5 h L 0 F 1 d G 9 S Z W 1 v d m V k Q 2 9 s d W 1 u c z E u e 0 N v d W 5 z Z W w g Z m V l c y B h c y B z d G l w d W x h d G V k I G l u I G N v b n R y Y W N 0 I G 9 y L C A g K E l m I H J l c 2 9 y d G V k I H R v I G 9 1 d H N p Z G U g Y 2 9 1 b n N l b C k s M j d 9 J n F 1 b 3 Q 7 L C Z x d W 9 0 O 1 N l Y 3 R p b 2 4 x L 0 F y Z 2 V u d G l u Y S 9 B d X R v U m V t b 3 Z l Z E N v b H V t b n M x L n t O Y W 1 l I G 9 m I H B h c n R u Z X I g a W 4 t Y 2 h h c m d l I G 9 m I G N h c 2 U g K E l m I H J l c 2 9 y d G V k I H R v I G 9 1 d H N p Z G U g Y 2 9 1 b n N l b C k s M j h 9 J n F 1 b 3 Q 7 L C Z x d W 9 0 O 1 N l Y 3 R p b 2 4 x L 0 F y Z 2 V u d G l u Y S 9 B d X R v U m V t b 3 Z l Z E N v b H V t b n M x L n t M Y X c g R m l y b S B I a X J l Z C B i e S B J b n Z l c 3 R v c i w y O X 0 m c X V v d D s s J n F 1 b 3 Q 7 U 2 V j d G l v b j E v Q X J n Z W 5 0 a W 5 h L 0 F 1 d G 9 S Z W 1 v d m V k Q 2 9 s d W 1 u c z E u e 0 F y Y m l 0 c m F 0 a W 9 u I E N l b n R l c i B J b n Z v b H Z l Z C w z M H 0 m c X V v d D s s J n F 1 b 3 Q 7 U 2 V j d G l v b j E v Q X J n Z W 5 0 a W 5 h L 0 F 1 d G 9 S Z W 1 v d m V k Q 2 9 s d W 1 u c z E u e 0 F y Y m l 0 c m F 0 a W 9 u I F J 1 b G V z I F V z Z W Q s M z F 9 J n F 1 b 3 Q 7 L C Z x d W 9 0 O 1 N l Y 3 R p b 2 4 x L 0 F y Z 2 V u d G l u Y S 9 B d X R v U m V t b 3 Z l Z E N v b H V t b n M x L n t G R V Q s M z J 9 J n F 1 b 3 Q 7 L C Z x d W 9 0 O 1 N l Y 3 R p b 2 4 x L 0 F y Z 2 V u d G l u Y S 9 B d X R v U m V t b 3 Z l Z E N v b H V t b n M x L n t C c m V h Y 2 g / L D M z f S Z x d W 9 0 O y w m c X V v d D t T Z W N 0 a W 9 u M S 9 B c m d l b n R p b m E v Q X V 0 b 1 J l b W 9 2 Z W R D b 2 x 1 b W 5 z M S 5 7 R G l y Z W N 0 I E V 4 c D 8 s M z R 9 J n F 1 b 3 Q 7 L C Z x d W 9 0 O 1 N l Y 3 R p b 2 4 x L 0 F y Z 2 V u d G l u Y S 9 B d X R v U m V t b 3 Z l Z E N v b H V t b n M x L n t C c m V h Y 2 g / M i w z N X 0 m c X V v d D s s J n F 1 b 3 Q 7 U 2 V j d G l v b j E v Q X J n Z W 5 0 a W 5 h L 0 F 1 d G 9 S Z W 1 v d m V k Q 2 9 s d W 1 u c z E u e 0 l u Z G l y Z W N 0 I E V 4 c C w z N n 0 m c X V v d D s s J n F 1 b 3 Q 7 U 2 V j d G l v b j E v Q X J n Z W 5 0 a W 5 h L 0 F 1 d G 9 S Z W 1 v d m V k Q 2 9 s d W 1 u c z E u e 0 J y Z W F j a D 8 z L D M 3 f S Z x d W 9 0 O y w m c X V v d D t T Z W N 0 a W 9 u M S 9 B c m d l b n R p b m E v Q X V 0 b 1 J l b W 9 2 Z W R D b 2 x 1 b W 5 z M S 5 7 T l Q s M z h 9 J n F 1 b 3 Q 7 L C Z x d W 9 0 O 1 N l Y 3 R p b 2 4 x L 0 F y Z 2 V u d G l u Y S 9 B d X R v U m V t b 3 Z l Z E N v b H V t b n M x L n t C c m V h Y 2 g / N C w z O X 0 m c X V v d D s s J n F 1 b 3 Q 7 U 2 V j d G l v b j E v Q X J n Z W 5 0 a W 5 h L 0 F 1 d G 9 S Z W 1 v d m V k Q 2 9 s d W 1 u c z E u e 0 1 G T i w 0 M H 0 m c X V v d D s s J n F 1 b 3 Q 7 U 2 V j d G l v b j E v Q X J n Z W 5 0 a W 5 h L 0 F 1 d G 9 S Z W 1 v d m V k Q 2 9 s d W 1 u c z E u e 0 J y Z W F j a D 8 1 L D Q x f S Z x d W 9 0 O y w m c X V v d D t T Z W N 0 a W 9 u M S 9 B c m d l b n R p b m E v Q X V 0 b 1 J l b W 9 2 Z W R D b 2 x 1 b W 5 z M S 5 7 V W 1 i c m V s b G E g Q 2 x h d X N l L D Q y f S Z x d W 9 0 O y w m c X V v d D t T Z W N 0 a W 9 u M S 9 B c m d l b n R p b m E v Q X V 0 b 1 J l b W 9 2 Z W R D b 2 x 1 b W 5 z M S 5 7 Q n J l Y W N o P z Y s N D N 9 J n F 1 b 3 Q 7 L C Z x d W 9 0 O 1 N l Y 3 R p b 2 4 x L 0 F y Z 2 V u d G l u Y S 9 B d X R v U m V t b 3 Z l Z E N v b H V t b n M x L n t G U F M s N D R 9 J n F 1 b 3 Q 7 L C Z x d W 9 0 O 1 N l Y 3 R p b 2 4 x L 0 F y Z 2 V u d G l u Y S 9 B d X R v U m V t b 3 Z l Z E N v b H V t b n M x L n t C c m V h Y 2 g / N y w 0 N X 0 m c X V v d D s s J n F 1 b 3 Q 7 U 2 V j d G l v b j E v Q X J n Z W 5 0 a W 5 h L 0 F 1 d G 9 S Z W 1 v d m V k Q 2 9 s d W 1 u c z E u e 0 F y Y m l 0 c m F y e S B v c i B E a X N j c m l t I E 1 l Y X N 1 c m V z L D Q 2 f S Z x d W 9 0 O y w m c X V v d D t T Z W N 0 a W 9 u M S 9 B c m d l b n R p b m E v Q X V 0 b 1 J l b W 9 2 Z W R D b 2 x 1 b W 5 z M S 5 7 Q n J l Y W N o P z g s N D d 9 J n F 1 b 3 Q 7 L C Z x d W 9 0 O 1 N l Y 3 R p b 2 4 x L 0 F y Z 2 V u d G l u Y S 9 B d X R v U m V t b 3 Z l Z E N v b H V t b n M x L n t U c m F u c 2 Z l c i B v Z i B G d W 5 k c y w 0 O H 0 m c X V v d D s s J n F 1 b 3 Q 7 U 2 V j d G l v b j E v Q X J n Z W 5 0 a W 5 h L 0 F 1 d G 9 S Z W 1 v d m V k Q 2 9 s d W 1 u c z E u e 0 J y Z W F j a D 8 5 L D Q 5 f S Z x d W 9 0 O y w m c X V v d D t T Z W N 0 a W 9 u M S 9 B c m d l b n R p b m E v Q X V 0 b 1 J l b W 9 2 Z W R D b 2 x 1 b W 5 z M S 5 7 T 3 R o Z X I s N T B 9 J n F 1 b 3 Q 7 L C Z x d W 9 0 O 1 N l Y 3 R p b 2 4 x L 0 F y Z 2 V u d G l u Y S 9 B d X R v U m V t b 3 Z l Z E N v b H V t b n M x L n t C c m V h Y 2 g / M T A s N T F 9 J n F 1 b 3 Q 7 L C Z x d W 9 0 O 1 N l Y 3 R p b 2 4 x L 0 F y Z 2 V u d G l u Y S 9 B d X R v U m V t b 3 Z l Z E N v b H V t b n M x L n t Q Z X J m b 3 J t Y W 5 j Z S B y Z X F 1 a X J l b W V u d H M s N T J 9 J n F 1 b 3 Q 7 L C Z x d W 9 0 O 1 N l Y 3 R p b 2 4 x L 0 F y Z 2 V u d G l u Y S 9 B d X R v U m V t b 3 Z l Z E N v b H V t b n M x L n t C c m V h Y 2 g / M T E s N T N 9 J n F 1 b 3 Q 7 L C Z x d W 9 0 O 1 N l Y 3 R p b 2 4 x L 0 F y Z 2 V u d G l u Y S 9 B d X R v U m V t b 3 Z l Z E N v b H V t b n M x L n t D d X N 0 b 2 1 h c n k g c n V s Z X M g b 2 Y g a W 5 0 Z X J u Y X R p b 2 5 h b C B s Y X c s N T R 9 J n F 1 b 3 Q 7 L C Z x d W 9 0 O 1 N l Y 3 R p b 2 4 x L 0 F y Z 2 V u d G l u Y S 9 B d X R v U m V t b 3 Z l Z E N v b H V t b n M x L n t C c m V h Y 2 g / M T I s N T V 9 J n F 1 b 3 Q 7 L C Z x d W 9 0 O 1 N l Y 3 R p b 2 4 x L 0 F y Z 2 V u d G l u Y S 9 B d X R v U m V t b 3 Z l Z E N v b H V t b n M x L n t O b 3 R l c y w 1 N n 0 m c X V v d D t d L C Z x d W 9 0 O 0 N v b H V t b k N v d W 5 0 J n F 1 b 3 Q 7 O j U 3 L C Z x d W 9 0 O 0 t l e U N v b H V t b k 5 h b W V z J n F 1 b 3 Q 7 O l t d L C Z x d W 9 0 O 0 N v b H V t b k l k Z W 5 0 a X R p Z X M m c X V v d D s 6 W y Z x d W 9 0 O 1 N l Y 3 R p b 2 4 x L 0 F y Z 2 V u d G l u Y S 9 B d X R v U m V t b 3 Z l Z E N v b H V t b n M x L n t T d G F 0 Z S w w f S Z x d W 9 0 O y w m c X V v d D t T Z W N 0 a W 9 u M S 9 B c m d l b n R p b m E v Q X V 0 b 1 J l b W 9 2 Z W R D b 2 x 1 b W 5 z M S 5 7 Q 2 F z Z S B O Y W 1 l L D F 9 J n F 1 b 3 Q 7 L C Z x d W 9 0 O 1 N l Y 3 R p b 2 4 x L 0 F y Z 2 V u d G l u Y S 9 B d X R v U m V t b 3 Z l Z E N v b H V t b n M x L n t J b n Z l c 3 R v c i w y f S Z x d W 9 0 O y w m c X V v d D t T Z W N 0 a W 9 u M S 9 B c m d l b n R p b m E v Q X V 0 b 1 J l b W 9 2 Z W R D b 2 x 1 b W 5 z M S 5 7 T 3 R o Z X I g S W 5 2 Z X N 0 b 3 J z L D N 9 J n F 1 b 3 Q 7 L C Z x d W 9 0 O 1 N l Y 3 R p b 2 4 x L 0 F y Z 2 V u d G l u Y S 9 B d X R v U m V t b 3 Z l Z E N v b H V t b n M x L n t O Y X R p b 2 5 h b G l 0 e S B v Z i B J b n Z l c 3 R v c n M g L D R 9 J n F 1 b 3 Q 7 L C Z x d W 9 0 O 1 N l Y 3 R p b 2 4 x L 0 F y Z 2 V u d G l u Y S 9 B d X R v U m V t b 3 Z l Z E N v b H V t b n M x L n t D b 2 5 0 a W 5 l b n Q s N X 0 m c X V v d D s s J n F 1 b 3 Q 7 U 2 V j d G l v b j E v Q X J n Z W 5 0 a W 5 h L 0 F 1 d G 9 S Z W 1 v d m V k Q 2 9 s d W 1 u c z E u e 0 l u c 3 R y d W 1 l b n Q g S W 5 2 b 2 t l Z C w 2 f S Z x d W 9 0 O y w m c X V v d D t T Z W N 0 a W 9 u M S 9 B c m d l b n R p b m E v Q X V 0 b 1 J l b W 9 2 Z W R D b 2 x 1 b W 5 z M S 5 7 V H l w Z S B v Z i B J b n N 0 c n V t Z W 5 0 L D d 9 J n F 1 b 3 Q 7 L C Z x d W 9 0 O 1 N l Y 3 R p b 2 4 x L 0 F y Z 2 V u d G l u Y S 9 B d X R v U m V t b 3 Z l Z E N v b H V t b n M x L n t F Y 2 9 u b 2 1 p Y y B T Z W N 0 b 3 I g S W 5 2 b 2 x 2 Z W Q s O H 0 m c X V v d D s s J n F 1 b 3 Q 7 U 2 V j d G l v b j E v Q X J n Z W 5 0 a W 5 h L 0 F 1 d G 9 S Z W 1 v d m V k Q 2 9 s d W 1 u c z E u e 0 F k Z F x 1 M D A y N 2 w g U 2 V j d G 9 y c y w 5 f S Z x d W 9 0 O y w m c X V v d D t T Z W N 0 a W 9 u M S 9 B c m d l b n R p b m E v Q X V 0 b 1 J l b W 9 2 Z W R D b 2 x 1 b W 5 z M S 5 7 U 3 R h d H V z L D E w f S Z x d W 9 0 O y w m c X V v d D t T Z W N 0 a W 9 u M S 9 B c m d l b n R p b m E v Q X V 0 b 1 J l b W 9 2 Z W R D b 2 x 1 b W 5 z M S 5 7 R G V j a W R l Z C B p b i B G Y X Z v c i B v Z i w x M X 0 m c X V v d D s s J n F 1 b 3 Q 7 U 2 V j d G l v b j E v Q X J n Z W 5 0 a W 5 h L 0 F 1 d G 9 S Z W 1 v d m V k Q 2 9 s d W 1 u c z E u e 1 N l d H R s Z W Q g b 3 I g Z G V j a W R l Z C B p b i B m Y X Z v c i B v Z i B p b n Z l c 3 R v c i w x M n 0 m c X V v d D s s J n F 1 b 3 Q 7 U 2 V j d G l v b j E v Q X J n Z W 5 0 a W 5 h L 0 F 1 d G 9 S Z W 1 v d m V k Q 2 9 s d W 1 u c z E u e 1 l l Y X I g Q 2 F z Z S B G a W x l Z C w x M 3 0 m c X V v d D s s J n F 1 b 3 Q 7 U 2 V j d G l v b j E v Q X J n Z W 5 0 a W 5 h L 0 F 1 d G 9 S Z W 1 v d m V k Q 2 9 s d W 1 u c z E u e 1 l l Y X I g Q 2 F z Z S B D b 2 5 j b H V k Z W Q s M T R 9 J n F 1 b 3 Q 7 L C Z x d W 9 0 O 1 N l Y 3 R p b 2 4 x L 0 F y Z 2 V u d G l u Y S 9 B d X R v U m V t b 3 Z l Z E N v b H V t b n M x L n t B b W 9 1 b n Q g Q 2 x h a W 1 l Z C B i e S B J b n Z l c 3 R v c i w x N X 0 m c X V v d D s s J n F 1 b 3 Q 7 U 2 V j d G l v b j E v Q X J n Z W 5 0 a W 5 h L 0 F 1 d G 9 S Z W 1 v d m V k Q 2 9 s d W 1 u c z E u e 0 N v b X B l b n N h d G l v b i B v Z m Z l c m V k I G J 5 I H R o Z S B T d G F 0 Z S A o R m 9 y I G R p c m V j d C B l e H B y b 3 B y a W F 0 a W 9 u I G N h c 2 V z I G 9 u b H k p L D E 2 f S Z x d W 9 0 O y w m c X V v d D t T Z W N 0 a W 9 u M S 9 B c m d l b n R p b m E v Q X V 0 b 1 J l b W 9 2 Z W R D b 2 x 1 b W 5 z M S 5 7 Q W 1 v d W 5 0 I E F 3 Y X J k Z W Q s M T d 9 J n F 1 b 3 Q 7 L C Z x d W 9 0 O 1 N l Y 3 R p b 2 4 x L 0 F y Z 2 V u d G l u Y S 9 B d X R v U m V t b 3 Z l Z E N v b H V t b n M x L n t B b W 9 1 b n Q g U 2 V 0 d G x l Z C w x O H 0 m c X V v d D s s J n F 1 b 3 Q 7 U 2 V j d G l v b j E v Q X J n Z W 5 0 a W 5 h L 0 F 1 d G 9 S Z W 1 v d m V k Q 2 9 s d W 1 u c z E u e 0 F t Z W 5 k Z W Q g Y W 1 v d W 5 0 I C h J b i B j Y X N l c y B v Z i B h b n V s b G 1 l b n Q g b 3 I g c m V j d G l m a W N h d G l v b i k s M T l 9 J n F 1 b 3 Q 7 L C Z x d W 9 0 O 1 N l Y 3 R p b 2 4 x L 0 F y Z 2 V u d G l u Y S 9 B d X R v U m V t b 3 Z l Z E N v b H V t b n M x L n t E Z W Z p b m l 0 a X Z l I G F t b 3 V u d C A o Y X d h c m R z K S w y M H 0 m c X V v d D s s J n F 1 b 3 Q 7 U 2 V j d G l v b j E v Q X J n Z W 5 0 a W 5 h L 0 F 1 d G 9 S Z W 1 v d m V k Q 2 9 s d W 1 u c z E u e 0 R l Z m l u a X R p d m U g Y W 1 v d W 5 0 I C h h d 2 F y Z H M r c 2 V 0 d G x l b W V u d H M p L D I x f S Z x d W 9 0 O y w m c X V v d D t T Z W N 0 a W 9 u M S 9 B c m d l b n R p b m E v Q X V 0 b 1 J l b W 9 2 Z W R D b 2 x 1 b W 5 z M S 5 7 Q W 1 v d W 5 0 I H B h a W Q s M j J 9 J n F 1 b 3 Q 7 L C Z x d W 9 0 O 1 N l Y 3 R p b 2 4 x L 0 F y Z 2 V u d G l u Y S 9 B d X R v U m V t b 3 Z l Z E N v b H V t b n M x L n t B c m J p d H J h d G 9 y I E F w c G 9 p b n R l Z C B i e S B T d G F 0 Z S w y M 3 0 m c X V v d D s s J n F 1 b 3 Q 7 U 2 V j d G l v b j E v Q X J n Z W 5 0 a W 5 h L 0 F 1 d G 9 S Z W 1 v d m V k Q 2 9 s d W 1 u c z E u e 0 F y Y m l 0 c m F 0 b 3 I g Q X B w b 2 l u d G V k I G J 5 I E l u d m V z d G 9 y L D I 0 f S Z x d W 9 0 O y w m c X V v d D t T Z W N 0 a W 9 u M S 9 B c m d l b n R p b m E v Q X V 0 b 1 J l b W 9 2 Z W R D b 2 x 1 b W 5 z M S 5 7 U H J l c 2 l k Z W 5 0 I G 9 m I H R o Z S B U c m l i d W 5 h b C w y N X 0 m c X V v d D s s J n F 1 b 3 Q 7 U 2 V j d G l v b j E v Q X J n Z W 5 0 a W 5 h L 0 F 1 d G 9 S Z W 1 v d m V k Q 2 9 s d W 1 u c z E u e 0 x h d y B G a X J t I E h p c m V k I G J 5 I F N 0 Y X R l L D I 2 f S Z x d W 9 0 O y w m c X V v d D t T Z W N 0 a W 9 u M S 9 B c m d l b n R p b m E v Q X V 0 b 1 J l b W 9 2 Z W R D b 2 x 1 b W 5 z M S 5 7 Q 2 9 1 b n N l b C B m Z W V z I G F z I H N 0 a X B 1 b G F 0 Z W Q g a W 4 g Y 2 9 u d H J h Y 3 Q g b 3 I s I C A o S W Y g c m V z b 3 J 0 Z W Q g d G 8 g b 3 V 0 c 2 l k Z S B j b 3 V u c 2 V s K S w y N 3 0 m c X V v d D s s J n F 1 b 3 Q 7 U 2 V j d G l v b j E v Q X J n Z W 5 0 a W 5 h L 0 F 1 d G 9 S Z W 1 v d m V k Q 2 9 s d W 1 u c z E u e 0 5 h b W U g b 2 Y g c G F y d G 5 l c i B p b i 1 j a G F y Z 2 U g b 2 Y g Y 2 F z Z S A o S W Y g c m V z b 3 J 0 Z W Q g d G 8 g b 3 V 0 c 2 l k Z S B j b 3 V u c 2 V s K S w y O H 0 m c X V v d D s s J n F 1 b 3 Q 7 U 2 V j d G l v b j E v Q X J n Z W 5 0 a W 5 h L 0 F 1 d G 9 S Z W 1 v d m V k Q 2 9 s d W 1 u c z E u e 0 x h d y B G a X J t I E h p c m V k I G J 5 I E l u d m V z d G 9 y L D I 5 f S Z x d W 9 0 O y w m c X V v d D t T Z W N 0 a W 9 u M S 9 B c m d l b n R p b m E v Q X V 0 b 1 J l b W 9 2 Z W R D b 2 x 1 b W 5 z M S 5 7 Q X J i a X R y Y X R p b 2 4 g Q 2 V u d G V y I E l u d m 9 s d m V k L D M w f S Z x d W 9 0 O y w m c X V v d D t T Z W N 0 a W 9 u M S 9 B c m d l b n R p b m E v Q X V 0 b 1 J l b W 9 2 Z W R D b 2 x 1 b W 5 z M S 5 7 Q X J i a X R y Y X R p b 2 4 g U n V s Z X M g V X N l Z C w z M X 0 m c X V v d D s s J n F 1 b 3 Q 7 U 2 V j d G l v b j E v Q X J n Z W 5 0 a W 5 h L 0 F 1 d G 9 S Z W 1 v d m V k Q 2 9 s d W 1 u c z E u e 0 Z F V C w z M n 0 m c X V v d D s s J n F 1 b 3 Q 7 U 2 V j d G l v b j E v Q X J n Z W 5 0 a W 5 h L 0 F 1 d G 9 S Z W 1 v d m V k Q 2 9 s d W 1 u c z E u e 0 J y Z W F j a D 8 s M z N 9 J n F 1 b 3 Q 7 L C Z x d W 9 0 O 1 N l Y 3 R p b 2 4 x L 0 F y Z 2 V u d G l u Y S 9 B d X R v U m V t b 3 Z l Z E N v b H V t b n M x L n t E a X J l Y 3 Q g R X h w P y w z N H 0 m c X V v d D s s J n F 1 b 3 Q 7 U 2 V j d G l v b j E v Q X J n Z W 5 0 a W 5 h L 0 F 1 d G 9 S Z W 1 v d m V k Q 2 9 s d W 1 u c z E u e 0 J y Z W F j a D 8 y L D M 1 f S Z x d W 9 0 O y w m c X V v d D t T Z W N 0 a W 9 u M S 9 B c m d l b n R p b m E v Q X V 0 b 1 J l b W 9 2 Z W R D b 2 x 1 b W 5 z M S 5 7 S W 5 k a X J l Y 3 Q g R X h w L D M 2 f S Z x d W 9 0 O y w m c X V v d D t T Z W N 0 a W 9 u M S 9 B c m d l b n R p b m E v Q X V 0 b 1 J l b W 9 2 Z W R D b 2 x 1 b W 5 z M S 5 7 Q n J l Y W N o P z M s M z d 9 J n F 1 b 3 Q 7 L C Z x d W 9 0 O 1 N l Y 3 R p b 2 4 x L 0 F y Z 2 V u d G l u Y S 9 B d X R v U m V t b 3 Z l Z E N v b H V t b n M x L n t O V C w z O H 0 m c X V v d D s s J n F 1 b 3 Q 7 U 2 V j d G l v b j E v Q X J n Z W 5 0 a W 5 h L 0 F 1 d G 9 S Z W 1 v d m V k Q 2 9 s d W 1 u c z E u e 0 J y Z W F j a D 8 0 L D M 5 f S Z x d W 9 0 O y w m c X V v d D t T Z W N 0 a W 9 u M S 9 B c m d l b n R p b m E v Q X V 0 b 1 J l b W 9 2 Z W R D b 2 x 1 b W 5 z M S 5 7 T U Z O L D Q w f S Z x d W 9 0 O y w m c X V v d D t T Z W N 0 a W 9 u M S 9 B c m d l b n R p b m E v Q X V 0 b 1 J l b W 9 2 Z W R D b 2 x 1 b W 5 z M S 5 7 Q n J l Y W N o P z U s N D F 9 J n F 1 b 3 Q 7 L C Z x d W 9 0 O 1 N l Y 3 R p b 2 4 x L 0 F y Z 2 V u d G l u Y S 9 B d X R v U m V t b 3 Z l Z E N v b H V t b n M x L n t V b W J y Z W x s Y S B D b G F 1 c 2 U s N D J 9 J n F 1 b 3 Q 7 L C Z x d W 9 0 O 1 N l Y 3 R p b 2 4 x L 0 F y Z 2 V u d G l u Y S 9 B d X R v U m V t b 3 Z l Z E N v b H V t b n M x L n t C c m V h Y 2 g / N i w 0 M 3 0 m c X V v d D s s J n F 1 b 3 Q 7 U 2 V j d G l v b j E v Q X J n Z W 5 0 a W 5 h L 0 F 1 d G 9 S Z W 1 v d m V k Q 2 9 s d W 1 u c z E u e 0 Z Q U y w 0 N H 0 m c X V v d D s s J n F 1 b 3 Q 7 U 2 V j d G l v b j E v Q X J n Z W 5 0 a W 5 h L 0 F 1 d G 9 S Z W 1 v d m V k Q 2 9 s d W 1 u c z E u e 0 J y Z W F j a D 8 3 L D Q 1 f S Z x d W 9 0 O y w m c X V v d D t T Z W N 0 a W 9 u M S 9 B c m d l b n R p b m E v Q X V 0 b 1 J l b W 9 2 Z W R D b 2 x 1 b W 5 z M S 5 7 Q X J i a X R y Y X J 5 I G 9 y I E R p c 2 N y a W 0 g T W V h c 3 V y Z X M s N D Z 9 J n F 1 b 3 Q 7 L C Z x d W 9 0 O 1 N l Y 3 R p b 2 4 x L 0 F y Z 2 V u d G l u Y S 9 B d X R v U m V t b 3 Z l Z E N v b H V t b n M x L n t C c m V h Y 2 g / O C w 0 N 3 0 m c X V v d D s s J n F 1 b 3 Q 7 U 2 V j d G l v b j E v Q X J n Z W 5 0 a W 5 h L 0 F 1 d G 9 S Z W 1 v d m V k Q 2 9 s d W 1 u c z E u e 1 R y Y W 5 z Z m V y I G 9 m I E Z 1 b m R z L D Q 4 f S Z x d W 9 0 O y w m c X V v d D t T Z W N 0 a W 9 u M S 9 B c m d l b n R p b m E v Q X V 0 b 1 J l b W 9 2 Z W R D b 2 x 1 b W 5 z M S 5 7 Q n J l Y W N o P z k s N D l 9 J n F 1 b 3 Q 7 L C Z x d W 9 0 O 1 N l Y 3 R p b 2 4 x L 0 F y Z 2 V u d G l u Y S 9 B d X R v U m V t b 3 Z l Z E N v b H V t b n M x L n t P d G h l c i w 1 M H 0 m c X V v d D s s J n F 1 b 3 Q 7 U 2 V j d G l v b j E v Q X J n Z W 5 0 a W 5 h L 0 F 1 d G 9 S Z W 1 v d m V k Q 2 9 s d W 1 u c z E u e 0 J y Z W F j a D 8 x M C w 1 M X 0 m c X V v d D s s J n F 1 b 3 Q 7 U 2 V j d G l v b j E v Q X J n Z W 5 0 a W 5 h L 0 F 1 d G 9 S Z W 1 v d m V k Q 2 9 s d W 1 u c z E u e 1 B l c m Z v c m 1 h b m N l I H J l c X V p c m V t Z W 5 0 c y w 1 M n 0 m c X V v d D s s J n F 1 b 3 Q 7 U 2 V j d G l v b j E v Q X J n Z W 5 0 a W 5 h L 0 F 1 d G 9 S Z W 1 v d m V k Q 2 9 s d W 1 u c z E u e 0 J y Z W F j a D 8 x M S w 1 M 3 0 m c X V v d D s s J n F 1 b 3 Q 7 U 2 V j d G l v b j E v Q X J n Z W 5 0 a W 5 h L 0 F 1 d G 9 S Z W 1 v d m V k Q 2 9 s d W 1 u c z E u e 0 N 1 c 3 R v b W F y e S B y d W x l c y B v Z i B p b n R l c m 5 h d G l v b m F s I G x h d y w 1 N H 0 m c X V v d D s s J n F 1 b 3 Q 7 U 2 V j d G l v b j E v Q X J n Z W 5 0 a W 5 h L 0 F 1 d G 9 S Z W 1 v d m V k Q 2 9 s d W 1 u c z E u e 0 J y Z W F j a D 8 x M i w 1 N X 0 m c X V v d D s s J n F 1 b 3 Q 7 U 2 V j d G l v b j E v Q X J n Z W 5 0 a W 5 h L 0 F 1 d G 9 S Z W 1 v d m V k Q 2 9 s d W 1 u c z E u e 0 5 v d G V z L D U 2 f S Z x d W 9 0 O 1 0 s J n F 1 b 3 Q 7 U m V s Y X R p b 2 5 z a G l w S W 5 m b y Z x d W 9 0 O z p b X X 0 i I C 8 + P C 9 T d G F i b G V F b n R y a W V z P j w v S X R l b T 4 8 S X R l b T 4 8 S X R l b U x v Y 2 F 0 a W 9 u P j x J d G V t V H l w Z T 5 G b 3 J t d W x h P C 9 J d G V t V H l w Z T 4 8 S X R l b V B h d G g + U 2 V j d G l v b j E v Q X J n Z W 5 0 a W 5 h L 1 N v d X J j Z T w v S X R l b V B h d G g + P C 9 J d G V t T G 9 j Y X R p b 2 4 + P F N 0 Y W J s Z U V u d H J p Z X M g L z 4 8 L 0 l 0 Z W 0 + P E l 0 Z W 0 + P E l 0 Z W 1 M b 2 N h d G l v b j 4 8 S X R l b V R 5 c G U + R m 9 y b X V s Y T w v S X R l b V R 5 c G U + P E l 0 Z W 1 Q Y X R o P l N l Y 3 R p b 2 4 x L 0 F y Z 2 V u d G l u Y S 9 D a G F u Z 2 V k J T I w V H l w Z T w v S X R l b V B h d G g + P C 9 J d G V t T G 9 j Y X R p b 2 4 + P F N 0 Y W J s Z U V u d H J p Z X M g L z 4 8 L 0 l 0 Z W 0 + P E l 0 Z W 0 + P E l 0 Z W 1 M b 2 N h d G l v b j 4 8 S X R l b V R 5 c G U + R m 9 y b X V s Y T w v S X R l b V R 5 c G U + P E l 0 Z W 1 Q Y X R o P l N l Y 3 R p b 2 4 x L 0 F y Z 2 V u d G l u Y S 9 G a W x 0 Z X J l Z C U y M F J v d 3 M 8 L 0 l 0 Z W 1 Q Y X R o P j w v S X R l b U x v Y 2 F 0 a W 9 u P j x T d G F i b G V F b n R y a W V z I C 8 + P C 9 J d G V t P j x J d G V t P j x J d G V t T G 9 j Y X R p b 2 4 + P E l 0 Z W 1 U e X B l P k Z v c m 1 1 b G E 8 L 0 l 0 Z W 1 U e X B l P j x J d G V t U G F 0 a D 5 T Z W N 0 a W 9 u M S 9 C Y X J i Y W R v c z w v S X R l b V B h d G g + P C 9 J d G V t T G 9 j Y X R p b 2 4 + P F N 0 Y W J s Z U V u d H J p Z X M + P E V u d H J 5 I F R 5 c G U 9 I k l z U H J p d m F 0 Z S I g V m F s d W U 9 I m w w I i A v P j x F b n R y e S B U e X B l P S J G a W x s V G F y Z 2 V 0 I i B W Y W x 1 Z T 0 i c 0 J h c m J h Z G 9 z I i A v P j x F b n R y e S B U e X B l P S J S Z W N v d m V y e V R h c m d l d F N o Z W V 0 I i B W Y W x 1 Z T 0 i c 1 N o Z W V 0 M y I g L z 4 8 R W 5 0 c n k g V H l w Z T 0 i U m V j b 3 Z l c n l U Y X J n Z X R D b 2 x 1 b W 4 i I F Z h b H V l P S J s M S I g L z 4 8 R W 5 0 c n k g V H l w Z T 0 i U m V j b 3 Z l c n l U Y X J n Z X R S b 3 c i I F Z h b H V l P S J s M S I g L z 4 8 R W 5 0 c n k g V H l w Z T 0 i T G 9 h Z G V k V G 9 B b m F s e X N p c 1 N l c n Z p Y 2 V z I i B W Y W x 1 Z T 0 i b D A i I C 8 + P E V u d H J 5 I F R 5 c G U 9 I k Z p b G x F c n J v c k N v Z G U i I F Z h b H V l P S J z V W 5 r b m 9 3 b i I g L z 4 8 R W 5 0 c n k g V H l w Z T 0 i R m l s b E V y c m 9 y Q 2 9 1 b n Q i I F Z h b H V l P S J s M C I g L z 4 8 R W 5 0 c n k g V H l w Z T 0 i R m l s b E x h c 3 R V c G R h d G V k I i B W Y W x 1 Z T 0 i Z D I w M j U t M D I t M D N U M T g 6 M z E 6 N D Q u N T Y y M j Q 2 M F o 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Z p b G x D b 2 x 1 b W 5 U e X B l c y I g V m F s d W U 9 I n N C Z 1 l H Q m d Z R 0 J n W U d C Z 1 l H Q X d N Q U F B T U F B Q U 1 B Q U F N R 0 J n W U d B d 1 l H Q m d Z R 0 J n W U d C Z 1 l H Q m d Z R 0 J n W U d C Z 1 l H Q m d Z R 0 J n W U F C Z 0 F H I i A v P j x F b n R y e S B U e X B l P S J R d W V y e U l E I i B W Y W x 1 Z T 0 i c z E 0 Z G M 2 Z D I 4 L W Q x O D I t N G I z M y 0 5 Z j h l L W Y z M j Z l M T F m Z D B i M i I g L z 4 8 R W 5 0 c n k g V H l w Z T 0 i R m l s b E N v d W 5 0 I i B W Y W x 1 Z T 0 i b D E i I C 8 + P E V u d H J 5 I F R 5 c G U 9 I k Z p b G x D b 2 x 1 b W 5 O Y W 1 l c y I g V m F s d W U 9 I n N b J n F 1 b 3 Q 7 U 3 R h d G U m c X V v d D s s J n F 1 b 3 Q 7 Q 2 F z Z S B O Y W 1 l J n F 1 b 3 Q 7 L C Z x d W 9 0 O 0 l u d m V z d G 9 y J n F 1 b 3 Q 7 L C Z x d W 9 0 O 0 9 0 a G V y I E l u d m V z d G 9 y c y Z x d W 9 0 O y w m c X V v d D t O Y X R p b 2 5 h b G l 0 e S B v Z i B J b n Z l c 3 R v c n M g J n F 1 b 3 Q 7 L C Z x d W 9 0 O 0 N v b n R p b m V u d C Z x d W 9 0 O y w m c X V v d D t J b n N 0 c n V t Z W 5 0 I E l u d m 9 r Z W Q m c X V v d D s s J n F 1 b 3 Q 7 V H l w Z S B v Z i B J b n N 0 c n V t Z W 5 0 J n F 1 b 3 Q 7 L C Z x d W 9 0 O 0 V j b 2 5 v b W l j I F N l Y 3 R v c i B J b n Z v b H Z l Z C Z x d W 9 0 O y w m c X V v d D t B Z G R c d T A w M j d s I F N l Y 3 R v c n M m c X V v d D s s J n F 1 b 3 Q 7 U 3 R h d H V z J n F 1 b 3 Q 7 L C Z x d W 9 0 O 0 R l Y 2 l k Z W Q g a W 4 g R m F 2 b 3 I g b 2 Y m c X V v d D s s J n F 1 b 3 Q 7 U 2 V 0 d G x l Z C B v c i B k Z W N p Z G V k I G l u I G Z h d m 9 y I G 9 m I G l u d m V z d G 9 y J n F 1 b 3 Q 7 L C Z x d W 9 0 O 1 l l Y X I g Q 2 F z Z S B G a W x l Z C Z x d W 9 0 O y w m c X V v d D t Z Z W F y I E N h c 2 U g Q 2 9 u Y 2 x 1 Z G V k J n F 1 b 3 Q 7 L C Z x d W 9 0 O 0 F t b 3 V u d C B D b G F p b W V k I G J 5 I E l u d m V z d G 9 y J n F 1 b 3 Q 7 L C Z x d W 9 0 O 0 N v b X B l b n N h d G l v b i B v Z m Z l c m V k I G J 5 I H R o Z S B T d G F 0 Z S A o R m 9 y I G R p c m V j d C B l e H B y b 3 B y a W F 0 a W 9 u I G N h c 2 V z I G 9 u b H k p J n F 1 b 3 Q 7 L C Z x d W 9 0 O 0 F t b 3 V u d C B B d 2 F y Z G V k J n F 1 b 3 Q 7 L C Z x d W 9 0 O 0 F t b 3 V u d C B T Z X R 0 b G V k J n F 1 b 3 Q 7 L C Z x d W 9 0 O 0 F t Z W 5 k Z W Q g Y W 1 v d W 5 0 I C h J b i B j Y X N l c y B v Z i B h b n V s b G 1 l b n Q g b 3 I g c m V j d G l m a W N h d G l v b i k m c X V v d D s s J n F 1 b 3 Q 7 R G V m a W 5 p d G l 2 Z S B h b W 9 1 b n Q g K G F 3 Y X J k c y k m c X V v d D s s J n F 1 b 3 Q 7 R G V m a W 5 p d G l 2 Z S B h b W 9 1 b n Q g K G F 3 Y X J k c y t z Z X R 0 b G V t Z W 5 0 c y k m c X V v d D s s J n F 1 b 3 Q 7 Q W 1 v d W 5 0 I H B h a W Q m c X V v d D s s J n F 1 b 3 Q 7 Q X J i a X R y Y X R v c i B B c H B v a W 5 0 Z W Q g Y n k g U 3 R h d G U m c X V v d D s s J n F 1 b 3 Q 7 Q X J i a X R y Y X R v c i B B c H B v a W 5 0 Z W Q g Y n k g S W 5 2 Z X N 0 b 3 I m c X V v d D s s J n F 1 b 3 Q 7 U H J l c 2 l k Z W 5 0 I G 9 m I H R o Z S B U c m l i d W 5 h b C Z x d W 9 0 O y w m c X V v d D t M Y X c g R m l y b S B I a X J l Z C B i e S B T d G F 0 Z S Z x d W 9 0 O y w m c X V v d D t D b 3 V u c 2 V s I G Z l Z X M g Y X M g c 3 R p c H V s Y X R l Z C B p b i B j b 2 5 0 c m F j d C B v c i w g I C h J Z i B y Z X N v c n R l Z C B 0 b y B v d X R z a W R l I G N v d W 5 z Z W w p J n F 1 b 3 Q 7 L C Z x d W 9 0 O 0 5 h b W U g b 2 Y g c G F y d G 5 l c i B p b i 1 j a G F y Z 2 U g b 2 Y g Y 2 F z Z S A o S W Y g c m V z b 3 J 0 Z W Q g d G 8 g b 3 V 0 c 2 l k Z S B j b 3 V u c 2 V s K S Z x d W 9 0 O y w m c X V v d D t M Y X c g R m l y b S B I a X J l Z C B i e S B J b n Z l c 3 R v c i Z x d W 9 0 O y w m c X V v d D t B c m J p d H J h d G l v b i B D Z W 5 0 Z X I g S W 5 2 b 2 x 2 Z W Q m c X V v d D s s J n F 1 b 3 Q 7 Q X J i a X R y Y X R p b 2 4 g U n V s Z X M g V X N l Z C Z x d W 9 0 O y w m c X V v d D t G R V Q m c X V v d D s s J n F 1 b 3 Q 7 Q n J l Y W N o P y Z x d W 9 0 O y w m c X V v d D t E a X J l Y 3 Q g R X h w P y Z x d W 9 0 O y w m c X V v d D t C c m V h Y 2 g / M i Z x d W 9 0 O y w m c X V v d D t J b m R p c m V j d C B F e H A m c X V v d D s s J n F 1 b 3 Q 7 Q n J l Y W N o P z M m c X V v d D s s J n F 1 b 3 Q 7 T l Q m c X V v d D s s J n F 1 b 3 Q 7 Q n J l Y W N o P z Q m c X V v d D s s J n F 1 b 3 Q 7 T U Z O J n F 1 b 3 Q 7 L C Z x d W 9 0 O 0 J y Z W F j a D 8 1 J n F 1 b 3 Q 7 L C Z x d W 9 0 O 1 V t Y n J l b G x h I E N s Y X V z Z S Z x d W 9 0 O y w m c X V v d D t C c m V h Y 2 g / N i Z x d W 9 0 O y w m c X V v d D t G U F M m c X V v d D s s J n F 1 b 3 Q 7 Q n J l Y W N o P z c m c X V v d D s s J n F 1 b 3 Q 7 Q X J i a X R y Y X J 5 I G 9 y I E R p c 2 N y a W 0 g T W V h c 3 V y Z X M m c X V v d D s s J n F 1 b 3 Q 7 Q n J l Y W N o P z g m c X V v d D s s J n F 1 b 3 Q 7 V H J h b n N m Z X I g b 2 Y g R n V u Z H M m c X V v d D s s J n F 1 b 3 Q 7 Q n J l Y W N o P z k m c X V v d D s s J n F 1 b 3 Q 7 T 3 R o Z X I m c X V v d D s s J n F 1 b 3 Q 7 Q n J l Y W N o P z E w J n F 1 b 3 Q 7 L C Z x d W 9 0 O 1 B l c m Z v c m 1 h b m N l I H J l c X V p c m V t Z W 5 0 c y Z x d W 9 0 O y w m c X V v d D t C c m V h Y 2 g / M T E m c X V v d D s s J n F 1 b 3 Q 7 Q 3 V z d G 9 t Y X J 5 I H J 1 b G V z I G 9 m I G l u d G V y b m F 0 a W 9 u Y W w g b G F 3 J n F 1 b 3 Q 7 L C Z x d W 9 0 O 0 J y Z W F j a D 8 x M i Z x d W 9 0 O y w m c X V v d D t O b 3 R l c y Z x d W 9 0 O 1 0 i I C 8 + P E V u d H J 5 I F R 5 c G U 9 I k Z p b G x T d G F 0 d X M i I F Z h b H V l P S J z Q 2 9 t c G x l d G U i I C 8 + P E V u d H J 5 I F R 5 c G U 9 I k F k Z G V k V G 9 E Y X R h T W 9 k Z W w i I F Z h b H V l P S J s M C I g L z 4 8 R W 5 0 c n k g V H l w Z T 0 i U m V s Y X R p b 2 5 z a G l w S W 5 m b 0 N v b n R h a W 5 l c i I g V m F s d W U 9 I n N 7 J n F 1 b 3 Q 7 Y 2 9 s d W 1 u Q 2 9 1 b n Q m c X V v d D s 6 N T c s J n F 1 b 3 Q 7 a 2 V 5 Q 2 9 s d W 1 u T m F t Z X M m c X V v d D s 6 W 1 0 s J n F 1 b 3 Q 7 c X V l c n l S Z W x h d G l v b n N o a X B z J n F 1 b 3 Q 7 O l t d L C Z x d W 9 0 O 2 N v b H V t b k l k Z W 5 0 a X R p Z X M m c X V v d D s 6 W y Z x d W 9 0 O 1 N l Y 3 R p b 2 4 x L 0 J h c m J h Z G 9 z L 0 F 1 d G 9 S Z W 1 v d m V k Q 2 9 s d W 1 u c z E u e 1 N 0 Y X R l L D B 9 J n F 1 b 3 Q 7 L C Z x d W 9 0 O 1 N l Y 3 R p b 2 4 x L 0 J h c m J h Z G 9 z L 0 F 1 d G 9 S Z W 1 v d m V k Q 2 9 s d W 1 u c z E u e 0 N h c 2 U g T m F t Z S w x f S Z x d W 9 0 O y w m c X V v d D t T Z W N 0 a W 9 u M S 9 C Y X J i Y W R v c y 9 B d X R v U m V t b 3 Z l Z E N v b H V t b n M x L n t J b n Z l c 3 R v c i w y f S Z x d W 9 0 O y w m c X V v d D t T Z W N 0 a W 9 u M S 9 C Y X J i Y W R v c y 9 B d X R v U m V t b 3 Z l Z E N v b H V t b n M x L n t P d G h l c i B J b n Z l c 3 R v c n M s M 3 0 m c X V v d D s s J n F 1 b 3 Q 7 U 2 V j d G l v b j E v Q m F y Y m F k b 3 M v Q X V 0 b 1 J l b W 9 2 Z W R D b 2 x 1 b W 5 z M S 5 7 T m F 0 a W 9 u Y W x p d H k g b 2 Y g S W 5 2 Z X N 0 b 3 J z I C w 0 f S Z x d W 9 0 O y w m c X V v d D t T Z W N 0 a W 9 u M S 9 C Y X J i Y W R v c y 9 B d X R v U m V t b 3 Z l Z E N v b H V t b n M x L n t D b 2 5 0 a W 5 l b n Q s N X 0 m c X V v d D s s J n F 1 b 3 Q 7 U 2 V j d G l v b j E v Q m F y Y m F k b 3 M v Q X V 0 b 1 J l b W 9 2 Z W R D b 2 x 1 b W 5 z M S 5 7 S W 5 z d H J 1 b W V u d C B J b n Z v a 2 V k L D Z 9 J n F 1 b 3 Q 7 L C Z x d W 9 0 O 1 N l Y 3 R p b 2 4 x L 0 J h c m J h Z G 9 z L 0 F 1 d G 9 S Z W 1 v d m V k Q 2 9 s d W 1 u c z E u e 1 R 5 c G U g b 2 Y g S W 5 z d H J 1 b W V u d C w 3 f S Z x d W 9 0 O y w m c X V v d D t T Z W N 0 a W 9 u M S 9 C Y X J i Y W R v c y 9 B d X R v U m V t b 3 Z l Z E N v b H V t b n M x L n t F Y 2 9 u b 2 1 p Y y B T Z W N 0 b 3 I g S W 5 2 b 2 x 2 Z W Q s O H 0 m c X V v d D s s J n F 1 b 3 Q 7 U 2 V j d G l v b j E v Q m F y Y m F k b 3 M v Q X V 0 b 1 J l b W 9 2 Z W R D b 2 x 1 b W 5 z M S 5 7 Q W R k X H U w M D I 3 b C B T Z W N 0 b 3 J z L D l 9 J n F 1 b 3 Q 7 L C Z x d W 9 0 O 1 N l Y 3 R p b 2 4 x L 0 J h c m J h Z G 9 z L 0 F 1 d G 9 S Z W 1 v d m V k Q 2 9 s d W 1 u c z E u e 1 N 0 Y X R 1 c y w x M H 0 m c X V v d D s s J n F 1 b 3 Q 7 U 2 V j d G l v b j E v Q m F y Y m F k b 3 M v Q X V 0 b 1 J l b W 9 2 Z W R D b 2 x 1 b W 5 z M S 5 7 R G V j a W R l Z C B p b i B G Y X Z v c i B v Z i w x M X 0 m c X V v d D s s J n F 1 b 3 Q 7 U 2 V j d G l v b j E v Q m F y Y m F k b 3 M v Q X V 0 b 1 J l b W 9 2 Z W R D b 2 x 1 b W 5 z M S 5 7 U 2 V 0 d G x l Z C B v c i B k Z W N p Z G V k I G l u I G Z h d m 9 y I G 9 m I G l u d m V z d G 9 y L D E y f S Z x d W 9 0 O y w m c X V v d D t T Z W N 0 a W 9 u M S 9 C Y X J i Y W R v c y 9 B d X R v U m V t b 3 Z l Z E N v b H V t b n M x L n t Z Z W F y I E N h c 2 U g R m l s Z W Q s M T N 9 J n F 1 b 3 Q 7 L C Z x d W 9 0 O 1 N l Y 3 R p b 2 4 x L 0 J h c m J h Z G 9 z L 0 F 1 d G 9 S Z W 1 v d m V k Q 2 9 s d W 1 u c z E u e 1 l l Y X I g Q 2 F z Z S B D b 2 5 j b H V k Z W Q s M T R 9 J n F 1 b 3 Q 7 L C Z x d W 9 0 O 1 N l Y 3 R p b 2 4 x L 0 J h c m J h Z G 9 z L 0 F 1 d G 9 S Z W 1 v d m V k Q 2 9 s d W 1 u c z E u e 0 F t b 3 V u d C B D b G F p b W V k I G J 5 I E l u d m V z d G 9 y L D E 1 f S Z x d W 9 0 O y w m c X V v d D t T Z W N 0 a W 9 u M S 9 C Y X J i Y W R v c y 9 B d X R v U m V t b 3 Z l Z E N v b H V t b n M x L n t D b 2 1 w Z W 5 z Y X R p b 2 4 g b 2 Z m Z X J l Z C B i e S B 0 a G U g U 3 R h d G U g K E Z v c i B k a X J l Y 3 Q g Z X h w c m 9 w c m l h d G l v b i B j Y X N l c y B v b m x 5 K S w x N n 0 m c X V v d D s s J n F 1 b 3 Q 7 U 2 V j d G l v b j E v Q m F y Y m F k b 3 M v Q X V 0 b 1 J l b W 9 2 Z W R D b 2 x 1 b W 5 z M S 5 7 Q W 1 v d W 5 0 I E F 3 Y X J k Z W Q s M T d 9 J n F 1 b 3 Q 7 L C Z x d W 9 0 O 1 N l Y 3 R p b 2 4 x L 0 J h c m J h Z G 9 z L 0 F 1 d G 9 S Z W 1 v d m V k Q 2 9 s d W 1 u c z E u e 0 F t b 3 V u d C B T Z X R 0 b G V k L D E 4 f S Z x d W 9 0 O y w m c X V v d D t T Z W N 0 a W 9 u M S 9 C Y X J i Y W R v c y 9 B d X R v U m V t b 3 Z l Z E N v b H V t b n M x L n t B b W V u Z G V k I G F t b 3 V u d C A o S W 4 g Y 2 F z Z X M g b 2 Y g Y W 5 1 b G x t Z W 5 0 I G 9 y I H J l Y 3 R p Z m l j Y X R p b 2 4 p L D E 5 f S Z x d W 9 0 O y w m c X V v d D t T Z W N 0 a W 9 u M S 9 C Y X J i Y W R v c y 9 B d X R v U m V t b 3 Z l Z E N v b H V t b n M x L n t E Z W Z p b m l 0 a X Z l I G F t b 3 V u d C A o Y X d h c m R z K S w y M H 0 m c X V v d D s s J n F 1 b 3 Q 7 U 2 V j d G l v b j E v Q m F y Y m F k b 3 M v Q X V 0 b 1 J l b W 9 2 Z W R D b 2 x 1 b W 5 z M S 5 7 R G V m a W 5 p d G l 2 Z S B h b W 9 1 b n Q g K G F 3 Y X J k c y t z Z X R 0 b G V t Z W 5 0 c y k s M j F 9 J n F 1 b 3 Q 7 L C Z x d W 9 0 O 1 N l Y 3 R p b 2 4 x L 0 J h c m J h Z G 9 z L 0 F 1 d G 9 S Z W 1 v d m V k Q 2 9 s d W 1 u c z E u e 0 F t b 3 V u d C B w Y W l k L D I y f S Z x d W 9 0 O y w m c X V v d D t T Z W N 0 a W 9 u M S 9 C Y X J i Y W R v c y 9 B d X R v U m V t b 3 Z l Z E N v b H V t b n M x L n t B c m J p d H J h d G 9 y I E F w c G 9 p b n R l Z C B i e S B T d G F 0 Z S w y M 3 0 m c X V v d D s s J n F 1 b 3 Q 7 U 2 V j d G l v b j E v Q m F y Y m F k b 3 M v Q X V 0 b 1 J l b W 9 2 Z W R D b 2 x 1 b W 5 z M S 5 7 Q X J i a X R y Y X R v c i B B c H B v a W 5 0 Z W Q g Y n k g S W 5 2 Z X N 0 b 3 I s M j R 9 J n F 1 b 3 Q 7 L C Z x d W 9 0 O 1 N l Y 3 R p b 2 4 x L 0 J h c m J h Z G 9 z L 0 F 1 d G 9 S Z W 1 v d m V k Q 2 9 s d W 1 u c z E u e 1 B y Z X N p Z G V u d C B v Z i B 0 a G U g V H J p Y n V u Y W w s M j V 9 J n F 1 b 3 Q 7 L C Z x d W 9 0 O 1 N l Y 3 R p b 2 4 x L 0 J h c m J h Z G 9 z L 0 F 1 d G 9 S Z W 1 v d m V k Q 2 9 s d W 1 u c z E u e 0 x h d y B G a X J t I E h p c m V k I G J 5 I F N 0 Y X R l L D I 2 f S Z x d W 9 0 O y w m c X V v d D t T Z W N 0 a W 9 u M S 9 C Y X J i Y W R v c y 9 B d X R v U m V t b 3 Z l Z E N v b H V t b n M x L n t D b 3 V u c 2 V s I G Z l Z X M g Y X M g c 3 R p c H V s Y X R l Z C B p b i B j b 2 5 0 c m F j d C B v c i w g I C h J Z i B y Z X N v c n R l Z C B 0 b y B v d X R z a W R l I G N v d W 5 z Z W w p L D I 3 f S Z x d W 9 0 O y w m c X V v d D t T Z W N 0 a W 9 u M S 9 C Y X J i Y W R v c y 9 B d X R v U m V t b 3 Z l Z E N v b H V t b n M x L n t O Y W 1 l I G 9 m I H B h c n R u Z X I g a W 4 t Y 2 h h c m d l I G 9 m I G N h c 2 U g K E l m I H J l c 2 9 y d G V k I H R v I G 9 1 d H N p Z G U g Y 2 9 1 b n N l b C k s M j h 9 J n F 1 b 3 Q 7 L C Z x d W 9 0 O 1 N l Y 3 R p b 2 4 x L 0 J h c m J h Z G 9 z L 0 F 1 d G 9 S Z W 1 v d m V k Q 2 9 s d W 1 u c z E u e 0 x h d y B G a X J t I E h p c m V k I G J 5 I E l u d m V z d G 9 y L D I 5 f S Z x d W 9 0 O y w m c X V v d D t T Z W N 0 a W 9 u M S 9 C Y X J i Y W R v c y 9 B d X R v U m V t b 3 Z l Z E N v b H V t b n M x L n t B c m J p d H J h d G l v b i B D Z W 5 0 Z X I g S W 5 2 b 2 x 2 Z W Q s M z B 9 J n F 1 b 3 Q 7 L C Z x d W 9 0 O 1 N l Y 3 R p b 2 4 x L 0 J h c m J h Z G 9 z L 0 F 1 d G 9 S Z W 1 v d m V k Q 2 9 s d W 1 u c z E u e 0 F y Y m l 0 c m F 0 a W 9 u I F J 1 b G V z I F V z Z W Q s M z F 9 J n F 1 b 3 Q 7 L C Z x d W 9 0 O 1 N l Y 3 R p b 2 4 x L 0 J h c m J h Z G 9 z L 0 F 1 d G 9 S Z W 1 v d m V k Q 2 9 s d W 1 u c z E u e 0 Z F V C w z M n 0 m c X V v d D s s J n F 1 b 3 Q 7 U 2 V j d G l v b j E v Q m F y Y m F k b 3 M v Q X V 0 b 1 J l b W 9 2 Z W R D b 2 x 1 b W 5 z M S 5 7 Q n J l Y W N o P y w z M 3 0 m c X V v d D s s J n F 1 b 3 Q 7 U 2 V j d G l v b j E v Q m F y Y m F k b 3 M v Q X V 0 b 1 J l b W 9 2 Z W R D b 2 x 1 b W 5 z M S 5 7 R G l y Z W N 0 I E V 4 c D 8 s M z R 9 J n F 1 b 3 Q 7 L C Z x d W 9 0 O 1 N l Y 3 R p b 2 4 x L 0 J h c m J h Z G 9 z L 0 F 1 d G 9 S Z W 1 v d m V k Q 2 9 s d W 1 u c z E u e 0 J y Z W F j a D 8 y L D M 1 f S Z x d W 9 0 O y w m c X V v d D t T Z W N 0 a W 9 u M S 9 C Y X J i Y W R v c y 9 B d X R v U m V t b 3 Z l Z E N v b H V t b n M x L n t J b m R p c m V j d C B F e H A s M z Z 9 J n F 1 b 3 Q 7 L C Z x d W 9 0 O 1 N l Y 3 R p b 2 4 x L 0 J h c m J h Z G 9 z L 0 F 1 d G 9 S Z W 1 v d m V k Q 2 9 s d W 1 u c z E u e 0 J y Z W F j a D 8 z L D M 3 f S Z x d W 9 0 O y w m c X V v d D t T Z W N 0 a W 9 u M S 9 C Y X J i Y W R v c y 9 B d X R v U m V t b 3 Z l Z E N v b H V t b n M x L n t O V C w z O H 0 m c X V v d D s s J n F 1 b 3 Q 7 U 2 V j d G l v b j E v Q m F y Y m F k b 3 M v Q X V 0 b 1 J l b W 9 2 Z W R D b 2 x 1 b W 5 z M S 5 7 Q n J l Y W N o P z Q s M z l 9 J n F 1 b 3 Q 7 L C Z x d W 9 0 O 1 N l Y 3 R p b 2 4 x L 0 J h c m J h Z G 9 z L 0 F 1 d G 9 S Z W 1 v d m V k Q 2 9 s d W 1 u c z E u e 0 1 G T i w 0 M H 0 m c X V v d D s s J n F 1 b 3 Q 7 U 2 V j d G l v b j E v Q m F y Y m F k b 3 M v Q X V 0 b 1 J l b W 9 2 Z W R D b 2 x 1 b W 5 z M S 5 7 Q n J l Y W N o P z U s N D F 9 J n F 1 b 3 Q 7 L C Z x d W 9 0 O 1 N l Y 3 R p b 2 4 x L 0 J h c m J h Z G 9 z L 0 F 1 d G 9 S Z W 1 v d m V k Q 2 9 s d W 1 u c z E u e 1 V t Y n J l b G x h I E N s Y X V z Z S w 0 M n 0 m c X V v d D s s J n F 1 b 3 Q 7 U 2 V j d G l v b j E v Q m F y Y m F k b 3 M v Q X V 0 b 1 J l b W 9 2 Z W R D b 2 x 1 b W 5 z M S 5 7 Q n J l Y W N o P z Y s N D N 9 J n F 1 b 3 Q 7 L C Z x d W 9 0 O 1 N l Y 3 R p b 2 4 x L 0 J h c m J h Z G 9 z L 0 F 1 d G 9 S Z W 1 v d m V k Q 2 9 s d W 1 u c z E u e 0 Z Q U y w 0 N H 0 m c X V v d D s s J n F 1 b 3 Q 7 U 2 V j d G l v b j E v Q m F y Y m F k b 3 M v Q X V 0 b 1 J l b W 9 2 Z W R D b 2 x 1 b W 5 z M S 5 7 Q n J l Y W N o P z c s N D V 9 J n F 1 b 3 Q 7 L C Z x d W 9 0 O 1 N l Y 3 R p b 2 4 x L 0 J h c m J h Z G 9 z L 0 F 1 d G 9 S Z W 1 v d m V k Q 2 9 s d W 1 u c z E u e 0 F y Y m l 0 c m F y e S B v c i B E a X N j c m l t I E 1 l Y X N 1 c m V z L D Q 2 f S Z x d W 9 0 O y w m c X V v d D t T Z W N 0 a W 9 u M S 9 C Y X J i Y W R v c y 9 B d X R v U m V t b 3 Z l Z E N v b H V t b n M x L n t C c m V h Y 2 g / O C w 0 N 3 0 m c X V v d D s s J n F 1 b 3 Q 7 U 2 V j d G l v b j E v Q m F y Y m F k b 3 M v Q X V 0 b 1 J l b W 9 2 Z W R D b 2 x 1 b W 5 z M S 5 7 V H J h b n N m Z X I g b 2 Y g R n V u Z H M s N D h 9 J n F 1 b 3 Q 7 L C Z x d W 9 0 O 1 N l Y 3 R p b 2 4 x L 0 J h c m J h Z G 9 z L 0 F 1 d G 9 S Z W 1 v d m V k Q 2 9 s d W 1 u c z E u e 0 J y Z W F j a D 8 5 L D Q 5 f S Z x d W 9 0 O y w m c X V v d D t T Z W N 0 a W 9 u M S 9 C Y X J i Y W R v c y 9 B d X R v U m V t b 3 Z l Z E N v b H V t b n M x L n t P d G h l c i w 1 M H 0 m c X V v d D s s J n F 1 b 3 Q 7 U 2 V j d G l v b j E v Q m F y Y m F k b 3 M v Q X V 0 b 1 J l b W 9 2 Z W R D b 2 x 1 b W 5 z M S 5 7 Q n J l Y W N o P z E w L D U x f S Z x d W 9 0 O y w m c X V v d D t T Z W N 0 a W 9 u M S 9 C Y X J i Y W R v c y 9 B d X R v U m V t b 3 Z l Z E N v b H V t b n M x L n t Q Z X J m b 3 J t Y W 5 j Z S B y Z X F 1 a X J l b W V u d H M s N T J 9 J n F 1 b 3 Q 7 L C Z x d W 9 0 O 1 N l Y 3 R p b 2 4 x L 0 J h c m J h Z G 9 z L 0 F 1 d G 9 S Z W 1 v d m V k Q 2 9 s d W 1 u c z E u e 0 J y Z W F j a D 8 x M S w 1 M 3 0 m c X V v d D s s J n F 1 b 3 Q 7 U 2 V j d G l v b j E v Q m F y Y m F k b 3 M v Q X V 0 b 1 J l b W 9 2 Z W R D b 2 x 1 b W 5 z M S 5 7 Q 3 V z d G 9 t Y X J 5 I H J 1 b G V z I G 9 m I G l u d G V y b m F 0 a W 9 u Y W w g b G F 3 L D U 0 f S Z x d W 9 0 O y w m c X V v d D t T Z W N 0 a W 9 u M S 9 C Y X J i Y W R v c y 9 B d X R v U m V t b 3 Z l Z E N v b H V t b n M x L n t C c m V h Y 2 g / M T I s N T V 9 J n F 1 b 3 Q 7 L C Z x d W 9 0 O 1 N l Y 3 R p b 2 4 x L 0 J h c m J h Z G 9 z L 0 F 1 d G 9 S Z W 1 v d m V k Q 2 9 s d W 1 u c z E u e 0 5 v d G V z L D U 2 f S Z x d W 9 0 O 1 0 s J n F 1 b 3 Q 7 Q 2 9 s d W 1 u Q 2 9 1 b n Q m c X V v d D s 6 N T c s J n F 1 b 3 Q 7 S 2 V 5 Q 2 9 s d W 1 u T m F t Z X M m c X V v d D s 6 W 1 0 s J n F 1 b 3 Q 7 Q 2 9 s d W 1 u S W R l b n R p d G l l c y Z x d W 9 0 O z p b J n F 1 b 3 Q 7 U 2 V j d G l v b j E v Q m F y Y m F k b 3 M v Q X V 0 b 1 J l b W 9 2 Z W R D b 2 x 1 b W 5 z M S 5 7 U 3 R h d G U s M H 0 m c X V v d D s s J n F 1 b 3 Q 7 U 2 V j d G l v b j E v Q m F y Y m F k b 3 M v Q X V 0 b 1 J l b W 9 2 Z W R D b 2 x 1 b W 5 z M S 5 7 Q 2 F z Z S B O Y W 1 l L D F 9 J n F 1 b 3 Q 7 L C Z x d W 9 0 O 1 N l Y 3 R p b 2 4 x L 0 J h c m J h Z G 9 z L 0 F 1 d G 9 S Z W 1 v d m V k Q 2 9 s d W 1 u c z E u e 0 l u d m V z d G 9 y L D J 9 J n F 1 b 3 Q 7 L C Z x d W 9 0 O 1 N l Y 3 R p b 2 4 x L 0 J h c m J h Z G 9 z L 0 F 1 d G 9 S Z W 1 v d m V k Q 2 9 s d W 1 u c z E u e 0 9 0 a G V y I E l u d m V z d G 9 y c y w z f S Z x d W 9 0 O y w m c X V v d D t T Z W N 0 a W 9 u M S 9 C Y X J i Y W R v c y 9 B d X R v U m V t b 3 Z l Z E N v b H V t b n M x L n t O Y X R p b 2 5 h b G l 0 e S B v Z i B J b n Z l c 3 R v c n M g L D R 9 J n F 1 b 3 Q 7 L C Z x d W 9 0 O 1 N l Y 3 R p b 2 4 x L 0 J h c m J h Z G 9 z L 0 F 1 d G 9 S Z W 1 v d m V k Q 2 9 s d W 1 u c z E u e 0 N v b n R p b m V u d C w 1 f S Z x d W 9 0 O y w m c X V v d D t T Z W N 0 a W 9 u M S 9 C Y X J i Y W R v c y 9 B d X R v U m V t b 3 Z l Z E N v b H V t b n M x L n t J b n N 0 c n V t Z W 5 0 I E l u d m 9 r Z W Q s N n 0 m c X V v d D s s J n F 1 b 3 Q 7 U 2 V j d G l v b j E v Q m F y Y m F k b 3 M v Q X V 0 b 1 J l b W 9 2 Z W R D b 2 x 1 b W 5 z M S 5 7 V H l w Z S B v Z i B J b n N 0 c n V t Z W 5 0 L D d 9 J n F 1 b 3 Q 7 L C Z x d W 9 0 O 1 N l Y 3 R p b 2 4 x L 0 J h c m J h Z G 9 z L 0 F 1 d G 9 S Z W 1 v d m V k Q 2 9 s d W 1 u c z E u e 0 V j b 2 5 v b W l j I F N l Y 3 R v c i B J b n Z v b H Z l Z C w 4 f S Z x d W 9 0 O y w m c X V v d D t T Z W N 0 a W 9 u M S 9 C Y X J i Y W R v c y 9 B d X R v U m V t b 3 Z l Z E N v b H V t b n M x L n t B Z G R c d T A w M j d s I F N l Y 3 R v c n M s O X 0 m c X V v d D s s J n F 1 b 3 Q 7 U 2 V j d G l v b j E v Q m F y Y m F k b 3 M v Q X V 0 b 1 J l b W 9 2 Z W R D b 2 x 1 b W 5 z M S 5 7 U 3 R h d H V z L D E w f S Z x d W 9 0 O y w m c X V v d D t T Z W N 0 a W 9 u M S 9 C Y X J i Y W R v c y 9 B d X R v U m V t b 3 Z l Z E N v b H V t b n M x L n t E Z W N p Z G V k I G l u I E Z h d m 9 y I G 9 m L D E x f S Z x d W 9 0 O y w m c X V v d D t T Z W N 0 a W 9 u M S 9 C Y X J i Y W R v c y 9 B d X R v U m V t b 3 Z l Z E N v b H V t b n M x L n t T Z X R 0 b G V k I G 9 y I G R l Y 2 l k Z W Q g a W 4 g Z m F 2 b 3 I g b 2 Y g a W 5 2 Z X N 0 b 3 I s M T J 9 J n F 1 b 3 Q 7 L C Z x d W 9 0 O 1 N l Y 3 R p b 2 4 x L 0 J h c m J h Z G 9 z L 0 F 1 d G 9 S Z W 1 v d m V k Q 2 9 s d W 1 u c z E u e 1 l l Y X I g Q 2 F z Z S B G a W x l Z C w x M 3 0 m c X V v d D s s J n F 1 b 3 Q 7 U 2 V j d G l v b j E v Q m F y Y m F k b 3 M v Q X V 0 b 1 J l b W 9 2 Z W R D b 2 x 1 b W 5 z M S 5 7 W W V h c i B D Y X N l I E N v b m N s d W R l Z C w x N H 0 m c X V v d D s s J n F 1 b 3 Q 7 U 2 V j d G l v b j E v Q m F y Y m F k b 3 M v Q X V 0 b 1 J l b W 9 2 Z W R D b 2 x 1 b W 5 z M S 5 7 Q W 1 v d W 5 0 I E N s Y W l t Z W Q g Y n k g S W 5 2 Z X N 0 b 3 I s M T V 9 J n F 1 b 3 Q 7 L C Z x d W 9 0 O 1 N l Y 3 R p b 2 4 x L 0 J h c m J h Z G 9 z L 0 F 1 d G 9 S Z W 1 v d m V k Q 2 9 s d W 1 u c z E u e 0 N v b X B l b n N h d G l v b i B v Z m Z l c m V k I G J 5 I H R o Z S B T d G F 0 Z S A o R m 9 y I G R p c m V j d C B l e H B y b 3 B y a W F 0 a W 9 u I G N h c 2 V z I G 9 u b H k p L D E 2 f S Z x d W 9 0 O y w m c X V v d D t T Z W N 0 a W 9 u M S 9 C Y X J i Y W R v c y 9 B d X R v U m V t b 3 Z l Z E N v b H V t b n M x L n t B b W 9 1 b n Q g Q X d h c m R l Z C w x N 3 0 m c X V v d D s s J n F 1 b 3 Q 7 U 2 V j d G l v b j E v Q m F y Y m F k b 3 M v Q X V 0 b 1 J l b W 9 2 Z W R D b 2 x 1 b W 5 z M S 5 7 Q W 1 v d W 5 0 I F N l d H R s Z W Q s M T h 9 J n F 1 b 3 Q 7 L C Z x d W 9 0 O 1 N l Y 3 R p b 2 4 x L 0 J h c m J h Z G 9 z L 0 F 1 d G 9 S Z W 1 v d m V k Q 2 9 s d W 1 u c z E u e 0 F t Z W 5 k Z W Q g Y W 1 v d W 5 0 I C h J b i B j Y X N l c y B v Z i B h b n V s b G 1 l b n Q g b 3 I g c m V j d G l m a W N h d G l v b i k s M T l 9 J n F 1 b 3 Q 7 L C Z x d W 9 0 O 1 N l Y 3 R p b 2 4 x L 0 J h c m J h Z G 9 z L 0 F 1 d G 9 S Z W 1 v d m V k Q 2 9 s d W 1 u c z E u e 0 R l Z m l u a X R p d m U g Y W 1 v d W 5 0 I C h h d 2 F y Z H M p L D I w f S Z x d W 9 0 O y w m c X V v d D t T Z W N 0 a W 9 u M S 9 C Y X J i Y W R v c y 9 B d X R v U m V t b 3 Z l Z E N v b H V t b n M x L n t E Z W Z p b m l 0 a X Z l I G F t b 3 V u d C A o Y X d h c m R z K 3 N l d H R s Z W 1 l b n R z K S w y M X 0 m c X V v d D s s J n F 1 b 3 Q 7 U 2 V j d G l v b j E v Q m F y Y m F k b 3 M v Q X V 0 b 1 J l b W 9 2 Z W R D b 2 x 1 b W 5 z M S 5 7 Q W 1 v d W 5 0 I H B h a W Q s M j J 9 J n F 1 b 3 Q 7 L C Z x d W 9 0 O 1 N l Y 3 R p b 2 4 x L 0 J h c m J h Z G 9 z L 0 F 1 d G 9 S Z W 1 v d m V k Q 2 9 s d W 1 u c z E u e 0 F y Y m l 0 c m F 0 b 3 I g Q X B w b 2 l u d G V k I G J 5 I F N 0 Y X R l L D I z f S Z x d W 9 0 O y w m c X V v d D t T Z W N 0 a W 9 u M S 9 C Y X J i Y W R v c y 9 B d X R v U m V t b 3 Z l Z E N v b H V t b n M x L n t B c m J p d H J h d G 9 y I E F w c G 9 p b n R l Z C B i e S B J b n Z l c 3 R v c i w y N H 0 m c X V v d D s s J n F 1 b 3 Q 7 U 2 V j d G l v b j E v Q m F y Y m F k b 3 M v Q X V 0 b 1 J l b W 9 2 Z W R D b 2 x 1 b W 5 z M S 5 7 U H J l c 2 l k Z W 5 0 I G 9 m I H R o Z S B U c m l i d W 5 h b C w y N X 0 m c X V v d D s s J n F 1 b 3 Q 7 U 2 V j d G l v b j E v Q m F y Y m F k b 3 M v Q X V 0 b 1 J l b W 9 2 Z W R D b 2 x 1 b W 5 z M S 5 7 T G F 3 I E Z p c m 0 g S G l y Z W Q g Y n k g U 3 R h d G U s M j Z 9 J n F 1 b 3 Q 7 L C Z x d W 9 0 O 1 N l Y 3 R p b 2 4 x L 0 J h c m J h Z G 9 z L 0 F 1 d G 9 S Z W 1 v d m V k Q 2 9 s d W 1 u c z E u e 0 N v d W 5 z Z W w g Z m V l c y B h c y B z d G l w d W x h d G V k I G l u I G N v b n R y Y W N 0 I G 9 y L C A g K E l m I H J l c 2 9 y d G V k I H R v I G 9 1 d H N p Z G U g Y 2 9 1 b n N l b C k s M j d 9 J n F 1 b 3 Q 7 L C Z x d W 9 0 O 1 N l Y 3 R p b 2 4 x L 0 J h c m J h Z G 9 z L 0 F 1 d G 9 S Z W 1 v d m V k Q 2 9 s d W 1 u c z E u e 0 5 h b W U g b 2 Y g c G F y d G 5 l c i B p b i 1 j a G F y Z 2 U g b 2 Y g Y 2 F z Z S A o S W Y g c m V z b 3 J 0 Z W Q g d G 8 g b 3 V 0 c 2 l k Z S B j b 3 V u c 2 V s K S w y O H 0 m c X V v d D s s J n F 1 b 3 Q 7 U 2 V j d G l v b j E v Q m F y Y m F k b 3 M v Q X V 0 b 1 J l b W 9 2 Z W R D b 2 x 1 b W 5 z M S 5 7 T G F 3 I E Z p c m 0 g S G l y Z W Q g Y n k g S W 5 2 Z X N 0 b 3 I s M j l 9 J n F 1 b 3 Q 7 L C Z x d W 9 0 O 1 N l Y 3 R p b 2 4 x L 0 J h c m J h Z G 9 z L 0 F 1 d G 9 S Z W 1 v d m V k Q 2 9 s d W 1 u c z E u e 0 F y Y m l 0 c m F 0 a W 9 u I E N l b n R l c i B J b n Z v b H Z l Z C w z M H 0 m c X V v d D s s J n F 1 b 3 Q 7 U 2 V j d G l v b j E v Q m F y Y m F k b 3 M v Q X V 0 b 1 J l b W 9 2 Z W R D b 2 x 1 b W 5 z M S 5 7 Q X J i a X R y Y X R p b 2 4 g U n V s Z X M g V X N l Z C w z M X 0 m c X V v d D s s J n F 1 b 3 Q 7 U 2 V j d G l v b j E v Q m F y Y m F k b 3 M v Q X V 0 b 1 J l b W 9 2 Z W R D b 2 x 1 b W 5 z M S 5 7 R k V U L D M y f S Z x d W 9 0 O y w m c X V v d D t T Z W N 0 a W 9 u M S 9 C Y X J i Y W R v c y 9 B d X R v U m V t b 3 Z l Z E N v b H V t b n M x L n t C c m V h Y 2 g / L D M z f S Z x d W 9 0 O y w m c X V v d D t T Z W N 0 a W 9 u M S 9 C Y X J i Y W R v c y 9 B d X R v U m V t b 3 Z l Z E N v b H V t b n M x L n t E a X J l Y 3 Q g R X h w P y w z N H 0 m c X V v d D s s J n F 1 b 3 Q 7 U 2 V j d G l v b j E v Q m F y Y m F k b 3 M v Q X V 0 b 1 J l b W 9 2 Z W R D b 2 x 1 b W 5 z M S 5 7 Q n J l Y W N o P z I s M z V 9 J n F 1 b 3 Q 7 L C Z x d W 9 0 O 1 N l Y 3 R p b 2 4 x L 0 J h c m J h Z G 9 z L 0 F 1 d G 9 S Z W 1 v d m V k Q 2 9 s d W 1 u c z E u e 0 l u Z G l y Z W N 0 I E V 4 c C w z N n 0 m c X V v d D s s J n F 1 b 3 Q 7 U 2 V j d G l v b j E v Q m F y Y m F k b 3 M v Q X V 0 b 1 J l b W 9 2 Z W R D b 2 x 1 b W 5 z M S 5 7 Q n J l Y W N o P z M s M z d 9 J n F 1 b 3 Q 7 L C Z x d W 9 0 O 1 N l Y 3 R p b 2 4 x L 0 J h c m J h Z G 9 z L 0 F 1 d G 9 S Z W 1 v d m V k Q 2 9 s d W 1 u c z E u e 0 5 U L D M 4 f S Z x d W 9 0 O y w m c X V v d D t T Z W N 0 a W 9 u M S 9 C Y X J i Y W R v c y 9 B d X R v U m V t b 3 Z l Z E N v b H V t b n M x L n t C c m V h Y 2 g / N C w z O X 0 m c X V v d D s s J n F 1 b 3 Q 7 U 2 V j d G l v b j E v Q m F y Y m F k b 3 M v Q X V 0 b 1 J l b W 9 2 Z W R D b 2 x 1 b W 5 z M S 5 7 T U Z O L D Q w f S Z x d W 9 0 O y w m c X V v d D t T Z W N 0 a W 9 u M S 9 C Y X J i Y W R v c y 9 B d X R v U m V t b 3 Z l Z E N v b H V t b n M x L n t C c m V h Y 2 g / N S w 0 M X 0 m c X V v d D s s J n F 1 b 3 Q 7 U 2 V j d G l v b j E v Q m F y Y m F k b 3 M v Q X V 0 b 1 J l b W 9 2 Z W R D b 2 x 1 b W 5 z M S 5 7 V W 1 i c m V s b G E g Q 2 x h d X N l L D Q y f S Z x d W 9 0 O y w m c X V v d D t T Z W N 0 a W 9 u M S 9 C Y X J i Y W R v c y 9 B d X R v U m V t b 3 Z l Z E N v b H V t b n M x L n t C c m V h Y 2 g / N i w 0 M 3 0 m c X V v d D s s J n F 1 b 3 Q 7 U 2 V j d G l v b j E v Q m F y Y m F k b 3 M v Q X V 0 b 1 J l b W 9 2 Z W R D b 2 x 1 b W 5 z M S 5 7 R l B T L D Q 0 f S Z x d W 9 0 O y w m c X V v d D t T Z W N 0 a W 9 u M S 9 C Y X J i Y W R v c y 9 B d X R v U m V t b 3 Z l Z E N v b H V t b n M x L n t C c m V h Y 2 g / N y w 0 N X 0 m c X V v d D s s J n F 1 b 3 Q 7 U 2 V j d G l v b j E v Q m F y Y m F k b 3 M v Q X V 0 b 1 J l b W 9 2 Z W R D b 2 x 1 b W 5 z M S 5 7 Q X J i a X R y Y X J 5 I G 9 y I E R p c 2 N y a W 0 g T W V h c 3 V y Z X M s N D Z 9 J n F 1 b 3 Q 7 L C Z x d W 9 0 O 1 N l Y 3 R p b 2 4 x L 0 J h c m J h Z G 9 z L 0 F 1 d G 9 S Z W 1 v d m V k Q 2 9 s d W 1 u c z E u e 0 J y Z W F j a D 8 4 L D Q 3 f S Z x d W 9 0 O y w m c X V v d D t T Z W N 0 a W 9 u M S 9 C Y X J i Y W R v c y 9 B d X R v U m V t b 3 Z l Z E N v b H V t b n M x L n t U c m F u c 2 Z l c i B v Z i B G d W 5 k c y w 0 O H 0 m c X V v d D s s J n F 1 b 3 Q 7 U 2 V j d G l v b j E v Q m F y Y m F k b 3 M v Q X V 0 b 1 J l b W 9 2 Z W R D b 2 x 1 b W 5 z M S 5 7 Q n J l Y W N o P z k s N D l 9 J n F 1 b 3 Q 7 L C Z x d W 9 0 O 1 N l Y 3 R p b 2 4 x L 0 J h c m J h Z G 9 z L 0 F 1 d G 9 S Z W 1 v d m V k Q 2 9 s d W 1 u c z E u e 0 9 0 a G V y L D U w f S Z x d W 9 0 O y w m c X V v d D t T Z W N 0 a W 9 u M S 9 C Y X J i Y W R v c y 9 B d X R v U m V t b 3 Z l Z E N v b H V t b n M x L n t C c m V h Y 2 g / M T A s N T F 9 J n F 1 b 3 Q 7 L C Z x d W 9 0 O 1 N l Y 3 R p b 2 4 x L 0 J h c m J h Z G 9 z L 0 F 1 d G 9 S Z W 1 v d m V k Q 2 9 s d W 1 u c z E u e 1 B l c m Z v c m 1 h b m N l I H J l c X V p c m V t Z W 5 0 c y w 1 M n 0 m c X V v d D s s J n F 1 b 3 Q 7 U 2 V j d G l v b j E v Q m F y Y m F k b 3 M v Q X V 0 b 1 J l b W 9 2 Z W R D b 2 x 1 b W 5 z M S 5 7 Q n J l Y W N o P z E x L D U z f S Z x d W 9 0 O y w m c X V v d D t T Z W N 0 a W 9 u M S 9 C Y X J i Y W R v c y 9 B d X R v U m V t b 3 Z l Z E N v b H V t b n M x L n t D d X N 0 b 2 1 h c n k g c n V s Z X M g b 2 Y g a W 5 0 Z X J u Y X R p b 2 5 h b C B s Y X c s N T R 9 J n F 1 b 3 Q 7 L C Z x d W 9 0 O 1 N l Y 3 R p b 2 4 x L 0 J h c m J h Z G 9 z L 0 F 1 d G 9 S Z W 1 v d m V k Q 2 9 s d W 1 u c z E u e 0 J y Z W F j a D 8 x M i w 1 N X 0 m c X V v d D s s J n F 1 b 3 Q 7 U 2 V j d G l v b j E v Q m F y Y m F k b 3 M v Q X V 0 b 1 J l b W 9 2 Z W R D b 2 x 1 b W 5 z M S 5 7 T m 9 0 Z X M s N T Z 9 J n F 1 b 3 Q 7 X S w m c X V v d D t S Z W x h d G l v b n N o a X B J b m Z v J n F 1 b 3 Q 7 O l t d f S I g L z 4 8 L 1 N 0 Y W J s Z U V u d H J p Z X M + P C 9 J d G V t P j x J d G V t P j x J d G V t T G 9 j Y X R p b 2 4 + P E l 0 Z W 1 U e X B l P k Z v c m 1 1 b G E 8 L 0 l 0 Z W 1 U e X B l P j x J d G V t U G F 0 a D 5 T Z W N 0 a W 9 u M S 9 C Y X J i Y W R v c y 9 T b 3 V y Y 2 U 8 L 0 l 0 Z W 1 Q Y X R o P j w v S X R l b U x v Y 2 F 0 a W 9 u P j x T d G F i b G V F b n R y a W V z I C 8 + P C 9 J d G V t P j x J d G V t P j x J d G V t T G 9 j Y X R p b 2 4 + P E l 0 Z W 1 U e X B l P k Z v c m 1 1 b G E 8 L 0 l 0 Z W 1 U e X B l P j x J d G V t U G F 0 a D 5 T Z W N 0 a W 9 u M S 9 C Y X J i Y W R v c y 9 D a G F u Z 2 V k J T I w V H l w Z T w v S X R l b V B h d G g + P C 9 J d G V t T G 9 j Y X R p b 2 4 + P F N 0 Y W J s Z U V u d H J p Z X M g L z 4 8 L 0 l 0 Z W 0 + P E l 0 Z W 0 + P E l 0 Z W 1 M b 2 N h d G l v b j 4 8 S X R l b V R 5 c G U + R m 9 y b X V s Y T w v S X R l b V R 5 c G U + P E l 0 Z W 1 Q Y X R o P l N l Y 3 R p b 2 4 x L 0 J h c m J h Z G 9 z L 0 Z p b H R l c m V k J T I w U m 9 3 c z w v S X R l b V B h d G g + P C 9 J d G V t T G 9 j Y X R p b 2 4 + P F N 0 Y W J s Z U V u d H J p Z X M g L z 4 8 L 0 l 0 Z W 0 + P E l 0 Z W 0 + P E l 0 Z W 1 M b 2 N h d G l v b j 4 8 S X R l b V R 5 c G U + R m 9 y b X V s Y T w v S X R l b V R 5 c G U + P E l 0 Z W 1 Q Y X R o P l N l Y 3 R p b 2 4 x L 0 J l b G l 6 Z T w v S X R l b V B h d G g + P C 9 J d G V t T G 9 j Y X R p b 2 4 + P F N 0 Y W J s Z U V u d H J p Z X M + P E V u d H J 5 I F R 5 c G U 9 I k l z U H J p d m F 0 Z S I g V m F s d W U 9 I m w w I i A v P j x F b n R y e S B U e X B l P S J G a W x s V G F y Z 2 V 0 I i B W Y W x 1 Z T 0 i c 0 J l b G l 6 Z S I g L z 4 8 R W 5 0 c n k g V H l w Z T 0 i U m V j b 3 Z l c n l U Y X J n Z X R S b 3 c i I F Z h b H V l P S J s M S I g L z 4 8 R W 5 0 c n k g V H l w Z T 0 i U m V j b 3 Z l c n l U Y X J n Z X R D b 2 x 1 b W 4 i I F Z h b H V l P S J s M S I g L z 4 8 R W 5 0 c n k g V H l w Z T 0 i U m V j b 3 Z l c n l U Y X J n Z X R T a G V l d C I g V m F s d W U 9 I n N T a G V l d D Q i I C 8 + P E V u d H J 5 I F R 5 c G U 9 I k x v Y W R l Z F R v Q W 5 h b H l z a X N T Z X J 2 a W N l c y I g V m F s d W U 9 I m w w I i A v P j x F b n R y e S B U e X B l P S J G a W x s R X J y b 3 J D b 3 V u d C I g V m F s d W U 9 I m w w I i A v P j x F b n R y e S B U e X B l P S J G a W x s T G F z d F V w Z G F 0 Z W Q i I F Z h b H V l P S J k M j A y N S 0 w M i 0 w M 1 Q x O D o z M T o 0 N C 4 1 O D Y x M z k 3 W i I g L z 4 8 R W 5 0 c n k g V H l w Z T 0 i R m l s b E N v b H V t b l R 5 c G V z I i B W Y W x 1 Z T 0 i c 0 J n W U d C Z 1 l H Q m d Z R 0 J n W U d B d 0 1 B Q U F N Q U F B T U F B Q U 1 H Q m d Z R 0 F 3 W U d C Z 1 l H Q m d Z R 0 J n W U d C Z 1 l H Q m d Z R 0 J n W U d C Z 1 l H Q m d Z Q U J n Q U c 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Z p b G x F c n J v c k N v Z G U i I F Z h b H V l P S J z V W 5 r b m 9 3 b i I g L z 4 8 R W 5 0 c n k g V H l w Z T 0 i U X V l c n l J R C I g V m F s d W U 9 I n N m Z W Y 4 M 2 V i Y S 1 j Z W R k L T R l Y m U t Y j I 1 M i 1 k N G E w N z E 1 Z W U 2 O T k i I C 8 + P E V u d H J 5 I F R 5 c G U 9 I k Z p b G x D b 3 V u d C I g V m F s d W U 9 I m w 0 I i A v P j x F b n R y e S B U e X B l P S J G a W x s Q 2 9 s d W 1 u T m F t Z X M i I F Z h b H V l P S J z W y Z x d W 9 0 O 1 N 0 Y X R l J n F 1 b 3 Q 7 L C Z x d W 9 0 O 0 N h c 2 U g T m F t Z S Z x d W 9 0 O y w m c X V v d D t J b n Z l c 3 R v c i Z x d W 9 0 O y w m c X V v d D t P d G h l c i B J b n Z l c 3 R v c n M m c X V v d D s s J n F 1 b 3 Q 7 T m F 0 a W 9 u Y W x p d H k g b 2 Y g S W 5 2 Z X N 0 b 3 J z I C Z x d W 9 0 O y w m c X V v d D t D b 2 5 0 a W 5 l b n Q m c X V v d D s s J n F 1 b 3 Q 7 S W 5 z d H J 1 b W V u d C B J b n Z v a 2 V k J n F 1 b 3 Q 7 L C Z x d W 9 0 O 1 R 5 c G U g b 2 Y g S W 5 z d H J 1 b W V u d C Z x d W 9 0 O y w m c X V v d D t F Y 2 9 u b 2 1 p Y y B T Z W N 0 b 3 I g S W 5 2 b 2 x 2 Z W Q m c X V v d D s s J n F 1 b 3 Q 7 Q W R k X H U w M D I 3 b C B T Z W N 0 b 3 J z J n F 1 b 3 Q 7 L C Z x d W 9 0 O 1 N 0 Y X R 1 c y Z x d W 9 0 O y w m c X V v d D t E Z W N p Z G V k I G l u I E Z h d m 9 y I G 9 m J n F 1 b 3 Q 7 L C Z x d W 9 0 O 1 N l d H R s Z W Q g b 3 I g Z G V j a W R l Z C B p b i B m Y X Z v c i B v Z i B p b n Z l c 3 R v c i Z x d W 9 0 O y w m c X V v d D t Z Z W F y I E N h c 2 U g R m l s Z W Q m c X V v d D s s J n F 1 b 3 Q 7 W W V h c i B D Y X N l I E N v b m N s d W R l Z C Z x d W 9 0 O y w m c X V v d D t B b W 9 1 b n Q g Q 2 x h a W 1 l Z C B i e S B J b n Z l c 3 R v c i Z x d W 9 0 O y w m c X V v d D t D b 2 1 w Z W 5 z Y X R p b 2 4 g b 2 Z m Z X J l Z C B i e S B 0 a G U g U 3 R h d G U g K E Z v c i B k a X J l Y 3 Q g Z X h w c m 9 w c m l h d G l v b i B j Y X N l c y B v b m x 5 K S Z x d W 9 0 O y w m c X V v d D t B b W 9 1 b n Q g Q X d h c m R l Z C Z x d W 9 0 O y w m c X V v d D t B b W 9 1 b n Q g U 2 V 0 d G x l Z C Z x d W 9 0 O y w m c X V v d D t B b W V u Z G V k I G F t b 3 V u d C A o S W 4 g Y 2 F z Z X M g b 2 Y g Y W 5 1 b G x t Z W 5 0 I G 9 y I H J l Y 3 R p Z m l j Y X R p b 2 4 p J n F 1 b 3 Q 7 L C Z x d W 9 0 O 0 R l Z m l u a X R p d m U g Y W 1 v d W 5 0 I C h h d 2 F y Z H M p J n F 1 b 3 Q 7 L C Z x d W 9 0 O 0 R l Z m l u a X R p d m U g Y W 1 v d W 5 0 I C h h d 2 F y Z H M r c 2 V 0 d G x l b W V u d H M p J n F 1 b 3 Q 7 L C Z x d W 9 0 O 0 F t b 3 V u d C B w Y W l k J n F 1 b 3 Q 7 L C Z x d W 9 0 O 0 F y Y m l 0 c m F 0 b 3 I g Q X B w b 2 l u d G V k I G J 5 I F N 0 Y X R l J n F 1 b 3 Q 7 L C Z x d W 9 0 O 0 F y Y m l 0 c m F 0 b 3 I g Q X B w b 2 l u d G V k I G J 5 I E l u d m V z d G 9 y J n F 1 b 3 Q 7 L C Z x d W 9 0 O 1 B y Z X N p Z G V u d C B v Z i B 0 a G U g V H J p Y n V u Y W w m c X V v d D s s J n F 1 b 3 Q 7 T G F 3 I E Z p c m 0 g S G l y Z W Q g Y n k g U 3 R h d G U m c X V v d D s s J n F 1 b 3 Q 7 Q 2 9 1 b n N l b C B m Z W V z I G F z I H N 0 a X B 1 b G F 0 Z W Q g a W 4 g Y 2 9 u d H J h Y 3 Q g b 3 I s I C A o S W Y g c m V z b 3 J 0 Z W Q g d G 8 g b 3 V 0 c 2 l k Z S B j b 3 V u c 2 V s K S Z x d W 9 0 O y w m c X V v d D t O Y W 1 l I G 9 m I H B h c n R u Z X I g a W 4 t Y 2 h h c m d l I G 9 m I G N h c 2 U g K E l m I H J l c 2 9 y d G V k I H R v I G 9 1 d H N p Z G U g Y 2 9 1 b n N l b C k m c X V v d D s s J n F 1 b 3 Q 7 T G F 3 I E Z p c m 0 g S G l y Z W Q g Y n k g S W 5 2 Z X N 0 b 3 I m c X V v d D s s J n F 1 b 3 Q 7 Q X J i a X R y Y X R p b 2 4 g Q 2 V u d G V y I E l u d m 9 s d m V k J n F 1 b 3 Q 7 L C Z x d W 9 0 O 0 F y Y m l 0 c m F 0 a W 9 u I F J 1 b G V z I F V z Z W Q m c X V v d D s s J n F 1 b 3 Q 7 R k V U J n F 1 b 3 Q 7 L C Z x d W 9 0 O 0 J y Z W F j a D 8 m c X V v d D s s J n F 1 b 3 Q 7 R G l y Z W N 0 I E V 4 c D 8 m c X V v d D s s J n F 1 b 3 Q 7 Q n J l Y W N o P z I m c X V v d D s s J n F 1 b 3 Q 7 S W 5 k a X J l Y 3 Q g R X h w J n F 1 b 3 Q 7 L C Z x d W 9 0 O 0 J y Z W F j a D 8 z J n F 1 b 3 Q 7 L C Z x d W 9 0 O 0 5 U J n F 1 b 3 Q 7 L C Z x d W 9 0 O 0 J y Z W F j a D 8 0 J n F 1 b 3 Q 7 L C Z x d W 9 0 O 0 1 G T i Z x d W 9 0 O y w m c X V v d D t C c m V h Y 2 g / N S Z x d W 9 0 O y w m c X V v d D t V b W J y Z W x s Y S B D b G F 1 c 2 U m c X V v d D s s J n F 1 b 3 Q 7 Q n J l Y W N o P z Y m c X V v d D s s J n F 1 b 3 Q 7 R l B T J n F 1 b 3 Q 7 L C Z x d W 9 0 O 0 J y Z W F j a D 8 3 J n F 1 b 3 Q 7 L C Z x d W 9 0 O 0 F y Y m l 0 c m F y e S B v c i B E a X N j c m l t I E 1 l Y X N 1 c m V z J n F 1 b 3 Q 7 L C Z x d W 9 0 O 0 J y Z W F j a D 8 4 J n F 1 b 3 Q 7 L C Z x d W 9 0 O 1 R y Y W 5 z Z m V y I G 9 m I E Z 1 b m R z J n F 1 b 3 Q 7 L C Z x d W 9 0 O 0 J y Z W F j a D 8 5 J n F 1 b 3 Q 7 L C Z x d W 9 0 O 0 9 0 a G V y J n F 1 b 3 Q 7 L C Z x d W 9 0 O 0 J y Z W F j a D 8 x M C Z x d W 9 0 O y w m c X V v d D t Q Z X J m b 3 J t Y W 5 j Z S B y Z X F 1 a X J l b W V u d H M m c X V v d D s s J n F 1 b 3 Q 7 Q n J l Y W N o P z E x J n F 1 b 3 Q 7 L C Z x d W 9 0 O 0 N 1 c 3 R v b W F y e S B y d W x l c y B v Z i B p b n R l c m 5 h d G l v b m F s I G x h d y Z x d W 9 0 O y w m c X V v d D t C c m V h Y 2 g / M T I m c X V v d D s s J n F 1 b 3 Q 7 T m 9 0 Z X M m c X V v d D t d I i A v P j x F b n R y e S B U e X B l P S J G a W x s U 3 R h d H V z I i B W Y W x 1 Z T 0 i c 0 N v b X B s Z X R l I i A v P j x F b n R y e S B U e X B l P S J B Z G R l Z F R v R G F 0 Y U 1 v Z G V s I i B W Y W x 1 Z T 0 i b D A i I C 8 + P E V u d H J 5 I F R 5 c G U 9 I l J l b G F 0 a W 9 u c 2 h p c E l u Z m 9 D b 2 5 0 Y W l u Z X I i I F Z h b H V l P S J z e y Z x d W 9 0 O 2 N v b H V t b k N v d W 5 0 J n F 1 b 3 Q 7 O j U 3 L C Z x d W 9 0 O 2 t l e U N v b H V t b k 5 h b W V z J n F 1 b 3 Q 7 O l t d L C Z x d W 9 0 O 3 F 1 Z X J 5 U m V s Y X R p b 2 5 z a G l w c y Z x d W 9 0 O z p b X S w m c X V v d D t j b 2 x 1 b W 5 J Z G V u d G l 0 a W V z J n F 1 b 3 Q 7 O l s m c X V v d D t T Z W N 0 a W 9 u M S 9 C Z W x p e m U v Q X V 0 b 1 J l b W 9 2 Z W R D b 2 x 1 b W 5 z M S 5 7 U 3 R h d G U s M H 0 m c X V v d D s s J n F 1 b 3 Q 7 U 2 V j d G l v b j E v Q m V s a X p l L 0 F 1 d G 9 S Z W 1 v d m V k Q 2 9 s d W 1 u c z E u e 0 N h c 2 U g T m F t Z S w x f S Z x d W 9 0 O y w m c X V v d D t T Z W N 0 a W 9 u M S 9 C Z W x p e m U v Q X V 0 b 1 J l b W 9 2 Z W R D b 2 x 1 b W 5 z M S 5 7 S W 5 2 Z X N 0 b 3 I s M n 0 m c X V v d D s s J n F 1 b 3 Q 7 U 2 V j d G l v b j E v Q m V s a X p l L 0 F 1 d G 9 S Z W 1 v d m V k Q 2 9 s d W 1 u c z E u e 0 9 0 a G V y I E l u d m V z d G 9 y c y w z f S Z x d W 9 0 O y w m c X V v d D t T Z W N 0 a W 9 u M S 9 C Z W x p e m U v Q X V 0 b 1 J l b W 9 2 Z W R D b 2 x 1 b W 5 z M S 5 7 T m F 0 a W 9 u Y W x p d H k g b 2 Y g S W 5 2 Z X N 0 b 3 J z I C w 0 f S Z x d W 9 0 O y w m c X V v d D t T Z W N 0 a W 9 u M S 9 C Z W x p e m U v Q X V 0 b 1 J l b W 9 2 Z W R D b 2 x 1 b W 5 z M S 5 7 Q 2 9 u d G l u Z W 5 0 L D V 9 J n F 1 b 3 Q 7 L C Z x d W 9 0 O 1 N l Y 3 R p b 2 4 x L 0 J l b G l 6 Z S 9 B d X R v U m V t b 3 Z l Z E N v b H V t b n M x L n t J b n N 0 c n V t Z W 5 0 I E l u d m 9 r Z W Q s N n 0 m c X V v d D s s J n F 1 b 3 Q 7 U 2 V j d G l v b j E v Q m V s a X p l L 0 F 1 d G 9 S Z W 1 v d m V k Q 2 9 s d W 1 u c z E u e 1 R 5 c G U g b 2 Y g S W 5 z d H J 1 b W V u d C w 3 f S Z x d W 9 0 O y w m c X V v d D t T Z W N 0 a W 9 u M S 9 C Z W x p e m U v Q X V 0 b 1 J l b W 9 2 Z W R D b 2 x 1 b W 5 z M S 5 7 R W N v b m 9 t a W M g U 2 V j d G 9 y I E l u d m 9 s d m V k L D h 9 J n F 1 b 3 Q 7 L C Z x d W 9 0 O 1 N l Y 3 R p b 2 4 x L 0 J l b G l 6 Z S 9 B d X R v U m V t b 3 Z l Z E N v b H V t b n M x L n t B Z G R c d T A w M j d s I F N l Y 3 R v c n M s O X 0 m c X V v d D s s J n F 1 b 3 Q 7 U 2 V j d G l v b j E v Q m V s a X p l L 0 F 1 d G 9 S Z W 1 v d m V k Q 2 9 s d W 1 u c z E u e 1 N 0 Y X R 1 c y w x M H 0 m c X V v d D s s J n F 1 b 3 Q 7 U 2 V j d G l v b j E v Q m V s a X p l L 0 F 1 d G 9 S Z W 1 v d m V k Q 2 9 s d W 1 u c z E u e 0 R l Y 2 l k Z W Q g a W 4 g R m F 2 b 3 I g b 2 Y s M T F 9 J n F 1 b 3 Q 7 L C Z x d W 9 0 O 1 N l Y 3 R p b 2 4 x L 0 J l b G l 6 Z S 9 B d X R v U m V t b 3 Z l Z E N v b H V t b n M x L n t T Z X R 0 b G V k I G 9 y I G R l Y 2 l k Z W Q g a W 4 g Z m F 2 b 3 I g b 2 Y g a W 5 2 Z X N 0 b 3 I s M T J 9 J n F 1 b 3 Q 7 L C Z x d W 9 0 O 1 N l Y 3 R p b 2 4 x L 0 J l b G l 6 Z S 9 B d X R v U m V t b 3 Z l Z E N v b H V t b n M x L n t Z Z W F y I E N h c 2 U g R m l s Z W Q s M T N 9 J n F 1 b 3 Q 7 L C Z x d W 9 0 O 1 N l Y 3 R p b 2 4 x L 0 J l b G l 6 Z S 9 B d X R v U m V t b 3 Z l Z E N v b H V t b n M x L n t Z Z W F y I E N h c 2 U g Q 2 9 u Y 2 x 1 Z G V k L D E 0 f S Z x d W 9 0 O y w m c X V v d D t T Z W N 0 a W 9 u M S 9 C Z W x p e m U v Q X V 0 b 1 J l b W 9 2 Z W R D b 2 x 1 b W 5 z M S 5 7 Q W 1 v d W 5 0 I E N s Y W l t Z W Q g Y n k g S W 5 2 Z X N 0 b 3 I s M T V 9 J n F 1 b 3 Q 7 L C Z x d W 9 0 O 1 N l Y 3 R p b 2 4 x L 0 J l b G l 6 Z S 9 B d X R v U m V t b 3 Z l Z E N v b H V t b n M x L n t D b 2 1 w Z W 5 z Y X R p b 2 4 g b 2 Z m Z X J l Z C B i e S B 0 a G U g U 3 R h d G U g K E Z v c i B k a X J l Y 3 Q g Z X h w c m 9 w c m l h d G l v b i B j Y X N l c y B v b m x 5 K S w x N n 0 m c X V v d D s s J n F 1 b 3 Q 7 U 2 V j d G l v b j E v Q m V s a X p l L 0 F 1 d G 9 S Z W 1 v d m V k Q 2 9 s d W 1 u c z E u e 0 F t b 3 V u d C B B d 2 F y Z G V k L D E 3 f S Z x d W 9 0 O y w m c X V v d D t T Z W N 0 a W 9 u M S 9 C Z W x p e m U v Q X V 0 b 1 J l b W 9 2 Z W R D b 2 x 1 b W 5 z M S 5 7 Q W 1 v d W 5 0 I F N l d H R s Z W Q s M T h 9 J n F 1 b 3 Q 7 L C Z x d W 9 0 O 1 N l Y 3 R p b 2 4 x L 0 J l b G l 6 Z S 9 B d X R v U m V t b 3 Z l Z E N v b H V t b n M x L n t B b W V u Z G V k I G F t b 3 V u d C A o S W 4 g Y 2 F z Z X M g b 2 Y g Y W 5 1 b G x t Z W 5 0 I G 9 y I H J l Y 3 R p Z m l j Y X R p b 2 4 p L D E 5 f S Z x d W 9 0 O y w m c X V v d D t T Z W N 0 a W 9 u M S 9 C Z W x p e m U v Q X V 0 b 1 J l b W 9 2 Z W R D b 2 x 1 b W 5 z M S 5 7 R G V m a W 5 p d G l 2 Z S B h b W 9 1 b n Q g K G F 3 Y X J k c y k s M j B 9 J n F 1 b 3 Q 7 L C Z x d W 9 0 O 1 N l Y 3 R p b 2 4 x L 0 J l b G l 6 Z S 9 B d X R v U m V t b 3 Z l Z E N v b H V t b n M x L n t E Z W Z p b m l 0 a X Z l I G F t b 3 V u d C A o Y X d h c m R z K 3 N l d H R s Z W 1 l b n R z K S w y M X 0 m c X V v d D s s J n F 1 b 3 Q 7 U 2 V j d G l v b j E v Q m V s a X p l L 0 F 1 d G 9 S Z W 1 v d m V k Q 2 9 s d W 1 u c z E u e 0 F t b 3 V u d C B w Y W l k L D I y f S Z x d W 9 0 O y w m c X V v d D t T Z W N 0 a W 9 u M S 9 C Z W x p e m U v Q X V 0 b 1 J l b W 9 2 Z W R D b 2 x 1 b W 5 z M S 5 7 Q X J i a X R y Y X R v c i B B c H B v a W 5 0 Z W Q g Y n k g U 3 R h d G U s M j N 9 J n F 1 b 3 Q 7 L C Z x d W 9 0 O 1 N l Y 3 R p b 2 4 x L 0 J l b G l 6 Z S 9 B d X R v U m V t b 3 Z l Z E N v b H V t b n M x L n t B c m J p d H J h d G 9 y I E F w c G 9 p b n R l Z C B i e S B J b n Z l c 3 R v c i w y N H 0 m c X V v d D s s J n F 1 b 3 Q 7 U 2 V j d G l v b j E v Q m V s a X p l L 0 F 1 d G 9 S Z W 1 v d m V k Q 2 9 s d W 1 u c z E u e 1 B y Z X N p Z G V u d C B v Z i B 0 a G U g V H J p Y n V u Y W w s M j V 9 J n F 1 b 3 Q 7 L C Z x d W 9 0 O 1 N l Y 3 R p b 2 4 x L 0 J l b G l 6 Z S 9 B d X R v U m V t b 3 Z l Z E N v b H V t b n M x L n t M Y X c g R m l y b S B I a X J l Z C B i e S B T d G F 0 Z S w y N n 0 m c X V v d D s s J n F 1 b 3 Q 7 U 2 V j d G l v b j E v Q m V s a X p l L 0 F 1 d G 9 S Z W 1 v d m V k Q 2 9 s d W 1 u c z E u e 0 N v d W 5 z Z W w g Z m V l c y B h c y B z d G l w d W x h d G V k I G l u I G N v b n R y Y W N 0 I G 9 y L C A g K E l m I H J l c 2 9 y d G V k I H R v I G 9 1 d H N p Z G U g Y 2 9 1 b n N l b C k s M j d 9 J n F 1 b 3 Q 7 L C Z x d W 9 0 O 1 N l Y 3 R p b 2 4 x L 0 J l b G l 6 Z S 9 B d X R v U m V t b 3 Z l Z E N v b H V t b n M x L n t O Y W 1 l I G 9 m I H B h c n R u Z X I g a W 4 t Y 2 h h c m d l I G 9 m I G N h c 2 U g K E l m I H J l c 2 9 y d G V k I H R v I G 9 1 d H N p Z G U g Y 2 9 1 b n N l b C k s M j h 9 J n F 1 b 3 Q 7 L C Z x d W 9 0 O 1 N l Y 3 R p b 2 4 x L 0 J l b G l 6 Z S 9 B d X R v U m V t b 3 Z l Z E N v b H V t b n M x L n t M Y X c g R m l y b S B I a X J l Z C B i e S B J b n Z l c 3 R v c i w y O X 0 m c X V v d D s s J n F 1 b 3 Q 7 U 2 V j d G l v b j E v Q m V s a X p l L 0 F 1 d G 9 S Z W 1 v d m V k Q 2 9 s d W 1 u c z E u e 0 F y Y m l 0 c m F 0 a W 9 u I E N l b n R l c i B J b n Z v b H Z l Z C w z M H 0 m c X V v d D s s J n F 1 b 3 Q 7 U 2 V j d G l v b j E v Q m V s a X p l L 0 F 1 d G 9 S Z W 1 v d m V k Q 2 9 s d W 1 u c z E u e 0 F y Y m l 0 c m F 0 a W 9 u I F J 1 b G V z I F V z Z W Q s M z F 9 J n F 1 b 3 Q 7 L C Z x d W 9 0 O 1 N l Y 3 R p b 2 4 x L 0 J l b G l 6 Z S 9 B d X R v U m V t b 3 Z l Z E N v b H V t b n M x L n t G R V Q s M z J 9 J n F 1 b 3 Q 7 L C Z x d W 9 0 O 1 N l Y 3 R p b 2 4 x L 0 J l b G l 6 Z S 9 B d X R v U m V t b 3 Z l Z E N v b H V t b n M x L n t C c m V h Y 2 g / L D M z f S Z x d W 9 0 O y w m c X V v d D t T Z W N 0 a W 9 u M S 9 C Z W x p e m U v Q X V 0 b 1 J l b W 9 2 Z W R D b 2 x 1 b W 5 z M S 5 7 R G l y Z W N 0 I E V 4 c D 8 s M z R 9 J n F 1 b 3 Q 7 L C Z x d W 9 0 O 1 N l Y 3 R p b 2 4 x L 0 J l b G l 6 Z S 9 B d X R v U m V t b 3 Z l Z E N v b H V t b n M x L n t C c m V h Y 2 g / M i w z N X 0 m c X V v d D s s J n F 1 b 3 Q 7 U 2 V j d G l v b j E v Q m V s a X p l L 0 F 1 d G 9 S Z W 1 v d m V k Q 2 9 s d W 1 u c z E u e 0 l u Z G l y Z W N 0 I E V 4 c C w z N n 0 m c X V v d D s s J n F 1 b 3 Q 7 U 2 V j d G l v b j E v Q m V s a X p l L 0 F 1 d G 9 S Z W 1 v d m V k Q 2 9 s d W 1 u c z E u e 0 J y Z W F j a D 8 z L D M 3 f S Z x d W 9 0 O y w m c X V v d D t T Z W N 0 a W 9 u M S 9 C Z W x p e m U v Q X V 0 b 1 J l b W 9 2 Z W R D b 2 x 1 b W 5 z M S 5 7 T l Q s M z h 9 J n F 1 b 3 Q 7 L C Z x d W 9 0 O 1 N l Y 3 R p b 2 4 x L 0 J l b G l 6 Z S 9 B d X R v U m V t b 3 Z l Z E N v b H V t b n M x L n t C c m V h Y 2 g / N C w z O X 0 m c X V v d D s s J n F 1 b 3 Q 7 U 2 V j d G l v b j E v Q m V s a X p l L 0 F 1 d G 9 S Z W 1 v d m V k Q 2 9 s d W 1 u c z E u e 0 1 G T i w 0 M H 0 m c X V v d D s s J n F 1 b 3 Q 7 U 2 V j d G l v b j E v Q m V s a X p l L 0 F 1 d G 9 S Z W 1 v d m V k Q 2 9 s d W 1 u c z E u e 0 J y Z W F j a D 8 1 L D Q x f S Z x d W 9 0 O y w m c X V v d D t T Z W N 0 a W 9 u M S 9 C Z W x p e m U v Q X V 0 b 1 J l b W 9 2 Z W R D b 2 x 1 b W 5 z M S 5 7 V W 1 i c m V s b G E g Q 2 x h d X N l L D Q y f S Z x d W 9 0 O y w m c X V v d D t T Z W N 0 a W 9 u M S 9 C Z W x p e m U v Q X V 0 b 1 J l b W 9 2 Z W R D b 2 x 1 b W 5 z M S 5 7 Q n J l Y W N o P z Y s N D N 9 J n F 1 b 3 Q 7 L C Z x d W 9 0 O 1 N l Y 3 R p b 2 4 x L 0 J l b G l 6 Z S 9 B d X R v U m V t b 3 Z l Z E N v b H V t b n M x L n t G U F M s N D R 9 J n F 1 b 3 Q 7 L C Z x d W 9 0 O 1 N l Y 3 R p b 2 4 x L 0 J l b G l 6 Z S 9 B d X R v U m V t b 3 Z l Z E N v b H V t b n M x L n t C c m V h Y 2 g / N y w 0 N X 0 m c X V v d D s s J n F 1 b 3 Q 7 U 2 V j d G l v b j E v Q m V s a X p l L 0 F 1 d G 9 S Z W 1 v d m V k Q 2 9 s d W 1 u c z E u e 0 F y Y m l 0 c m F y e S B v c i B E a X N j c m l t I E 1 l Y X N 1 c m V z L D Q 2 f S Z x d W 9 0 O y w m c X V v d D t T Z W N 0 a W 9 u M S 9 C Z W x p e m U v Q X V 0 b 1 J l b W 9 2 Z W R D b 2 x 1 b W 5 z M S 5 7 Q n J l Y W N o P z g s N D d 9 J n F 1 b 3 Q 7 L C Z x d W 9 0 O 1 N l Y 3 R p b 2 4 x L 0 J l b G l 6 Z S 9 B d X R v U m V t b 3 Z l Z E N v b H V t b n M x L n t U c m F u c 2 Z l c i B v Z i B G d W 5 k c y w 0 O H 0 m c X V v d D s s J n F 1 b 3 Q 7 U 2 V j d G l v b j E v Q m V s a X p l L 0 F 1 d G 9 S Z W 1 v d m V k Q 2 9 s d W 1 u c z E u e 0 J y Z W F j a D 8 5 L D Q 5 f S Z x d W 9 0 O y w m c X V v d D t T Z W N 0 a W 9 u M S 9 C Z W x p e m U v Q X V 0 b 1 J l b W 9 2 Z W R D b 2 x 1 b W 5 z M S 5 7 T 3 R o Z X I s N T B 9 J n F 1 b 3 Q 7 L C Z x d W 9 0 O 1 N l Y 3 R p b 2 4 x L 0 J l b G l 6 Z S 9 B d X R v U m V t b 3 Z l Z E N v b H V t b n M x L n t C c m V h Y 2 g / M T A s N T F 9 J n F 1 b 3 Q 7 L C Z x d W 9 0 O 1 N l Y 3 R p b 2 4 x L 0 J l b G l 6 Z S 9 B d X R v U m V t b 3 Z l Z E N v b H V t b n M x L n t Q Z X J m b 3 J t Y W 5 j Z S B y Z X F 1 a X J l b W V u d H M s N T J 9 J n F 1 b 3 Q 7 L C Z x d W 9 0 O 1 N l Y 3 R p b 2 4 x L 0 J l b G l 6 Z S 9 B d X R v U m V t b 3 Z l Z E N v b H V t b n M x L n t C c m V h Y 2 g / M T E s N T N 9 J n F 1 b 3 Q 7 L C Z x d W 9 0 O 1 N l Y 3 R p b 2 4 x L 0 J l b G l 6 Z S 9 B d X R v U m V t b 3 Z l Z E N v b H V t b n M x L n t D d X N 0 b 2 1 h c n k g c n V s Z X M g b 2 Y g a W 5 0 Z X J u Y X R p b 2 5 h b C B s Y X c s N T R 9 J n F 1 b 3 Q 7 L C Z x d W 9 0 O 1 N l Y 3 R p b 2 4 x L 0 J l b G l 6 Z S 9 B d X R v U m V t b 3 Z l Z E N v b H V t b n M x L n t C c m V h Y 2 g / M T I s N T V 9 J n F 1 b 3 Q 7 L C Z x d W 9 0 O 1 N l Y 3 R p b 2 4 x L 0 J l b G l 6 Z S 9 B d X R v U m V t b 3 Z l Z E N v b H V t b n M x L n t O b 3 R l c y w 1 N n 0 m c X V v d D t d L C Z x d W 9 0 O 0 N v b H V t b k N v d W 5 0 J n F 1 b 3 Q 7 O j U 3 L C Z x d W 9 0 O 0 t l e U N v b H V t b k 5 h b W V z J n F 1 b 3 Q 7 O l t d L C Z x d W 9 0 O 0 N v b H V t b k l k Z W 5 0 a X R p Z X M m c X V v d D s 6 W y Z x d W 9 0 O 1 N l Y 3 R p b 2 4 x L 0 J l b G l 6 Z S 9 B d X R v U m V t b 3 Z l Z E N v b H V t b n M x L n t T d G F 0 Z S w w f S Z x d W 9 0 O y w m c X V v d D t T Z W N 0 a W 9 u M S 9 C Z W x p e m U v Q X V 0 b 1 J l b W 9 2 Z W R D b 2 x 1 b W 5 z M S 5 7 Q 2 F z Z S B O Y W 1 l L D F 9 J n F 1 b 3 Q 7 L C Z x d W 9 0 O 1 N l Y 3 R p b 2 4 x L 0 J l b G l 6 Z S 9 B d X R v U m V t b 3 Z l Z E N v b H V t b n M x L n t J b n Z l c 3 R v c i w y f S Z x d W 9 0 O y w m c X V v d D t T Z W N 0 a W 9 u M S 9 C Z W x p e m U v Q X V 0 b 1 J l b W 9 2 Z W R D b 2 x 1 b W 5 z M S 5 7 T 3 R o Z X I g S W 5 2 Z X N 0 b 3 J z L D N 9 J n F 1 b 3 Q 7 L C Z x d W 9 0 O 1 N l Y 3 R p b 2 4 x L 0 J l b G l 6 Z S 9 B d X R v U m V t b 3 Z l Z E N v b H V t b n M x L n t O Y X R p b 2 5 h b G l 0 e S B v Z i B J b n Z l c 3 R v c n M g L D R 9 J n F 1 b 3 Q 7 L C Z x d W 9 0 O 1 N l Y 3 R p b 2 4 x L 0 J l b G l 6 Z S 9 B d X R v U m V t b 3 Z l Z E N v b H V t b n M x L n t D b 2 5 0 a W 5 l b n Q s N X 0 m c X V v d D s s J n F 1 b 3 Q 7 U 2 V j d G l v b j E v Q m V s a X p l L 0 F 1 d G 9 S Z W 1 v d m V k Q 2 9 s d W 1 u c z E u e 0 l u c 3 R y d W 1 l b n Q g S W 5 2 b 2 t l Z C w 2 f S Z x d W 9 0 O y w m c X V v d D t T Z W N 0 a W 9 u M S 9 C Z W x p e m U v Q X V 0 b 1 J l b W 9 2 Z W R D b 2 x 1 b W 5 z M S 5 7 V H l w Z S B v Z i B J b n N 0 c n V t Z W 5 0 L D d 9 J n F 1 b 3 Q 7 L C Z x d W 9 0 O 1 N l Y 3 R p b 2 4 x L 0 J l b G l 6 Z S 9 B d X R v U m V t b 3 Z l Z E N v b H V t b n M x L n t F Y 2 9 u b 2 1 p Y y B T Z W N 0 b 3 I g S W 5 2 b 2 x 2 Z W Q s O H 0 m c X V v d D s s J n F 1 b 3 Q 7 U 2 V j d G l v b j E v Q m V s a X p l L 0 F 1 d G 9 S Z W 1 v d m V k Q 2 9 s d W 1 u c z E u e 0 F k Z F x 1 M D A y N 2 w g U 2 V j d G 9 y c y w 5 f S Z x d W 9 0 O y w m c X V v d D t T Z W N 0 a W 9 u M S 9 C Z W x p e m U v Q X V 0 b 1 J l b W 9 2 Z W R D b 2 x 1 b W 5 z M S 5 7 U 3 R h d H V z L D E w f S Z x d W 9 0 O y w m c X V v d D t T Z W N 0 a W 9 u M S 9 C Z W x p e m U v Q X V 0 b 1 J l b W 9 2 Z W R D b 2 x 1 b W 5 z M S 5 7 R G V j a W R l Z C B p b i B G Y X Z v c i B v Z i w x M X 0 m c X V v d D s s J n F 1 b 3 Q 7 U 2 V j d G l v b j E v Q m V s a X p l L 0 F 1 d G 9 S Z W 1 v d m V k Q 2 9 s d W 1 u c z E u e 1 N l d H R s Z W Q g b 3 I g Z G V j a W R l Z C B p b i B m Y X Z v c i B v Z i B p b n Z l c 3 R v c i w x M n 0 m c X V v d D s s J n F 1 b 3 Q 7 U 2 V j d G l v b j E v Q m V s a X p l L 0 F 1 d G 9 S Z W 1 v d m V k Q 2 9 s d W 1 u c z E u e 1 l l Y X I g Q 2 F z Z S B G a W x l Z C w x M 3 0 m c X V v d D s s J n F 1 b 3 Q 7 U 2 V j d G l v b j E v Q m V s a X p l L 0 F 1 d G 9 S Z W 1 v d m V k Q 2 9 s d W 1 u c z E u e 1 l l Y X I g Q 2 F z Z S B D b 2 5 j b H V k Z W Q s M T R 9 J n F 1 b 3 Q 7 L C Z x d W 9 0 O 1 N l Y 3 R p b 2 4 x L 0 J l b G l 6 Z S 9 B d X R v U m V t b 3 Z l Z E N v b H V t b n M x L n t B b W 9 1 b n Q g Q 2 x h a W 1 l Z C B i e S B J b n Z l c 3 R v c i w x N X 0 m c X V v d D s s J n F 1 b 3 Q 7 U 2 V j d G l v b j E v Q m V s a X p l L 0 F 1 d G 9 S Z W 1 v d m V k Q 2 9 s d W 1 u c z E u e 0 N v b X B l b n N h d G l v b i B v Z m Z l c m V k I G J 5 I H R o Z S B T d G F 0 Z S A o R m 9 y I G R p c m V j d C B l e H B y b 3 B y a W F 0 a W 9 u I G N h c 2 V z I G 9 u b H k p L D E 2 f S Z x d W 9 0 O y w m c X V v d D t T Z W N 0 a W 9 u M S 9 C Z W x p e m U v Q X V 0 b 1 J l b W 9 2 Z W R D b 2 x 1 b W 5 z M S 5 7 Q W 1 v d W 5 0 I E F 3 Y X J k Z W Q s M T d 9 J n F 1 b 3 Q 7 L C Z x d W 9 0 O 1 N l Y 3 R p b 2 4 x L 0 J l b G l 6 Z S 9 B d X R v U m V t b 3 Z l Z E N v b H V t b n M x L n t B b W 9 1 b n Q g U 2 V 0 d G x l Z C w x O H 0 m c X V v d D s s J n F 1 b 3 Q 7 U 2 V j d G l v b j E v Q m V s a X p l L 0 F 1 d G 9 S Z W 1 v d m V k Q 2 9 s d W 1 u c z E u e 0 F t Z W 5 k Z W Q g Y W 1 v d W 5 0 I C h J b i B j Y X N l c y B v Z i B h b n V s b G 1 l b n Q g b 3 I g c m V j d G l m a W N h d G l v b i k s M T l 9 J n F 1 b 3 Q 7 L C Z x d W 9 0 O 1 N l Y 3 R p b 2 4 x L 0 J l b G l 6 Z S 9 B d X R v U m V t b 3 Z l Z E N v b H V t b n M x L n t E Z W Z p b m l 0 a X Z l I G F t b 3 V u d C A o Y X d h c m R z K S w y M H 0 m c X V v d D s s J n F 1 b 3 Q 7 U 2 V j d G l v b j E v Q m V s a X p l L 0 F 1 d G 9 S Z W 1 v d m V k Q 2 9 s d W 1 u c z E u e 0 R l Z m l u a X R p d m U g Y W 1 v d W 5 0 I C h h d 2 F y Z H M r c 2 V 0 d G x l b W V u d H M p L D I x f S Z x d W 9 0 O y w m c X V v d D t T Z W N 0 a W 9 u M S 9 C Z W x p e m U v Q X V 0 b 1 J l b W 9 2 Z W R D b 2 x 1 b W 5 z M S 5 7 Q W 1 v d W 5 0 I H B h a W Q s M j J 9 J n F 1 b 3 Q 7 L C Z x d W 9 0 O 1 N l Y 3 R p b 2 4 x L 0 J l b G l 6 Z S 9 B d X R v U m V t b 3 Z l Z E N v b H V t b n M x L n t B c m J p d H J h d G 9 y I E F w c G 9 p b n R l Z C B i e S B T d G F 0 Z S w y M 3 0 m c X V v d D s s J n F 1 b 3 Q 7 U 2 V j d G l v b j E v Q m V s a X p l L 0 F 1 d G 9 S Z W 1 v d m V k Q 2 9 s d W 1 u c z E u e 0 F y Y m l 0 c m F 0 b 3 I g Q X B w b 2 l u d G V k I G J 5 I E l u d m V z d G 9 y L D I 0 f S Z x d W 9 0 O y w m c X V v d D t T Z W N 0 a W 9 u M S 9 C Z W x p e m U v Q X V 0 b 1 J l b W 9 2 Z W R D b 2 x 1 b W 5 z M S 5 7 U H J l c 2 l k Z W 5 0 I G 9 m I H R o Z S B U c m l i d W 5 h b C w y N X 0 m c X V v d D s s J n F 1 b 3 Q 7 U 2 V j d G l v b j E v Q m V s a X p l L 0 F 1 d G 9 S Z W 1 v d m V k Q 2 9 s d W 1 u c z E u e 0 x h d y B G a X J t I E h p c m V k I G J 5 I F N 0 Y X R l L D I 2 f S Z x d W 9 0 O y w m c X V v d D t T Z W N 0 a W 9 u M S 9 C Z W x p e m U v Q X V 0 b 1 J l b W 9 2 Z W R D b 2 x 1 b W 5 z M S 5 7 Q 2 9 1 b n N l b C B m Z W V z I G F z I H N 0 a X B 1 b G F 0 Z W Q g a W 4 g Y 2 9 u d H J h Y 3 Q g b 3 I s I C A o S W Y g c m V z b 3 J 0 Z W Q g d G 8 g b 3 V 0 c 2 l k Z S B j b 3 V u c 2 V s K S w y N 3 0 m c X V v d D s s J n F 1 b 3 Q 7 U 2 V j d G l v b j E v Q m V s a X p l L 0 F 1 d G 9 S Z W 1 v d m V k Q 2 9 s d W 1 u c z E u e 0 5 h b W U g b 2 Y g c G F y d G 5 l c i B p b i 1 j a G F y Z 2 U g b 2 Y g Y 2 F z Z S A o S W Y g c m V z b 3 J 0 Z W Q g d G 8 g b 3 V 0 c 2 l k Z S B j b 3 V u c 2 V s K S w y O H 0 m c X V v d D s s J n F 1 b 3 Q 7 U 2 V j d G l v b j E v Q m V s a X p l L 0 F 1 d G 9 S Z W 1 v d m V k Q 2 9 s d W 1 u c z E u e 0 x h d y B G a X J t I E h p c m V k I G J 5 I E l u d m V z d G 9 y L D I 5 f S Z x d W 9 0 O y w m c X V v d D t T Z W N 0 a W 9 u M S 9 C Z W x p e m U v Q X V 0 b 1 J l b W 9 2 Z W R D b 2 x 1 b W 5 z M S 5 7 Q X J i a X R y Y X R p b 2 4 g Q 2 V u d G V y I E l u d m 9 s d m V k L D M w f S Z x d W 9 0 O y w m c X V v d D t T Z W N 0 a W 9 u M S 9 C Z W x p e m U v Q X V 0 b 1 J l b W 9 2 Z W R D b 2 x 1 b W 5 z M S 5 7 Q X J i a X R y Y X R p b 2 4 g U n V s Z X M g V X N l Z C w z M X 0 m c X V v d D s s J n F 1 b 3 Q 7 U 2 V j d G l v b j E v Q m V s a X p l L 0 F 1 d G 9 S Z W 1 v d m V k Q 2 9 s d W 1 u c z E u e 0 Z F V C w z M n 0 m c X V v d D s s J n F 1 b 3 Q 7 U 2 V j d G l v b j E v Q m V s a X p l L 0 F 1 d G 9 S Z W 1 v d m V k Q 2 9 s d W 1 u c z E u e 0 J y Z W F j a D 8 s M z N 9 J n F 1 b 3 Q 7 L C Z x d W 9 0 O 1 N l Y 3 R p b 2 4 x L 0 J l b G l 6 Z S 9 B d X R v U m V t b 3 Z l Z E N v b H V t b n M x L n t E a X J l Y 3 Q g R X h w P y w z N H 0 m c X V v d D s s J n F 1 b 3 Q 7 U 2 V j d G l v b j E v Q m V s a X p l L 0 F 1 d G 9 S Z W 1 v d m V k Q 2 9 s d W 1 u c z E u e 0 J y Z W F j a D 8 y L D M 1 f S Z x d W 9 0 O y w m c X V v d D t T Z W N 0 a W 9 u M S 9 C Z W x p e m U v Q X V 0 b 1 J l b W 9 2 Z W R D b 2 x 1 b W 5 z M S 5 7 S W 5 k a X J l Y 3 Q g R X h w L D M 2 f S Z x d W 9 0 O y w m c X V v d D t T Z W N 0 a W 9 u M S 9 C Z W x p e m U v Q X V 0 b 1 J l b W 9 2 Z W R D b 2 x 1 b W 5 z M S 5 7 Q n J l Y W N o P z M s M z d 9 J n F 1 b 3 Q 7 L C Z x d W 9 0 O 1 N l Y 3 R p b 2 4 x L 0 J l b G l 6 Z S 9 B d X R v U m V t b 3 Z l Z E N v b H V t b n M x L n t O V C w z O H 0 m c X V v d D s s J n F 1 b 3 Q 7 U 2 V j d G l v b j E v Q m V s a X p l L 0 F 1 d G 9 S Z W 1 v d m V k Q 2 9 s d W 1 u c z E u e 0 J y Z W F j a D 8 0 L D M 5 f S Z x d W 9 0 O y w m c X V v d D t T Z W N 0 a W 9 u M S 9 C Z W x p e m U v Q X V 0 b 1 J l b W 9 2 Z W R D b 2 x 1 b W 5 z M S 5 7 T U Z O L D Q w f S Z x d W 9 0 O y w m c X V v d D t T Z W N 0 a W 9 u M S 9 C Z W x p e m U v Q X V 0 b 1 J l b W 9 2 Z W R D b 2 x 1 b W 5 z M S 5 7 Q n J l Y W N o P z U s N D F 9 J n F 1 b 3 Q 7 L C Z x d W 9 0 O 1 N l Y 3 R p b 2 4 x L 0 J l b G l 6 Z S 9 B d X R v U m V t b 3 Z l Z E N v b H V t b n M x L n t V b W J y Z W x s Y S B D b G F 1 c 2 U s N D J 9 J n F 1 b 3 Q 7 L C Z x d W 9 0 O 1 N l Y 3 R p b 2 4 x L 0 J l b G l 6 Z S 9 B d X R v U m V t b 3 Z l Z E N v b H V t b n M x L n t C c m V h Y 2 g / N i w 0 M 3 0 m c X V v d D s s J n F 1 b 3 Q 7 U 2 V j d G l v b j E v Q m V s a X p l L 0 F 1 d G 9 S Z W 1 v d m V k Q 2 9 s d W 1 u c z E u e 0 Z Q U y w 0 N H 0 m c X V v d D s s J n F 1 b 3 Q 7 U 2 V j d G l v b j E v Q m V s a X p l L 0 F 1 d G 9 S Z W 1 v d m V k Q 2 9 s d W 1 u c z E u e 0 J y Z W F j a D 8 3 L D Q 1 f S Z x d W 9 0 O y w m c X V v d D t T Z W N 0 a W 9 u M S 9 C Z W x p e m U v Q X V 0 b 1 J l b W 9 2 Z W R D b 2 x 1 b W 5 z M S 5 7 Q X J i a X R y Y X J 5 I G 9 y I E R p c 2 N y a W 0 g T W V h c 3 V y Z X M s N D Z 9 J n F 1 b 3 Q 7 L C Z x d W 9 0 O 1 N l Y 3 R p b 2 4 x L 0 J l b G l 6 Z S 9 B d X R v U m V t b 3 Z l Z E N v b H V t b n M x L n t C c m V h Y 2 g / O C w 0 N 3 0 m c X V v d D s s J n F 1 b 3 Q 7 U 2 V j d G l v b j E v Q m V s a X p l L 0 F 1 d G 9 S Z W 1 v d m V k Q 2 9 s d W 1 u c z E u e 1 R y Y W 5 z Z m V y I G 9 m I E Z 1 b m R z L D Q 4 f S Z x d W 9 0 O y w m c X V v d D t T Z W N 0 a W 9 u M S 9 C Z W x p e m U v Q X V 0 b 1 J l b W 9 2 Z W R D b 2 x 1 b W 5 z M S 5 7 Q n J l Y W N o P z k s N D l 9 J n F 1 b 3 Q 7 L C Z x d W 9 0 O 1 N l Y 3 R p b 2 4 x L 0 J l b G l 6 Z S 9 B d X R v U m V t b 3 Z l Z E N v b H V t b n M x L n t P d G h l c i w 1 M H 0 m c X V v d D s s J n F 1 b 3 Q 7 U 2 V j d G l v b j E v Q m V s a X p l L 0 F 1 d G 9 S Z W 1 v d m V k Q 2 9 s d W 1 u c z E u e 0 J y Z W F j a D 8 x M C w 1 M X 0 m c X V v d D s s J n F 1 b 3 Q 7 U 2 V j d G l v b j E v Q m V s a X p l L 0 F 1 d G 9 S Z W 1 v d m V k Q 2 9 s d W 1 u c z E u e 1 B l c m Z v c m 1 h b m N l I H J l c X V p c m V t Z W 5 0 c y w 1 M n 0 m c X V v d D s s J n F 1 b 3 Q 7 U 2 V j d G l v b j E v Q m V s a X p l L 0 F 1 d G 9 S Z W 1 v d m V k Q 2 9 s d W 1 u c z E u e 0 J y Z W F j a D 8 x M S w 1 M 3 0 m c X V v d D s s J n F 1 b 3 Q 7 U 2 V j d G l v b j E v Q m V s a X p l L 0 F 1 d G 9 S Z W 1 v d m V k Q 2 9 s d W 1 u c z E u e 0 N 1 c 3 R v b W F y e S B y d W x l c y B v Z i B p b n R l c m 5 h d G l v b m F s I G x h d y w 1 N H 0 m c X V v d D s s J n F 1 b 3 Q 7 U 2 V j d G l v b j E v Q m V s a X p l L 0 F 1 d G 9 S Z W 1 v d m V k Q 2 9 s d W 1 u c z E u e 0 J y Z W F j a D 8 x M i w 1 N X 0 m c X V v d D s s J n F 1 b 3 Q 7 U 2 V j d G l v b j E v Q m V s a X p l L 0 F 1 d G 9 S Z W 1 v d m V k Q 2 9 s d W 1 u c z E u e 0 5 v d G V z L D U 2 f S Z x d W 9 0 O 1 0 s J n F 1 b 3 Q 7 U m V s Y X R p b 2 5 z a G l w S W 5 m b y Z x d W 9 0 O z p b X X 0 i I C 8 + P C 9 T d G F i b G V F b n R y a W V z P j w v S X R l b T 4 8 S X R l b T 4 8 S X R l b U x v Y 2 F 0 a W 9 u P j x J d G V t V H l w Z T 5 G b 3 J t d W x h P C 9 J d G V t V H l w Z T 4 8 S X R l b V B h d G g + U 2 V j d G l v b j E v Q m V s a X p l L 1 N v d X J j Z T w v S X R l b V B h d G g + P C 9 J d G V t T G 9 j Y X R p b 2 4 + P F N 0 Y W J s Z U V u d H J p Z X M g L z 4 8 L 0 l 0 Z W 0 + P E l 0 Z W 0 + P E l 0 Z W 1 M b 2 N h d G l v b j 4 8 S X R l b V R 5 c G U + R m 9 y b X V s Y T w v S X R l b V R 5 c G U + P E l 0 Z W 1 Q Y X R o P l N l Y 3 R p b 2 4 x L 0 J l b G l 6 Z S 9 D a G F u Z 2 V k J T I w V H l w Z T w v S X R l b V B h d G g + P C 9 J d G V t T G 9 j Y X R p b 2 4 + P F N 0 Y W J s Z U V u d H J p Z X M g L z 4 8 L 0 l 0 Z W 0 + P E l 0 Z W 0 + P E l 0 Z W 1 M b 2 N h d G l v b j 4 8 S X R l b V R 5 c G U + R m 9 y b X V s Y T w v S X R l b V R 5 c G U + P E l 0 Z W 1 Q Y X R o P l N l Y 3 R p b 2 4 x L 0 J l b G l 6 Z S 9 G a W x 0 Z X J l Z C U y M F J v d 3 M 8 L 0 l 0 Z W 1 Q Y X R o P j w v S X R l b U x v Y 2 F 0 a W 9 u P j x T d G F i b G V F b n R y a W V z I C 8 + P C 9 J d G V t P j x J d G V t P j x J d G V t T G 9 j Y X R p b 2 4 + P E l 0 Z W 1 U e X B l P k Z v c m 1 1 b G E 8 L 0 l 0 Z W 1 U e X B l P j x J d G V t U G F 0 a D 5 T Z W N 0 a W 9 u M S 9 C b 2 x p d m l h P C 9 J d G V t U G F 0 a D 4 8 L 0 l 0 Z W 1 M b 2 N h d G l v b j 4 8 U 3 R h Y m x l R W 5 0 c m l l c z 4 8 R W 5 0 c n k g V H l w Z T 0 i S X N Q c m l 2 Y X R l I i B W Y W x 1 Z T 0 i b D A i I C 8 + P E V u d H J 5 I F R 5 c G U 9 I k Z p b G x U Y X J n Z X Q i I F Z h b H V l P S J z Q m 9 s a X Z p Y S I g L z 4 8 R W 5 0 c n k g V H l w Z T 0 i U m V j b 3 Z l c n l U Y X J n Z X R T a G V l d C I g V m F s d W U 9 I n N T a G V l d D U i I C 8 + P E V u d H J 5 I F R 5 c G U 9 I l J l Y 2 9 2 Z X J 5 V G F y Z 2 V 0 Q 2 9 s d W 1 u I i B W Y W x 1 Z T 0 i b D E i I C 8 + P E V u d H J 5 I F R 5 c G U 9 I l J l Y 2 9 2 Z X J 5 V G F y Z 2 V 0 U m 9 3 I i B W Y W x 1 Z T 0 i b D E i I C 8 + P E V u d H J 5 I F R 5 c G U 9 I k x v Y W R l Z F R v Q W 5 h b H l z a X N T Z X J 2 a W N l c y I g V m F s d W U 9 I m w w I i A v P j x F b n R y e S B U e X B l P S J G a W x s Q 2 9 s d W 1 u V H l w Z X M i I F Z h b H V l P S J z Q m d Z R 0 J n W U d C Z 1 l H Q m d Z R 0 F 3 T U F B Q U 1 B Q U F N Q U F B T U d C Z 1 l H Q X d Z R 0 J n W U d C Z 1 l H Q m d Z R 0 J n W U d C Z 1 l H Q m d Z R 0 J n W U d C Z 1 l B Q m d B R y I g L z 4 8 R W 5 0 c n k g V H l w Z T 0 i R m l s b E x h c 3 R V c G R h d G V k I i B W Y W x 1 Z T 0 i Z D I w M j U t M D I t M D N U M T g 6 M z E 6 N D Q u N j U z N D c 3 N F o i I C 8 + P E V u d H J 5 I F R 5 c G U 9 I k Z p b G x F c n J v c k N v d W 5 0 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Z p b G x F c n J v c k N v Z G U i I F Z h b H V l P S J z V W 5 r b m 9 3 b i I g L z 4 8 R W 5 0 c n k g V H l w Z T 0 i U X V l c n l J R C I g V m F s d W U 9 I n N l Z m U x M j h h N S 1 l Z j d k L T Q w Z T Q t Y j R m Y i 0 5 N m Z l O D V l O W M 0 M D U i I C 8 + P E V u d H J 5 I F R 5 c G U 9 I k Z p b G x D b 3 V u d C I g V m F s d W U 9 I m w x O S I g L z 4 8 R W 5 0 c n k g V H l w Z T 0 i R m l s b E N v b H V t b k 5 h b W V z I i B W Y W x 1 Z T 0 i c 1 s m c X V v d D t T d G F 0 Z S Z x d W 9 0 O y w m c X V v d D t D Y X N l I E 5 h b W U m c X V v d D s s J n F 1 b 3 Q 7 S W 5 2 Z X N 0 b 3 I m c X V v d D s s J n F 1 b 3 Q 7 T 3 R o Z X I g S W 5 2 Z X N 0 b 3 J z J n F 1 b 3 Q 7 L C Z x d W 9 0 O 0 5 h d G l v b m F s a X R 5 I G 9 m I E l u d m V z d G 9 y c y A m c X V v d D s s J n F 1 b 3 Q 7 Q 2 9 u d G l u Z W 5 0 J n F 1 b 3 Q 7 L C Z x d W 9 0 O 0 l u c 3 R y d W 1 l b n Q g S W 5 2 b 2 t l Z C Z x d W 9 0 O y w m c X V v d D t U e X B l I G 9 m I E l u c 3 R y d W 1 l b n Q m c X V v d D s s J n F 1 b 3 Q 7 R W N v b m 9 t a W M g U 2 V j d G 9 y I E l u d m 9 s d m V k J n F 1 b 3 Q 7 L C Z x d W 9 0 O 0 F k Z F x 1 M D A y N 2 w g U 2 V j d G 9 y c y Z x d W 9 0 O y w m c X V v d D t T d G F 0 d X M m c X V v d D s s J n F 1 b 3 Q 7 R G V j a W R l Z C B p b i B G Y X Z v c i B v Z i Z x d W 9 0 O y w m c X V v d D t T Z X R 0 b G V k I G 9 y I G R l Y 2 l k Z W Q g a W 4 g Z m F 2 b 3 I g b 2 Y g a W 5 2 Z X N 0 b 3 I m c X V v d D s s J n F 1 b 3 Q 7 W W V h c i B D Y X N l I E Z p b G V k J n F 1 b 3 Q 7 L C Z x d W 9 0 O 1 l l Y X I g Q 2 F z Z S B D b 2 5 j b H V k Z W Q m c X V v d D s s J n F 1 b 3 Q 7 Q W 1 v d W 5 0 I E N s Y W l t Z W Q g Y n k g S W 5 2 Z X N 0 b 3 I m c X V v d D s s J n F 1 b 3 Q 7 Q 2 9 t c G V u c 2 F 0 a W 9 u I G 9 m Z m V y Z W Q g Y n k g d G h l I F N 0 Y X R l I C h G b 3 I g Z G l y Z W N 0 I G V 4 c H J v c H J p Y X R p b 2 4 g Y 2 F z Z X M g b 2 5 s e S k m c X V v d D s s J n F 1 b 3 Q 7 Q W 1 v d W 5 0 I E F 3 Y X J k Z W Q m c X V v d D s s J n F 1 b 3 Q 7 Q W 1 v d W 5 0 I F N l d H R s Z W Q m c X V v d D s s J n F 1 b 3 Q 7 Q W 1 l b m R l Z C B h b W 9 1 b n Q g K E l u I G N h c 2 V z I G 9 m I G F u d W x s b W V u d C B v c i B y Z W N 0 a W Z p Y 2 F 0 a W 9 u K S Z x d W 9 0 O y w m c X V v d D t E Z W Z p b m l 0 a X Z l I G F t b 3 V u d C A o Y X d h c m R z K S Z x d W 9 0 O y w m c X V v d D t E Z W Z p b m l 0 a X Z l I G F t b 3 V u d C A o Y X d h c m R z K 3 N l d H R s Z W 1 l b n R z K S Z x d W 9 0 O y w m c X V v d D t B b W 9 1 b n Q g c G F p Z C Z x d W 9 0 O y w m c X V v d D t B c m J p d H J h d G 9 y I E F w c G 9 p b n R l Z C B i e S B T d G F 0 Z S Z x d W 9 0 O y w m c X V v d D t B c m J p d H J h d G 9 y I E F w c G 9 p b n R l Z C B i e S B J b n Z l c 3 R v c i Z x d W 9 0 O y w m c X V v d D t Q c m V z a W R l b n Q g b 2 Y g d G h l I F R y a W J 1 b m F s J n F 1 b 3 Q 7 L C Z x d W 9 0 O 0 x h d y B G a X J t I E h p c m V k I G J 5 I F N 0 Y X R l J n F 1 b 3 Q 7 L C Z x d W 9 0 O 0 N v d W 5 z Z W w g Z m V l c y B h c y B z d G l w d W x h d G V k I G l u I G N v b n R y Y W N 0 I G 9 y L C A g K E l m I H J l c 2 9 y d G V k I H R v I G 9 1 d H N p Z G U g Y 2 9 1 b n N l b C k m c X V v d D s s J n F 1 b 3 Q 7 T m F t Z S B v Z i B w Y X J 0 b m V y I G l u L W N o Y X J n Z S B v Z i B j Y X N l I C h J Z i B y Z X N v c n R l Z C B 0 b y B v d X R z a W R l I G N v d W 5 z Z W w p J n F 1 b 3 Q 7 L C Z x d W 9 0 O 0 x h d y B G a X J t I E h p c m V k I G J 5 I E l u d m V z d G 9 y J n F 1 b 3 Q 7 L C Z x d W 9 0 O 0 F y Y m l 0 c m F 0 a W 9 u I E N l b n R l c i B J b n Z v b H Z l Z C Z x d W 9 0 O y w m c X V v d D t B c m J p d H J h d G l v b i B S d W x l c y B V c 2 V k J n F 1 b 3 Q 7 L C Z x d W 9 0 O 0 Z F V C Z x d W 9 0 O y w m c X V v d D t C c m V h Y 2 g / J n F 1 b 3 Q 7 L C Z x d W 9 0 O 0 R p c m V j d C B F e H A / J n F 1 b 3 Q 7 L C Z x d W 9 0 O 0 J y Z W F j a D 8 y J n F 1 b 3 Q 7 L C Z x d W 9 0 O 0 l u Z G l y Z W N 0 I E V 4 c C Z x d W 9 0 O y w m c X V v d D t C c m V h Y 2 g / M y Z x d W 9 0 O y w m c X V v d D t O V C Z x d W 9 0 O y w m c X V v d D t C c m V h Y 2 g / N C Z x d W 9 0 O y w m c X V v d D t N R k 4 m c X V v d D s s J n F 1 b 3 Q 7 Q n J l Y W N o P z U m c X V v d D s s J n F 1 b 3 Q 7 V W 1 i c m V s b G E g Q 2 x h d X N l J n F 1 b 3 Q 7 L C Z x d W 9 0 O 0 J y Z W F j a D 8 2 J n F 1 b 3 Q 7 L C Z x d W 9 0 O 0 Z Q U y Z x d W 9 0 O y w m c X V v d D t C c m V h Y 2 g / N y Z x d W 9 0 O y w m c X V v d D t B c m J p d H J h c n k g b 3 I g R G l z Y 3 J p b S B N Z W F z d X J l c y Z x d W 9 0 O y w m c X V v d D t C c m V h Y 2 g / O C Z x d W 9 0 O y w m c X V v d D t U c m F u c 2 Z l c i B v Z i B G d W 5 k c y Z x d W 9 0 O y w m c X V v d D t C c m V h Y 2 g / O S Z x d W 9 0 O y w m c X V v d D t P d G h l c i Z x d W 9 0 O y w m c X V v d D t C c m V h Y 2 g / M T A m c X V v d D s s J n F 1 b 3 Q 7 U G V y Z m 9 y b W F u Y 2 U g c m V x d W l y Z W 1 l b n R z J n F 1 b 3 Q 7 L C Z x d W 9 0 O 0 J y Z W F j a D 8 x M S Z x d W 9 0 O y w m c X V v d D t D d X N 0 b 2 1 h c n k g c n V s Z X M g b 2 Y g a W 5 0 Z X J u Y X R p b 2 5 h b C B s Y X c m c X V v d D s s J n F 1 b 3 Q 7 Q n J l Y W N o P z E y J n F 1 b 3 Q 7 L C Z x d W 9 0 O 0 5 v d G V z J n F 1 b 3 Q 7 X S I g L z 4 8 R W 5 0 c n k g V H l w Z T 0 i R m l s b F N 0 Y X R 1 c y I g V m F s d W U 9 I n N D b 2 1 w b G V 0 Z S I g L z 4 8 R W 5 0 c n k g V H l w Z T 0 i Q W R k Z W R U b 0 R h d G F N b 2 R l b C I g V m F s d W U 9 I m w w I i A v P j x F b n R y e S B U e X B l P S J S Z W x h d G l v b n N o a X B J b m Z v Q 2 9 u d G F p b m V y I i B W Y W x 1 Z T 0 i c 3 s m c X V v d D t j b 2 x 1 b W 5 D b 3 V u d C Z x d W 9 0 O z o 1 N y w m c X V v d D t r Z X l D b 2 x 1 b W 5 O Y W 1 l c y Z x d W 9 0 O z p b X S w m c X V v d D t x d W V y e V J l b G F 0 a W 9 u c 2 h p c H M m c X V v d D s 6 W 1 0 s J n F 1 b 3 Q 7 Y 2 9 s d W 1 u S W R l b n R p d G l l c y Z x d W 9 0 O z p b J n F 1 b 3 Q 7 U 2 V j d G l v b j E v Q m 9 s a X Z p Y S 9 B d X R v U m V t b 3 Z l Z E N v b H V t b n M x L n t T d G F 0 Z S w w f S Z x d W 9 0 O y w m c X V v d D t T Z W N 0 a W 9 u M S 9 C b 2 x p d m l h L 0 F 1 d G 9 S Z W 1 v d m V k Q 2 9 s d W 1 u c z E u e 0 N h c 2 U g T m F t Z S w x f S Z x d W 9 0 O y w m c X V v d D t T Z W N 0 a W 9 u M S 9 C b 2 x p d m l h L 0 F 1 d G 9 S Z W 1 v d m V k Q 2 9 s d W 1 u c z E u e 0 l u d m V z d G 9 y L D J 9 J n F 1 b 3 Q 7 L C Z x d W 9 0 O 1 N l Y 3 R p b 2 4 x L 0 J v b G l 2 a W E v Q X V 0 b 1 J l b W 9 2 Z W R D b 2 x 1 b W 5 z M S 5 7 T 3 R o Z X I g S W 5 2 Z X N 0 b 3 J z L D N 9 J n F 1 b 3 Q 7 L C Z x d W 9 0 O 1 N l Y 3 R p b 2 4 x L 0 J v b G l 2 a W E v Q X V 0 b 1 J l b W 9 2 Z W R D b 2 x 1 b W 5 z M S 5 7 T m F 0 a W 9 u Y W x p d H k g b 2 Y g S W 5 2 Z X N 0 b 3 J z I C w 0 f S Z x d W 9 0 O y w m c X V v d D t T Z W N 0 a W 9 u M S 9 C b 2 x p d m l h L 0 F 1 d G 9 S Z W 1 v d m V k Q 2 9 s d W 1 u c z E u e 0 N v b n R p b m V u d C w 1 f S Z x d W 9 0 O y w m c X V v d D t T Z W N 0 a W 9 u M S 9 C b 2 x p d m l h L 0 F 1 d G 9 S Z W 1 v d m V k Q 2 9 s d W 1 u c z E u e 0 l u c 3 R y d W 1 l b n Q g S W 5 2 b 2 t l Z C w 2 f S Z x d W 9 0 O y w m c X V v d D t T Z W N 0 a W 9 u M S 9 C b 2 x p d m l h L 0 F 1 d G 9 S Z W 1 v d m V k Q 2 9 s d W 1 u c z E u e 1 R 5 c G U g b 2 Y g S W 5 z d H J 1 b W V u d C w 3 f S Z x d W 9 0 O y w m c X V v d D t T Z W N 0 a W 9 u M S 9 C b 2 x p d m l h L 0 F 1 d G 9 S Z W 1 v d m V k Q 2 9 s d W 1 u c z E u e 0 V j b 2 5 v b W l j I F N l Y 3 R v c i B J b n Z v b H Z l Z C w 4 f S Z x d W 9 0 O y w m c X V v d D t T Z W N 0 a W 9 u M S 9 C b 2 x p d m l h L 0 F 1 d G 9 S Z W 1 v d m V k Q 2 9 s d W 1 u c z E u e 0 F k Z F x 1 M D A y N 2 w g U 2 V j d G 9 y c y w 5 f S Z x d W 9 0 O y w m c X V v d D t T Z W N 0 a W 9 u M S 9 C b 2 x p d m l h L 0 F 1 d G 9 S Z W 1 v d m V k Q 2 9 s d W 1 u c z E u e 1 N 0 Y X R 1 c y w x M H 0 m c X V v d D s s J n F 1 b 3 Q 7 U 2 V j d G l v b j E v Q m 9 s a X Z p Y S 9 B d X R v U m V t b 3 Z l Z E N v b H V t b n M x L n t E Z W N p Z G V k I G l u I E Z h d m 9 y I G 9 m L D E x f S Z x d W 9 0 O y w m c X V v d D t T Z W N 0 a W 9 u M S 9 C b 2 x p d m l h L 0 F 1 d G 9 S Z W 1 v d m V k Q 2 9 s d W 1 u c z E u e 1 N l d H R s Z W Q g b 3 I g Z G V j a W R l Z C B p b i B m Y X Z v c i B v Z i B p b n Z l c 3 R v c i w x M n 0 m c X V v d D s s J n F 1 b 3 Q 7 U 2 V j d G l v b j E v Q m 9 s a X Z p Y S 9 B d X R v U m V t b 3 Z l Z E N v b H V t b n M x L n t Z Z W F y I E N h c 2 U g R m l s Z W Q s M T N 9 J n F 1 b 3 Q 7 L C Z x d W 9 0 O 1 N l Y 3 R p b 2 4 x L 0 J v b G l 2 a W E v Q X V 0 b 1 J l b W 9 2 Z W R D b 2 x 1 b W 5 z M S 5 7 W W V h c i B D Y X N l I E N v b m N s d W R l Z C w x N H 0 m c X V v d D s s J n F 1 b 3 Q 7 U 2 V j d G l v b j E v Q m 9 s a X Z p Y S 9 B d X R v U m V t b 3 Z l Z E N v b H V t b n M x L n t B b W 9 1 b n Q g Q 2 x h a W 1 l Z C B i e S B J b n Z l c 3 R v c i w x N X 0 m c X V v d D s s J n F 1 b 3 Q 7 U 2 V j d G l v b j E v Q m 9 s a X Z p Y S 9 B d X R v U m V t b 3 Z l Z E N v b H V t b n M x L n t D b 2 1 w Z W 5 z Y X R p b 2 4 g b 2 Z m Z X J l Z C B i e S B 0 a G U g U 3 R h d G U g K E Z v c i B k a X J l Y 3 Q g Z X h w c m 9 w c m l h d G l v b i B j Y X N l c y B v b m x 5 K S w x N n 0 m c X V v d D s s J n F 1 b 3 Q 7 U 2 V j d G l v b j E v Q m 9 s a X Z p Y S 9 B d X R v U m V t b 3 Z l Z E N v b H V t b n M x L n t B b W 9 1 b n Q g Q X d h c m R l Z C w x N 3 0 m c X V v d D s s J n F 1 b 3 Q 7 U 2 V j d G l v b j E v Q m 9 s a X Z p Y S 9 B d X R v U m V t b 3 Z l Z E N v b H V t b n M x L n t B b W 9 1 b n Q g U 2 V 0 d G x l Z C w x O H 0 m c X V v d D s s J n F 1 b 3 Q 7 U 2 V j d G l v b j E v Q m 9 s a X Z p Y S 9 B d X R v U m V t b 3 Z l Z E N v b H V t b n M x L n t B b W V u Z G V k I G F t b 3 V u d C A o S W 4 g Y 2 F z Z X M g b 2 Y g Y W 5 1 b G x t Z W 5 0 I G 9 y I H J l Y 3 R p Z m l j Y X R p b 2 4 p L D E 5 f S Z x d W 9 0 O y w m c X V v d D t T Z W N 0 a W 9 u M S 9 C b 2 x p d m l h L 0 F 1 d G 9 S Z W 1 v d m V k Q 2 9 s d W 1 u c z E u e 0 R l Z m l u a X R p d m U g Y W 1 v d W 5 0 I C h h d 2 F y Z H M p L D I w f S Z x d W 9 0 O y w m c X V v d D t T Z W N 0 a W 9 u M S 9 C b 2 x p d m l h L 0 F 1 d G 9 S Z W 1 v d m V k Q 2 9 s d W 1 u c z E u e 0 R l Z m l u a X R p d m U g Y W 1 v d W 5 0 I C h h d 2 F y Z H M r c 2 V 0 d G x l b W V u d H M p L D I x f S Z x d W 9 0 O y w m c X V v d D t T Z W N 0 a W 9 u M S 9 C b 2 x p d m l h L 0 F 1 d G 9 S Z W 1 v d m V k Q 2 9 s d W 1 u c z E u e 0 F t b 3 V u d C B w Y W l k L D I y f S Z x d W 9 0 O y w m c X V v d D t T Z W N 0 a W 9 u M S 9 C b 2 x p d m l h L 0 F 1 d G 9 S Z W 1 v d m V k Q 2 9 s d W 1 u c z E u e 0 F y Y m l 0 c m F 0 b 3 I g Q X B w b 2 l u d G V k I G J 5 I F N 0 Y X R l L D I z f S Z x d W 9 0 O y w m c X V v d D t T Z W N 0 a W 9 u M S 9 C b 2 x p d m l h L 0 F 1 d G 9 S Z W 1 v d m V k Q 2 9 s d W 1 u c z E u e 0 F y Y m l 0 c m F 0 b 3 I g Q X B w b 2 l u d G V k I G J 5 I E l u d m V z d G 9 y L D I 0 f S Z x d W 9 0 O y w m c X V v d D t T Z W N 0 a W 9 u M S 9 C b 2 x p d m l h L 0 F 1 d G 9 S Z W 1 v d m V k Q 2 9 s d W 1 u c z E u e 1 B y Z X N p Z G V u d C B v Z i B 0 a G U g V H J p Y n V u Y W w s M j V 9 J n F 1 b 3 Q 7 L C Z x d W 9 0 O 1 N l Y 3 R p b 2 4 x L 0 J v b G l 2 a W E v Q X V 0 b 1 J l b W 9 2 Z W R D b 2 x 1 b W 5 z M S 5 7 T G F 3 I E Z p c m 0 g S G l y Z W Q g Y n k g U 3 R h d G U s M j Z 9 J n F 1 b 3 Q 7 L C Z x d W 9 0 O 1 N l Y 3 R p b 2 4 x L 0 J v b G l 2 a W E v Q X V 0 b 1 J l b W 9 2 Z W R D b 2 x 1 b W 5 z M S 5 7 Q 2 9 1 b n N l b C B m Z W V z I G F z I H N 0 a X B 1 b G F 0 Z W Q g a W 4 g Y 2 9 u d H J h Y 3 Q g b 3 I s I C A o S W Y g c m V z b 3 J 0 Z W Q g d G 8 g b 3 V 0 c 2 l k Z S B j b 3 V u c 2 V s K S w y N 3 0 m c X V v d D s s J n F 1 b 3 Q 7 U 2 V j d G l v b j E v Q m 9 s a X Z p Y S 9 B d X R v U m V t b 3 Z l Z E N v b H V t b n M x L n t O Y W 1 l I G 9 m I H B h c n R u Z X I g a W 4 t Y 2 h h c m d l I G 9 m I G N h c 2 U g K E l m I H J l c 2 9 y d G V k I H R v I G 9 1 d H N p Z G U g Y 2 9 1 b n N l b C k s M j h 9 J n F 1 b 3 Q 7 L C Z x d W 9 0 O 1 N l Y 3 R p b 2 4 x L 0 J v b G l 2 a W E v Q X V 0 b 1 J l b W 9 2 Z W R D b 2 x 1 b W 5 z M S 5 7 T G F 3 I E Z p c m 0 g S G l y Z W Q g Y n k g S W 5 2 Z X N 0 b 3 I s M j l 9 J n F 1 b 3 Q 7 L C Z x d W 9 0 O 1 N l Y 3 R p b 2 4 x L 0 J v b G l 2 a W E v Q X V 0 b 1 J l b W 9 2 Z W R D b 2 x 1 b W 5 z M S 5 7 Q X J i a X R y Y X R p b 2 4 g Q 2 V u d G V y I E l u d m 9 s d m V k L D M w f S Z x d W 9 0 O y w m c X V v d D t T Z W N 0 a W 9 u M S 9 C b 2 x p d m l h L 0 F 1 d G 9 S Z W 1 v d m V k Q 2 9 s d W 1 u c z E u e 0 F y Y m l 0 c m F 0 a W 9 u I F J 1 b G V z I F V z Z W Q s M z F 9 J n F 1 b 3 Q 7 L C Z x d W 9 0 O 1 N l Y 3 R p b 2 4 x L 0 J v b G l 2 a W E v Q X V 0 b 1 J l b W 9 2 Z W R D b 2 x 1 b W 5 z M S 5 7 R k V U L D M y f S Z x d W 9 0 O y w m c X V v d D t T Z W N 0 a W 9 u M S 9 C b 2 x p d m l h L 0 F 1 d G 9 S Z W 1 v d m V k Q 2 9 s d W 1 u c z E u e 0 J y Z W F j a D 8 s M z N 9 J n F 1 b 3 Q 7 L C Z x d W 9 0 O 1 N l Y 3 R p b 2 4 x L 0 J v b G l 2 a W E v Q X V 0 b 1 J l b W 9 2 Z W R D b 2 x 1 b W 5 z M S 5 7 R G l y Z W N 0 I E V 4 c D 8 s M z R 9 J n F 1 b 3 Q 7 L C Z x d W 9 0 O 1 N l Y 3 R p b 2 4 x L 0 J v b G l 2 a W E v Q X V 0 b 1 J l b W 9 2 Z W R D b 2 x 1 b W 5 z M S 5 7 Q n J l Y W N o P z I s M z V 9 J n F 1 b 3 Q 7 L C Z x d W 9 0 O 1 N l Y 3 R p b 2 4 x L 0 J v b G l 2 a W E v Q X V 0 b 1 J l b W 9 2 Z W R D b 2 x 1 b W 5 z M S 5 7 S W 5 k a X J l Y 3 Q g R X h w L D M 2 f S Z x d W 9 0 O y w m c X V v d D t T Z W N 0 a W 9 u M S 9 C b 2 x p d m l h L 0 F 1 d G 9 S Z W 1 v d m V k Q 2 9 s d W 1 u c z E u e 0 J y Z W F j a D 8 z L D M 3 f S Z x d W 9 0 O y w m c X V v d D t T Z W N 0 a W 9 u M S 9 C b 2 x p d m l h L 0 F 1 d G 9 S Z W 1 v d m V k Q 2 9 s d W 1 u c z E u e 0 5 U L D M 4 f S Z x d W 9 0 O y w m c X V v d D t T Z W N 0 a W 9 u M S 9 C b 2 x p d m l h L 0 F 1 d G 9 S Z W 1 v d m V k Q 2 9 s d W 1 u c z E u e 0 J y Z W F j a D 8 0 L D M 5 f S Z x d W 9 0 O y w m c X V v d D t T Z W N 0 a W 9 u M S 9 C b 2 x p d m l h L 0 F 1 d G 9 S Z W 1 v d m V k Q 2 9 s d W 1 u c z E u e 0 1 G T i w 0 M H 0 m c X V v d D s s J n F 1 b 3 Q 7 U 2 V j d G l v b j E v Q m 9 s a X Z p Y S 9 B d X R v U m V t b 3 Z l Z E N v b H V t b n M x L n t C c m V h Y 2 g / N S w 0 M X 0 m c X V v d D s s J n F 1 b 3 Q 7 U 2 V j d G l v b j E v Q m 9 s a X Z p Y S 9 B d X R v U m V t b 3 Z l Z E N v b H V t b n M x L n t V b W J y Z W x s Y S B D b G F 1 c 2 U s N D J 9 J n F 1 b 3 Q 7 L C Z x d W 9 0 O 1 N l Y 3 R p b 2 4 x L 0 J v b G l 2 a W E v Q X V 0 b 1 J l b W 9 2 Z W R D b 2 x 1 b W 5 z M S 5 7 Q n J l Y W N o P z Y s N D N 9 J n F 1 b 3 Q 7 L C Z x d W 9 0 O 1 N l Y 3 R p b 2 4 x L 0 J v b G l 2 a W E v Q X V 0 b 1 J l b W 9 2 Z W R D b 2 x 1 b W 5 z M S 5 7 R l B T L D Q 0 f S Z x d W 9 0 O y w m c X V v d D t T Z W N 0 a W 9 u M S 9 C b 2 x p d m l h L 0 F 1 d G 9 S Z W 1 v d m V k Q 2 9 s d W 1 u c z E u e 0 J y Z W F j a D 8 3 L D Q 1 f S Z x d W 9 0 O y w m c X V v d D t T Z W N 0 a W 9 u M S 9 C b 2 x p d m l h L 0 F 1 d G 9 S Z W 1 v d m V k Q 2 9 s d W 1 u c z E u e 0 F y Y m l 0 c m F y e S B v c i B E a X N j c m l t I E 1 l Y X N 1 c m V z L D Q 2 f S Z x d W 9 0 O y w m c X V v d D t T Z W N 0 a W 9 u M S 9 C b 2 x p d m l h L 0 F 1 d G 9 S Z W 1 v d m V k Q 2 9 s d W 1 u c z E u e 0 J y Z W F j a D 8 4 L D Q 3 f S Z x d W 9 0 O y w m c X V v d D t T Z W N 0 a W 9 u M S 9 C b 2 x p d m l h L 0 F 1 d G 9 S Z W 1 v d m V k Q 2 9 s d W 1 u c z E u e 1 R y Y W 5 z Z m V y I G 9 m I E Z 1 b m R z L D Q 4 f S Z x d W 9 0 O y w m c X V v d D t T Z W N 0 a W 9 u M S 9 C b 2 x p d m l h L 0 F 1 d G 9 S Z W 1 v d m V k Q 2 9 s d W 1 u c z E u e 0 J y Z W F j a D 8 5 L D Q 5 f S Z x d W 9 0 O y w m c X V v d D t T Z W N 0 a W 9 u M S 9 C b 2 x p d m l h L 0 F 1 d G 9 S Z W 1 v d m V k Q 2 9 s d W 1 u c z E u e 0 9 0 a G V y L D U w f S Z x d W 9 0 O y w m c X V v d D t T Z W N 0 a W 9 u M S 9 C b 2 x p d m l h L 0 F 1 d G 9 S Z W 1 v d m V k Q 2 9 s d W 1 u c z E u e 0 J y Z W F j a D 8 x M C w 1 M X 0 m c X V v d D s s J n F 1 b 3 Q 7 U 2 V j d G l v b j E v Q m 9 s a X Z p Y S 9 B d X R v U m V t b 3 Z l Z E N v b H V t b n M x L n t Q Z X J m b 3 J t Y W 5 j Z S B y Z X F 1 a X J l b W V u d H M s N T J 9 J n F 1 b 3 Q 7 L C Z x d W 9 0 O 1 N l Y 3 R p b 2 4 x L 0 J v b G l 2 a W E v Q X V 0 b 1 J l b W 9 2 Z W R D b 2 x 1 b W 5 z M S 5 7 Q n J l Y W N o P z E x L D U z f S Z x d W 9 0 O y w m c X V v d D t T Z W N 0 a W 9 u M S 9 C b 2 x p d m l h L 0 F 1 d G 9 S Z W 1 v d m V k Q 2 9 s d W 1 u c z E u e 0 N 1 c 3 R v b W F y e S B y d W x l c y B v Z i B p b n R l c m 5 h d G l v b m F s I G x h d y w 1 N H 0 m c X V v d D s s J n F 1 b 3 Q 7 U 2 V j d G l v b j E v Q m 9 s a X Z p Y S 9 B d X R v U m V t b 3 Z l Z E N v b H V t b n M x L n t C c m V h Y 2 g / M T I s N T V 9 J n F 1 b 3 Q 7 L C Z x d W 9 0 O 1 N l Y 3 R p b 2 4 x L 0 J v b G l 2 a W E v Q X V 0 b 1 J l b W 9 2 Z W R D b 2 x 1 b W 5 z M S 5 7 T m 9 0 Z X M s N T Z 9 J n F 1 b 3 Q 7 X S w m c X V v d D t D b 2 x 1 b W 5 D b 3 V u d C Z x d W 9 0 O z o 1 N y w m c X V v d D t L Z X l D b 2 x 1 b W 5 O Y W 1 l c y Z x d W 9 0 O z p b X S w m c X V v d D t D b 2 x 1 b W 5 J Z G V u d G l 0 a W V z J n F 1 b 3 Q 7 O l s m c X V v d D t T Z W N 0 a W 9 u M S 9 C b 2 x p d m l h L 0 F 1 d G 9 S Z W 1 v d m V k Q 2 9 s d W 1 u c z E u e 1 N 0 Y X R l L D B 9 J n F 1 b 3 Q 7 L C Z x d W 9 0 O 1 N l Y 3 R p b 2 4 x L 0 J v b G l 2 a W E v Q X V 0 b 1 J l b W 9 2 Z W R D b 2 x 1 b W 5 z M S 5 7 Q 2 F z Z S B O Y W 1 l L D F 9 J n F 1 b 3 Q 7 L C Z x d W 9 0 O 1 N l Y 3 R p b 2 4 x L 0 J v b G l 2 a W E v Q X V 0 b 1 J l b W 9 2 Z W R D b 2 x 1 b W 5 z M S 5 7 S W 5 2 Z X N 0 b 3 I s M n 0 m c X V v d D s s J n F 1 b 3 Q 7 U 2 V j d G l v b j E v Q m 9 s a X Z p Y S 9 B d X R v U m V t b 3 Z l Z E N v b H V t b n M x L n t P d G h l c i B J b n Z l c 3 R v c n M s M 3 0 m c X V v d D s s J n F 1 b 3 Q 7 U 2 V j d G l v b j E v Q m 9 s a X Z p Y S 9 B d X R v U m V t b 3 Z l Z E N v b H V t b n M x L n t O Y X R p b 2 5 h b G l 0 e S B v Z i B J b n Z l c 3 R v c n M g L D R 9 J n F 1 b 3 Q 7 L C Z x d W 9 0 O 1 N l Y 3 R p b 2 4 x L 0 J v b G l 2 a W E v Q X V 0 b 1 J l b W 9 2 Z W R D b 2 x 1 b W 5 z M S 5 7 Q 2 9 u d G l u Z W 5 0 L D V 9 J n F 1 b 3 Q 7 L C Z x d W 9 0 O 1 N l Y 3 R p b 2 4 x L 0 J v b G l 2 a W E v Q X V 0 b 1 J l b W 9 2 Z W R D b 2 x 1 b W 5 z M S 5 7 S W 5 z d H J 1 b W V u d C B J b n Z v a 2 V k L D Z 9 J n F 1 b 3 Q 7 L C Z x d W 9 0 O 1 N l Y 3 R p b 2 4 x L 0 J v b G l 2 a W E v Q X V 0 b 1 J l b W 9 2 Z W R D b 2 x 1 b W 5 z M S 5 7 V H l w Z S B v Z i B J b n N 0 c n V t Z W 5 0 L D d 9 J n F 1 b 3 Q 7 L C Z x d W 9 0 O 1 N l Y 3 R p b 2 4 x L 0 J v b G l 2 a W E v Q X V 0 b 1 J l b W 9 2 Z W R D b 2 x 1 b W 5 z M S 5 7 R W N v b m 9 t a W M g U 2 V j d G 9 y I E l u d m 9 s d m V k L D h 9 J n F 1 b 3 Q 7 L C Z x d W 9 0 O 1 N l Y 3 R p b 2 4 x L 0 J v b G l 2 a W E v Q X V 0 b 1 J l b W 9 2 Z W R D b 2 x 1 b W 5 z M S 5 7 Q W R k X H U w M D I 3 b C B T Z W N 0 b 3 J z L D l 9 J n F 1 b 3 Q 7 L C Z x d W 9 0 O 1 N l Y 3 R p b 2 4 x L 0 J v b G l 2 a W E v Q X V 0 b 1 J l b W 9 2 Z W R D b 2 x 1 b W 5 z M S 5 7 U 3 R h d H V z L D E w f S Z x d W 9 0 O y w m c X V v d D t T Z W N 0 a W 9 u M S 9 C b 2 x p d m l h L 0 F 1 d G 9 S Z W 1 v d m V k Q 2 9 s d W 1 u c z E u e 0 R l Y 2 l k Z W Q g a W 4 g R m F 2 b 3 I g b 2 Y s M T F 9 J n F 1 b 3 Q 7 L C Z x d W 9 0 O 1 N l Y 3 R p b 2 4 x L 0 J v b G l 2 a W E v Q X V 0 b 1 J l b W 9 2 Z W R D b 2 x 1 b W 5 z M S 5 7 U 2 V 0 d G x l Z C B v c i B k Z W N p Z G V k I G l u I G Z h d m 9 y I G 9 m I G l u d m V z d G 9 y L D E y f S Z x d W 9 0 O y w m c X V v d D t T Z W N 0 a W 9 u M S 9 C b 2 x p d m l h L 0 F 1 d G 9 S Z W 1 v d m V k Q 2 9 s d W 1 u c z E u e 1 l l Y X I g Q 2 F z Z S B G a W x l Z C w x M 3 0 m c X V v d D s s J n F 1 b 3 Q 7 U 2 V j d G l v b j E v Q m 9 s a X Z p Y S 9 B d X R v U m V t b 3 Z l Z E N v b H V t b n M x L n t Z Z W F y I E N h c 2 U g Q 2 9 u Y 2 x 1 Z G V k L D E 0 f S Z x d W 9 0 O y w m c X V v d D t T Z W N 0 a W 9 u M S 9 C b 2 x p d m l h L 0 F 1 d G 9 S Z W 1 v d m V k Q 2 9 s d W 1 u c z E u e 0 F t b 3 V u d C B D b G F p b W V k I G J 5 I E l u d m V z d G 9 y L D E 1 f S Z x d W 9 0 O y w m c X V v d D t T Z W N 0 a W 9 u M S 9 C b 2 x p d m l h L 0 F 1 d G 9 S Z W 1 v d m V k Q 2 9 s d W 1 u c z E u e 0 N v b X B l b n N h d G l v b i B v Z m Z l c m V k I G J 5 I H R o Z S B T d G F 0 Z S A o R m 9 y I G R p c m V j d C B l e H B y b 3 B y a W F 0 a W 9 u I G N h c 2 V z I G 9 u b H k p L D E 2 f S Z x d W 9 0 O y w m c X V v d D t T Z W N 0 a W 9 u M S 9 C b 2 x p d m l h L 0 F 1 d G 9 S Z W 1 v d m V k Q 2 9 s d W 1 u c z E u e 0 F t b 3 V u d C B B d 2 F y Z G V k L D E 3 f S Z x d W 9 0 O y w m c X V v d D t T Z W N 0 a W 9 u M S 9 C b 2 x p d m l h L 0 F 1 d G 9 S Z W 1 v d m V k Q 2 9 s d W 1 u c z E u e 0 F t b 3 V u d C B T Z X R 0 b G V k L D E 4 f S Z x d W 9 0 O y w m c X V v d D t T Z W N 0 a W 9 u M S 9 C b 2 x p d m l h L 0 F 1 d G 9 S Z W 1 v d m V k Q 2 9 s d W 1 u c z E u e 0 F t Z W 5 k Z W Q g Y W 1 v d W 5 0 I C h J b i B j Y X N l c y B v Z i B h b n V s b G 1 l b n Q g b 3 I g c m V j d G l m a W N h d G l v b i k s M T l 9 J n F 1 b 3 Q 7 L C Z x d W 9 0 O 1 N l Y 3 R p b 2 4 x L 0 J v b G l 2 a W E v Q X V 0 b 1 J l b W 9 2 Z W R D b 2 x 1 b W 5 z M S 5 7 R G V m a W 5 p d G l 2 Z S B h b W 9 1 b n Q g K G F 3 Y X J k c y k s M j B 9 J n F 1 b 3 Q 7 L C Z x d W 9 0 O 1 N l Y 3 R p b 2 4 x L 0 J v b G l 2 a W E v Q X V 0 b 1 J l b W 9 2 Z W R D b 2 x 1 b W 5 z M S 5 7 R G V m a W 5 p d G l 2 Z S B h b W 9 1 b n Q g K G F 3 Y X J k c y t z Z X R 0 b G V t Z W 5 0 c y k s M j F 9 J n F 1 b 3 Q 7 L C Z x d W 9 0 O 1 N l Y 3 R p b 2 4 x L 0 J v b G l 2 a W E v Q X V 0 b 1 J l b W 9 2 Z W R D b 2 x 1 b W 5 z M S 5 7 Q W 1 v d W 5 0 I H B h a W Q s M j J 9 J n F 1 b 3 Q 7 L C Z x d W 9 0 O 1 N l Y 3 R p b 2 4 x L 0 J v b G l 2 a W E v Q X V 0 b 1 J l b W 9 2 Z W R D b 2 x 1 b W 5 z M S 5 7 Q X J i a X R y Y X R v c i B B c H B v a W 5 0 Z W Q g Y n k g U 3 R h d G U s M j N 9 J n F 1 b 3 Q 7 L C Z x d W 9 0 O 1 N l Y 3 R p b 2 4 x L 0 J v b G l 2 a W E v Q X V 0 b 1 J l b W 9 2 Z W R D b 2 x 1 b W 5 z M S 5 7 Q X J i a X R y Y X R v c i B B c H B v a W 5 0 Z W Q g Y n k g S W 5 2 Z X N 0 b 3 I s M j R 9 J n F 1 b 3 Q 7 L C Z x d W 9 0 O 1 N l Y 3 R p b 2 4 x L 0 J v b G l 2 a W E v Q X V 0 b 1 J l b W 9 2 Z W R D b 2 x 1 b W 5 z M S 5 7 U H J l c 2 l k Z W 5 0 I G 9 m I H R o Z S B U c m l i d W 5 h b C w y N X 0 m c X V v d D s s J n F 1 b 3 Q 7 U 2 V j d G l v b j E v Q m 9 s a X Z p Y S 9 B d X R v U m V t b 3 Z l Z E N v b H V t b n M x L n t M Y X c g R m l y b S B I a X J l Z C B i e S B T d G F 0 Z S w y N n 0 m c X V v d D s s J n F 1 b 3 Q 7 U 2 V j d G l v b j E v Q m 9 s a X Z p Y S 9 B d X R v U m V t b 3 Z l Z E N v b H V t b n M x L n t D b 3 V u c 2 V s I G Z l Z X M g Y X M g c 3 R p c H V s Y X R l Z C B p b i B j b 2 5 0 c m F j d C B v c i w g I C h J Z i B y Z X N v c n R l Z C B 0 b y B v d X R z a W R l I G N v d W 5 z Z W w p L D I 3 f S Z x d W 9 0 O y w m c X V v d D t T Z W N 0 a W 9 u M S 9 C b 2 x p d m l h L 0 F 1 d G 9 S Z W 1 v d m V k Q 2 9 s d W 1 u c z E u e 0 5 h b W U g b 2 Y g c G F y d G 5 l c i B p b i 1 j a G F y Z 2 U g b 2 Y g Y 2 F z Z S A o S W Y g c m V z b 3 J 0 Z W Q g d G 8 g b 3 V 0 c 2 l k Z S B j b 3 V u c 2 V s K S w y O H 0 m c X V v d D s s J n F 1 b 3 Q 7 U 2 V j d G l v b j E v Q m 9 s a X Z p Y S 9 B d X R v U m V t b 3 Z l Z E N v b H V t b n M x L n t M Y X c g R m l y b S B I a X J l Z C B i e S B J b n Z l c 3 R v c i w y O X 0 m c X V v d D s s J n F 1 b 3 Q 7 U 2 V j d G l v b j E v Q m 9 s a X Z p Y S 9 B d X R v U m V t b 3 Z l Z E N v b H V t b n M x L n t B c m J p d H J h d G l v b i B D Z W 5 0 Z X I g S W 5 2 b 2 x 2 Z W Q s M z B 9 J n F 1 b 3 Q 7 L C Z x d W 9 0 O 1 N l Y 3 R p b 2 4 x L 0 J v b G l 2 a W E v Q X V 0 b 1 J l b W 9 2 Z W R D b 2 x 1 b W 5 z M S 5 7 Q X J i a X R y Y X R p b 2 4 g U n V s Z X M g V X N l Z C w z M X 0 m c X V v d D s s J n F 1 b 3 Q 7 U 2 V j d G l v b j E v Q m 9 s a X Z p Y S 9 B d X R v U m V t b 3 Z l Z E N v b H V t b n M x L n t G R V Q s M z J 9 J n F 1 b 3 Q 7 L C Z x d W 9 0 O 1 N l Y 3 R p b 2 4 x L 0 J v b G l 2 a W E v Q X V 0 b 1 J l b W 9 2 Z W R D b 2 x 1 b W 5 z M S 5 7 Q n J l Y W N o P y w z M 3 0 m c X V v d D s s J n F 1 b 3 Q 7 U 2 V j d G l v b j E v Q m 9 s a X Z p Y S 9 B d X R v U m V t b 3 Z l Z E N v b H V t b n M x L n t E a X J l Y 3 Q g R X h w P y w z N H 0 m c X V v d D s s J n F 1 b 3 Q 7 U 2 V j d G l v b j E v Q m 9 s a X Z p Y S 9 B d X R v U m V t b 3 Z l Z E N v b H V t b n M x L n t C c m V h Y 2 g / M i w z N X 0 m c X V v d D s s J n F 1 b 3 Q 7 U 2 V j d G l v b j E v Q m 9 s a X Z p Y S 9 B d X R v U m V t b 3 Z l Z E N v b H V t b n M x L n t J b m R p c m V j d C B F e H A s M z Z 9 J n F 1 b 3 Q 7 L C Z x d W 9 0 O 1 N l Y 3 R p b 2 4 x L 0 J v b G l 2 a W E v Q X V 0 b 1 J l b W 9 2 Z W R D b 2 x 1 b W 5 z M S 5 7 Q n J l Y W N o P z M s M z d 9 J n F 1 b 3 Q 7 L C Z x d W 9 0 O 1 N l Y 3 R p b 2 4 x L 0 J v b G l 2 a W E v Q X V 0 b 1 J l b W 9 2 Z W R D b 2 x 1 b W 5 z M S 5 7 T l Q s M z h 9 J n F 1 b 3 Q 7 L C Z x d W 9 0 O 1 N l Y 3 R p b 2 4 x L 0 J v b G l 2 a W E v Q X V 0 b 1 J l b W 9 2 Z W R D b 2 x 1 b W 5 z M S 5 7 Q n J l Y W N o P z Q s M z l 9 J n F 1 b 3 Q 7 L C Z x d W 9 0 O 1 N l Y 3 R p b 2 4 x L 0 J v b G l 2 a W E v Q X V 0 b 1 J l b W 9 2 Z W R D b 2 x 1 b W 5 z M S 5 7 T U Z O L D Q w f S Z x d W 9 0 O y w m c X V v d D t T Z W N 0 a W 9 u M S 9 C b 2 x p d m l h L 0 F 1 d G 9 S Z W 1 v d m V k Q 2 9 s d W 1 u c z E u e 0 J y Z W F j a D 8 1 L D Q x f S Z x d W 9 0 O y w m c X V v d D t T Z W N 0 a W 9 u M S 9 C b 2 x p d m l h L 0 F 1 d G 9 S Z W 1 v d m V k Q 2 9 s d W 1 u c z E u e 1 V t Y n J l b G x h I E N s Y X V z Z S w 0 M n 0 m c X V v d D s s J n F 1 b 3 Q 7 U 2 V j d G l v b j E v Q m 9 s a X Z p Y S 9 B d X R v U m V t b 3 Z l Z E N v b H V t b n M x L n t C c m V h Y 2 g / N i w 0 M 3 0 m c X V v d D s s J n F 1 b 3 Q 7 U 2 V j d G l v b j E v Q m 9 s a X Z p Y S 9 B d X R v U m V t b 3 Z l Z E N v b H V t b n M x L n t G U F M s N D R 9 J n F 1 b 3 Q 7 L C Z x d W 9 0 O 1 N l Y 3 R p b 2 4 x L 0 J v b G l 2 a W E v Q X V 0 b 1 J l b W 9 2 Z W R D b 2 x 1 b W 5 z M S 5 7 Q n J l Y W N o P z c s N D V 9 J n F 1 b 3 Q 7 L C Z x d W 9 0 O 1 N l Y 3 R p b 2 4 x L 0 J v b G l 2 a W E v Q X V 0 b 1 J l b W 9 2 Z W R D b 2 x 1 b W 5 z M S 5 7 Q X J i a X R y Y X J 5 I G 9 y I E R p c 2 N y a W 0 g T W V h c 3 V y Z X M s N D Z 9 J n F 1 b 3 Q 7 L C Z x d W 9 0 O 1 N l Y 3 R p b 2 4 x L 0 J v b G l 2 a W E v Q X V 0 b 1 J l b W 9 2 Z W R D b 2 x 1 b W 5 z M S 5 7 Q n J l Y W N o P z g s N D d 9 J n F 1 b 3 Q 7 L C Z x d W 9 0 O 1 N l Y 3 R p b 2 4 x L 0 J v b G l 2 a W E v Q X V 0 b 1 J l b W 9 2 Z W R D b 2 x 1 b W 5 z M S 5 7 V H J h b n N m Z X I g b 2 Y g R n V u Z H M s N D h 9 J n F 1 b 3 Q 7 L C Z x d W 9 0 O 1 N l Y 3 R p b 2 4 x L 0 J v b G l 2 a W E v Q X V 0 b 1 J l b W 9 2 Z W R D b 2 x 1 b W 5 z M S 5 7 Q n J l Y W N o P z k s N D l 9 J n F 1 b 3 Q 7 L C Z x d W 9 0 O 1 N l Y 3 R p b 2 4 x L 0 J v b G l 2 a W E v Q X V 0 b 1 J l b W 9 2 Z W R D b 2 x 1 b W 5 z M S 5 7 T 3 R o Z X I s N T B 9 J n F 1 b 3 Q 7 L C Z x d W 9 0 O 1 N l Y 3 R p b 2 4 x L 0 J v b G l 2 a W E v Q X V 0 b 1 J l b W 9 2 Z W R D b 2 x 1 b W 5 z M S 5 7 Q n J l Y W N o P z E w L D U x f S Z x d W 9 0 O y w m c X V v d D t T Z W N 0 a W 9 u M S 9 C b 2 x p d m l h L 0 F 1 d G 9 S Z W 1 v d m V k Q 2 9 s d W 1 u c z E u e 1 B l c m Z v c m 1 h b m N l I H J l c X V p c m V t Z W 5 0 c y w 1 M n 0 m c X V v d D s s J n F 1 b 3 Q 7 U 2 V j d G l v b j E v Q m 9 s a X Z p Y S 9 B d X R v U m V t b 3 Z l Z E N v b H V t b n M x L n t C c m V h Y 2 g / M T E s N T N 9 J n F 1 b 3 Q 7 L C Z x d W 9 0 O 1 N l Y 3 R p b 2 4 x L 0 J v b G l 2 a W E v Q X V 0 b 1 J l b W 9 2 Z W R D b 2 x 1 b W 5 z M S 5 7 Q 3 V z d G 9 t Y X J 5 I H J 1 b G V z I G 9 m I G l u d G V y b m F 0 a W 9 u Y W w g b G F 3 L D U 0 f S Z x d W 9 0 O y w m c X V v d D t T Z W N 0 a W 9 u M S 9 C b 2 x p d m l h L 0 F 1 d G 9 S Z W 1 v d m V k Q 2 9 s d W 1 u c z E u e 0 J y Z W F j a D 8 x M i w 1 N X 0 m c X V v d D s s J n F 1 b 3 Q 7 U 2 V j d G l v b j E v Q m 9 s a X Z p Y S 9 B d X R v U m V t b 3 Z l Z E N v b H V t b n M x L n t O b 3 R l c y w 1 N n 0 m c X V v d D t d L C Z x d W 9 0 O 1 J l b G F 0 a W 9 u c 2 h p c E l u Z m 8 m c X V v d D s 6 W 1 1 9 I i A v P j w v U 3 R h Y m x l R W 5 0 c m l l c z 4 8 L 0 l 0 Z W 0 + P E l 0 Z W 0 + P E l 0 Z W 1 M b 2 N h d G l v b j 4 8 S X R l b V R 5 c G U + R m 9 y b X V s Y T w v S X R l b V R 5 c G U + P E l 0 Z W 1 Q Y X R o P l N l Y 3 R p b 2 4 x L 0 J v b G l 2 a W E v U 2 9 1 c m N l P C 9 J d G V t U G F 0 a D 4 8 L 0 l 0 Z W 1 M b 2 N h d G l v b j 4 8 U 3 R h Y m x l R W 5 0 c m l l c y A v P j w v S X R l b T 4 8 S X R l b T 4 8 S X R l b U x v Y 2 F 0 a W 9 u P j x J d G V t V H l w Z T 5 G b 3 J t d W x h P C 9 J d G V t V H l w Z T 4 8 S X R l b V B h d G g + U 2 V j d G l v b j E v Q m 9 s a X Z p Y S 9 D a G F u Z 2 V k J T I w V H l w Z T w v S X R l b V B h d G g + P C 9 J d G V t T G 9 j Y X R p b 2 4 + P F N 0 Y W J s Z U V u d H J p Z X M g L z 4 8 L 0 l 0 Z W 0 + P E l 0 Z W 0 + P E l 0 Z W 1 M b 2 N h d G l v b j 4 8 S X R l b V R 5 c G U + R m 9 y b X V s Y T w v S X R l b V R 5 c G U + P E l 0 Z W 1 Q Y X R o P l N l Y 3 R p b 2 4 x L 0 J v b G l 2 a W E v R m l s d G V y Z W Q l M j B S b 3 d z P C 9 J d G V t U G F 0 a D 4 8 L 0 l 0 Z W 1 M b 2 N h d G l v b j 4 8 U 3 R h Y m x l R W 5 0 c m l l c y A v P j w v S X R l b T 4 8 S X R l b T 4 8 S X R l b U x v Y 2 F 0 a W 9 u P j x J d G V t V H l w Z T 5 G b 3 J t d W x h P C 9 J d G V t V H l w Z T 4 8 S X R l b V B h d G g + U 2 V j d G l v b j E v Q 2 h p b G U 8 L 0 l 0 Z W 1 Q Y X R o P j w v S X R l b U x v Y 2 F 0 a W 9 u P j x T d G F i b G V F b n R y a W V z P j x F b n R y e S B U e X B l P S J J c 1 B y a X Z h d G U i I F Z h b H V l P S J s M C I g L z 4 8 R W 5 0 c n k g V H l w Z T 0 i R m l s b F R h c m d l d C I g V m F s d W U 9 I n N D a G l s Z S I g L z 4 8 R W 5 0 c n k g V H l w Z T 0 i U m V j b 3 Z l c n l U Y X J n Z X R S b 3 c i I F Z h b H V l P S J s M S I g L z 4 8 R W 5 0 c n k g V H l w Z T 0 i U m V j b 3 Z l c n l U Y X J n Z X R D b 2 x 1 b W 4 i I F Z h b H V l P S J s M S I g L z 4 8 R W 5 0 c n k g V H l w Z T 0 i U m V j b 3 Z l c n l U Y X J n Z X R T a G V l d C I g V m F s d W U 9 I n N T a G V l d D Y i I C 8 + P E V u d H J 5 I F R 5 c G U 9 I k x v Y W R l Z F R v Q W 5 h b H l z a X N T Z X J 2 a W N l c y I g V m F s d W U 9 I m w w I i A v P j x F b n R y e S B U e X B l P S J G a W x s R X J y b 3 J D b 3 V u d C I g V m F s d W U 9 I m w w I i A v P j x F b n R y e S B U e X B l P S J G a W x s T G F z d F V w Z G F 0 Z W Q i I F Z h b H V l P S J k M j A y N S 0 w M i 0 w M 1 Q x O D o z M T o 0 N C 4 2 O D c x M D M z W i I g L z 4 8 R W 5 0 c n k g V H l w Z T 0 i R m l s b E N v b H V t b l R 5 c G V z I i B W Y W x 1 Z T 0 i c 0 J n W U d C Z 1 l H Q m d Z R 0 J n W U d B d 0 1 B Q U F N Q U F B T U F B Q U 1 H Q m d Z R 0 F 3 W U d C Z 1 l H Q m d Z R 0 J n W U d C Z 1 l H Q m d Z R 0 J n W U d C Z 1 l H Q m d Z Q U J n Q U c 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Z p b G x F c n J v c k N v Z G U i I F Z h b H V l P S J z V W 5 r b m 9 3 b i I g L z 4 8 R W 5 0 c n k g V H l w Z T 0 i U X V l c n l J R C I g V m F s d W U 9 I n M 5 N G J m Z m Q 5 M y 1 k M W M 1 L T Q 3 Z j E t Y j Y x M S 1 h Z j U 0 M 2 Y 3 N z Y 1 N z k i I C 8 + P E V u d H J 5 I F R 5 c G U 9 I k Z p b G x D b 3 V u d C I g V m F s d W U 9 I m w 3 I i A v P j x F b n R y e S B U e X B l P S J G a W x s Q 2 9 s d W 1 u T m F t Z X M i I F Z h b H V l P S J z W y Z x d W 9 0 O 1 N 0 Y X R l J n F 1 b 3 Q 7 L C Z x d W 9 0 O 0 N h c 2 U g T m F t Z S Z x d W 9 0 O y w m c X V v d D t J b n Z l c 3 R v c i Z x d W 9 0 O y w m c X V v d D t P d G h l c i B J b n Z l c 3 R v c n M m c X V v d D s s J n F 1 b 3 Q 7 T m F 0 a W 9 u Y W x p d H k g b 2 Y g S W 5 2 Z X N 0 b 3 J z I C Z x d W 9 0 O y w m c X V v d D t D b 2 5 0 a W 5 l b n Q m c X V v d D s s J n F 1 b 3 Q 7 S W 5 z d H J 1 b W V u d C B J b n Z v a 2 V k J n F 1 b 3 Q 7 L C Z x d W 9 0 O 1 R 5 c G U g b 2 Y g S W 5 z d H J 1 b W V u d C Z x d W 9 0 O y w m c X V v d D t F Y 2 9 u b 2 1 p Y y B T Z W N 0 b 3 I g S W 5 2 b 2 x 2 Z W Q m c X V v d D s s J n F 1 b 3 Q 7 Q W R k X H U w M D I 3 b C B T Z W N 0 b 3 J z J n F 1 b 3 Q 7 L C Z x d W 9 0 O 1 N 0 Y X R 1 c y Z x d W 9 0 O y w m c X V v d D t E Z W N p Z G V k I G l u I E Z h d m 9 y I G 9 m J n F 1 b 3 Q 7 L C Z x d W 9 0 O 1 N l d H R s Z W Q g b 3 I g Z G V j a W R l Z C B p b i B m Y X Z v c i B v Z i B p b n Z l c 3 R v c i Z x d W 9 0 O y w m c X V v d D t Z Z W F y I E N h c 2 U g R m l s Z W Q m c X V v d D s s J n F 1 b 3 Q 7 W W V h c i B D Y X N l I E N v b m N s d W R l Z C Z x d W 9 0 O y w m c X V v d D t B b W 9 1 b n Q g Q 2 x h a W 1 l Z C B i e S B J b n Z l c 3 R v c i Z x d W 9 0 O y w m c X V v d D t D b 2 1 w Z W 5 z Y X R p b 2 4 g b 2 Z m Z X J l Z C B i e S B 0 a G U g U 3 R h d G U g K E Z v c i B k a X J l Y 3 Q g Z X h w c m 9 w c m l h d G l v b i B j Y X N l c y B v b m x 5 K S Z x d W 9 0 O y w m c X V v d D t B b W 9 1 b n Q g Q X d h c m R l Z C Z x d W 9 0 O y w m c X V v d D t B b W 9 1 b n Q g U 2 V 0 d G x l Z C Z x d W 9 0 O y w m c X V v d D t B b W V u Z G V k I G F t b 3 V u d C A o S W 4 g Y 2 F z Z X M g b 2 Y g Y W 5 1 b G x t Z W 5 0 I G 9 y I H J l Y 3 R p Z m l j Y X R p b 2 4 p J n F 1 b 3 Q 7 L C Z x d W 9 0 O 0 R l Z m l u a X R p d m U g Y W 1 v d W 5 0 I C h h d 2 F y Z H M p J n F 1 b 3 Q 7 L C Z x d W 9 0 O 0 R l Z m l u a X R p d m U g Y W 1 v d W 5 0 I C h h d 2 F y Z H M r c 2 V 0 d G x l b W V u d H M p J n F 1 b 3 Q 7 L C Z x d W 9 0 O 0 F t b 3 V u d C B w Y W l k J n F 1 b 3 Q 7 L C Z x d W 9 0 O 0 F y Y m l 0 c m F 0 b 3 I g Q X B w b 2 l u d G V k I G J 5 I F N 0 Y X R l J n F 1 b 3 Q 7 L C Z x d W 9 0 O 0 F y Y m l 0 c m F 0 b 3 I g Q X B w b 2 l u d G V k I G J 5 I E l u d m V z d G 9 y J n F 1 b 3 Q 7 L C Z x d W 9 0 O 1 B y Z X N p Z G V u d C B v Z i B 0 a G U g V H J p Y n V u Y W w m c X V v d D s s J n F 1 b 3 Q 7 T G F 3 I E Z p c m 0 g S G l y Z W Q g Y n k g U 3 R h d G U m c X V v d D s s J n F 1 b 3 Q 7 Q 2 9 1 b n N l b C B m Z W V z I G F z I H N 0 a X B 1 b G F 0 Z W Q g a W 4 g Y 2 9 u d H J h Y 3 Q g b 3 I s I C A o S W Y g c m V z b 3 J 0 Z W Q g d G 8 g b 3 V 0 c 2 l k Z S B j b 3 V u c 2 V s K S Z x d W 9 0 O y w m c X V v d D t O Y W 1 l I G 9 m I H B h c n R u Z X I g a W 4 t Y 2 h h c m d l I G 9 m I G N h c 2 U g K E l m I H J l c 2 9 y d G V k I H R v I G 9 1 d H N p Z G U g Y 2 9 1 b n N l b C k m c X V v d D s s J n F 1 b 3 Q 7 T G F 3 I E Z p c m 0 g S G l y Z W Q g Y n k g S W 5 2 Z X N 0 b 3 I m c X V v d D s s J n F 1 b 3 Q 7 Q X J i a X R y Y X R p b 2 4 g Q 2 V u d G V y I E l u d m 9 s d m V k J n F 1 b 3 Q 7 L C Z x d W 9 0 O 0 F y Y m l 0 c m F 0 a W 9 u I F J 1 b G V z I F V z Z W Q m c X V v d D s s J n F 1 b 3 Q 7 R k V U J n F 1 b 3 Q 7 L C Z x d W 9 0 O 0 J y Z W F j a D 8 m c X V v d D s s J n F 1 b 3 Q 7 R G l y Z W N 0 I E V 4 c D 8 m c X V v d D s s J n F 1 b 3 Q 7 Q n J l Y W N o P z I m c X V v d D s s J n F 1 b 3 Q 7 S W 5 k a X J l Y 3 Q g R X h w J n F 1 b 3 Q 7 L C Z x d W 9 0 O 0 J y Z W F j a D 8 z J n F 1 b 3 Q 7 L C Z x d W 9 0 O 0 5 U J n F 1 b 3 Q 7 L C Z x d W 9 0 O 0 J y Z W F j a D 8 0 J n F 1 b 3 Q 7 L C Z x d W 9 0 O 0 1 G T i Z x d W 9 0 O y w m c X V v d D t C c m V h Y 2 g / N S Z x d W 9 0 O y w m c X V v d D t V b W J y Z W x s Y S B D b G F 1 c 2 U m c X V v d D s s J n F 1 b 3 Q 7 Q n J l Y W N o P z Y m c X V v d D s s J n F 1 b 3 Q 7 R l B T J n F 1 b 3 Q 7 L C Z x d W 9 0 O 0 J y Z W F j a D 8 3 J n F 1 b 3 Q 7 L C Z x d W 9 0 O 0 F y Y m l 0 c m F y e S B v c i B E a X N j c m l t I E 1 l Y X N 1 c m V z J n F 1 b 3 Q 7 L C Z x d W 9 0 O 0 J y Z W F j a D 8 4 J n F 1 b 3 Q 7 L C Z x d W 9 0 O 1 R y Y W 5 z Z m V y I G 9 m I E Z 1 b m R z J n F 1 b 3 Q 7 L C Z x d W 9 0 O 0 J y Z W F j a D 8 5 J n F 1 b 3 Q 7 L C Z x d W 9 0 O 0 9 0 a G V y J n F 1 b 3 Q 7 L C Z x d W 9 0 O 0 J y Z W F j a D 8 x M C Z x d W 9 0 O y w m c X V v d D t Q Z X J m b 3 J t Y W 5 j Z S B y Z X F 1 a X J l b W V u d H M m c X V v d D s s J n F 1 b 3 Q 7 Q n J l Y W N o P z E x J n F 1 b 3 Q 7 L C Z x d W 9 0 O 0 N 1 c 3 R v b W F y e S B y d W x l c y B v Z i B p b n R l c m 5 h d G l v b m F s I G x h d y Z x d W 9 0 O y w m c X V v d D t C c m V h Y 2 g / M T I m c X V v d D s s J n F 1 b 3 Q 7 T m 9 0 Z X M m c X V v d D t d I i A v P j x F b n R y e S B U e X B l P S J G a W x s U 3 R h d H V z I i B W Y W x 1 Z T 0 i c 0 N v b X B s Z X R l I i A v P j x F b n R y e S B U e X B l P S J B Z G R l Z F R v R G F 0 Y U 1 v Z G V s I i B W Y W x 1 Z T 0 i b D A i I C 8 + P E V u d H J 5 I F R 5 c G U 9 I l J l b G F 0 a W 9 u c 2 h p c E l u Z m 9 D b 2 5 0 Y W l u Z X I i I F Z h b H V l P S J z e y Z x d W 9 0 O 2 N v b H V t b k N v d W 5 0 J n F 1 b 3 Q 7 O j U 3 L C Z x d W 9 0 O 2 t l e U N v b H V t b k 5 h b W V z J n F 1 b 3 Q 7 O l t d L C Z x d W 9 0 O 3 F 1 Z X J 5 U m V s Y X R p b 2 5 z a G l w c y Z x d W 9 0 O z p b X S w m c X V v d D t j b 2 x 1 b W 5 J Z G V u d G l 0 a W V z J n F 1 b 3 Q 7 O l s m c X V v d D t T Z W N 0 a W 9 u M S 9 D a G l s Z S 9 B d X R v U m V t b 3 Z l Z E N v b H V t b n M x L n t T d G F 0 Z S w w f S Z x d W 9 0 O y w m c X V v d D t T Z W N 0 a W 9 u M S 9 D a G l s Z S 9 B d X R v U m V t b 3 Z l Z E N v b H V t b n M x L n t D Y X N l I E 5 h b W U s M X 0 m c X V v d D s s J n F 1 b 3 Q 7 U 2 V j d G l v b j E v Q 2 h p b G U v Q X V 0 b 1 J l b W 9 2 Z W R D b 2 x 1 b W 5 z M S 5 7 S W 5 2 Z X N 0 b 3 I s M n 0 m c X V v d D s s J n F 1 b 3 Q 7 U 2 V j d G l v b j E v Q 2 h p b G U v Q X V 0 b 1 J l b W 9 2 Z W R D b 2 x 1 b W 5 z M S 5 7 T 3 R o Z X I g S W 5 2 Z X N 0 b 3 J z L D N 9 J n F 1 b 3 Q 7 L C Z x d W 9 0 O 1 N l Y 3 R p b 2 4 x L 0 N o a W x l L 0 F 1 d G 9 S Z W 1 v d m V k Q 2 9 s d W 1 u c z E u e 0 5 h d G l v b m F s a X R 5 I G 9 m I E l u d m V z d G 9 y c y A s N H 0 m c X V v d D s s J n F 1 b 3 Q 7 U 2 V j d G l v b j E v Q 2 h p b G U v Q X V 0 b 1 J l b W 9 2 Z W R D b 2 x 1 b W 5 z M S 5 7 Q 2 9 u d G l u Z W 5 0 L D V 9 J n F 1 b 3 Q 7 L C Z x d W 9 0 O 1 N l Y 3 R p b 2 4 x L 0 N o a W x l L 0 F 1 d G 9 S Z W 1 v d m V k Q 2 9 s d W 1 u c z E u e 0 l u c 3 R y d W 1 l b n Q g S W 5 2 b 2 t l Z C w 2 f S Z x d W 9 0 O y w m c X V v d D t T Z W N 0 a W 9 u M S 9 D a G l s Z S 9 B d X R v U m V t b 3 Z l Z E N v b H V t b n M x L n t U e X B l I G 9 m I E l u c 3 R y d W 1 l b n Q s N 3 0 m c X V v d D s s J n F 1 b 3 Q 7 U 2 V j d G l v b j E v Q 2 h p b G U v Q X V 0 b 1 J l b W 9 2 Z W R D b 2 x 1 b W 5 z M S 5 7 R W N v b m 9 t a W M g U 2 V j d G 9 y I E l u d m 9 s d m V k L D h 9 J n F 1 b 3 Q 7 L C Z x d W 9 0 O 1 N l Y 3 R p b 2 4 x L 0 N o a W x l L 0 F 1 d G 9 S Z W 1 v d m V k Q 2 9 s d W 1 u c z E u e 0 F k Z F x 1 M D A y N 2 w g U 2 V j d G 9 y c y w 5 f S Z x d W 9 0 O y w m c X V v d D t T Z W N 0 a W 9 u M S 9 D a G l s Z S 9 B d X R v U m V t b 3 Z l Z E N v b H V t b n M x L n t T d G F 0 d X M s M T B 9 J n F 1 b 3 Q 7 L C Z x d W 9 0 O 1 N l Y 3 R p b 2 4 x L 0 N o a W x l L 0 F 1 d G 9 S Z W 1 v d m V k Q 2 9 s d W 1 u c z E u e 0 R l Y 2 l k Z W Q g a W 4 g R m F 2 b 3 I g b 2 Y s M T F 9 J n F 1 b 3 Q 7 L C Z x d W 9 0 O 1 N l Y 3 R p b 2 4 x L 0 N o a W x l L 0 F 1 d G 9 S Z W 1 v d m V k Q 2 9 s d W 1 u c z E u e 1 N l d H R s Z W Q g b 3 I g Z G V j a W R l Z C B p b i B m Y X Z v c i B v Z i B p b n Z l c 3 R v c i w x M n 0 m c X V v d D s s J n F 1 b 3 Q 7 U 2 V j d G l v b j E v Q 2 h p b G U v Q X V 0 b 1 J l b W 9 2 Z W R D b 2 x 1 b W 5 z M S 5 7 W W V h c i B D Y X N l I E Z p b G V k L D E z f S Z x d W 9 0 O y w m c X V v d D t T Z W N 0 a W 9 u M S 9 D a G l s Z S 9 B d X R v U m V t b 3 Z l Z E N v b H V t b n M x L n t Z Z W F y I E N h c 2 U g Q 2 9 u Y 2 x 1 Z G V k L D E 0 f S Z x d W 9 0 O y w m c X V v d D t T Z W N 0 a W 9 u M S 9 D a G l s Z S 9 B d X R v U m V t b 3 Z l Z E N v b H V t b n M x L n t B b W 9 1 b n Q g Q 2 x h a W 1 l Z C B i e S B J b n Z l c 3 R v c i w x N X 0 m c X V v d D s s J n F 1 b 3 Q 7 U 2 V j d G l v b j E v Q 2 h p b G U v Q X V 0 b 1 J l b W 9 2 Z W R D b 2 x 1 b W 5 z M S 5 7 Q 2 9 t c G V u c 2 F 0 a W 9 u I G 9 m Z m V y Z W Q g Y n k g d G h l I F N 0 Y X R l I C h G b 3 I g Z G l y Z W N 0 I G V 4 c H J v c H J p Y X R p b 2 4 g Y 2 F z Z X M g b 2 5 s e S k s M T Z 9 J n F 1 b 3 Q 7 L C Z x d W 9 0 O 1 N l Y 3 R p b 2 4 x L 0 N o a W x l L 0 F 1 d G 9 S Z W 1 v d m V k Q 2 9 s d W 1 u c z E u e 0 F t b 3 V u d C B B d 2 F y Z G V k L D E 3 f S Z x d W 9 0 O y w m c X V v d D t T Z W N 0 a W 9 u M S 9 D a G l s Z S 9 B d X R v U m V t b 3 Z l Z E N v b H V t b n M x L n t B b W 9 1 b n Q g U 2 V 0 d G x l Z C w x O H 0 m c X V v d D s s J n F 1 b 3 Q 7 U 2 V j d G l v b j E v Q 2 h p b G U v Q X V 0 b 1 J l b W 9 2 Z W R D b 2 x 1 b W 5 z M S 5 7 Q W 1 l b m R l Z C B h b W 9 1 b n Q g K E l u I G N h c 2 V z I G 9 m I G F u d W x s b W V u d C B v c i B y Z W N 0 a W Z p Y 2 F 0 a W 9 u K S w x O X 0 m c X V v d D s s J n F 1 b 3 Q 7 U 2 V j d G l v b j E v Q 2 h p b G U v Q X V 0 b 1 J l b W 9 2 Z W R D b 2 x 1 b W 5 z M S 5 7 R G V m a W 5 p d G l 2 Z S B h b W 9 1 b n Q g K G F 3 Y X J k c y k s M j B 9 J n F 1 b 3 Q 7 L C Z x d W 9 0 O 1 N l Y 3 R p b 2 4 x L 0 N o a W x l L 0 F 1 d G 9 S Z W 1 v d m V k Q 2 9 s d W 1 u c z E u e 0 R l Z m l u a X R p d m U g Y W 1 v d W 5 0 I C h h d 2 F y Z H M r c 2 V 0 d G x l b W V u d H M p L D I x f S Z x d W 9 0 O y w m c X V v d D t T Z W N 0 a W 9 u M S 9 D a G l s Z S 9 B d X R v U m V t b 3 Z l Z E N v b H V t b n M x L n t B b W 9 1 b n Q g c G F p Z C w y M n 0 m c X V v d D s s J n F 1 b 3 Q 7 U 2 V j d G l v b j E v Q 2 h p b G U v Q X V 0 b 1 J l b W 9 2 Z W R D b 2 x 1 b W 5 z M S 5 7 Q X J i a X R y Y X R v c i B B c H B v a W 5 0 Z W Q g Y n k g U 3 R h d G U s M j N 9 J n F 1 b 3 Q 7 L C Z x d W 9 0 O 1 N l Y 3 R p b 2 4 x L 0 N o a W x l L 0 F 1 d G 9 S Z W 1 v d m V k Q 2 9 s d W 1 u c z E u e 0 F y Y m l 0 c m F 0 b 3 I g Q X B w b 2 l u d G V k I G J 5 I E l u d m V z d G 9 y L D I 0 f S Z x d W 9 0 O y w m c X V v d D t T Z W N 0 a W 9 u M S 9 D a G l s Z S 9 B d X R v U m V t b 3 Z l Z E N v b H V t b n M x L n t Q c m V z a W R l b n Q g b 2 Y g d G h l I F R y a W J 1 b m F s L D I 1 f S Z x d W 9 0 O y w m c X V v d D t T Z W N 0 a W 9 u M S 9 D a G l s Z S 9 B d X R v U m V t b 3 Z l Z E N v b H V t b n M x L n t M Y X c g R m l y b S B I a X J l Z C B i e S B T d G F 0 Z S w y N n 0 m c X V v d D s s J n F 1 b 3 Q 7 U 2 V j d G l v b j E v Q 2 h p b G U v Q X V 0 b 1 J l b W 9 2 Z W R D b 2 x 1 b W 5 z M S 5 7 Q 2 9 1 b n N l b C B m Z W V z I G F z I H N 0 a X B 1 b G F 0 Z W Q g a W 4 g Y 2 9 u d H J h Y 3 Q g b 3 I s I C A o S W Y g c m V z b 3 J 0 Z W Q g d G 8 g b 3 V 0 c 2 l k Z S B j b 3 V u c 2 V s K S w y N 3 0 m c X V v d D s s J n F 1 b 3 Q 7 U 2 V j d G l v b j E v Q 2 h p b G U v Q X V 0 b 1 J l b W 9 2 Z W R D b 2 x 1 b W 5 z M S 5 7 T m F t Z S B v Z i B w Y X J 0 b m V y I G l u L W N o Y X J n Z S B v Z i B j Y X N l I C h J Z i B y Z X N v c n R l Z C B 0 b y B v d X R z a W R l I G N v d W 5 z Z W w p L D I 4 f S Z x d W 9 0 O y w m c X V v d D t T Z W N 0 a W 9 u M S 9 D a G l s Z S 9 B d X R v U m V t b 3 Z l Z E N v b H V t b n M x L n t M Y X c g R m l y b S B I a X J l Z C B i e S B J b n Z l c 3 R v c i w y O X 0 m c X V v d D s s J n F 1 b 3 Q 7 U 2 V j d G l v b j E v Q 2 h p b G U v Q X V 0 b 1 J l b W 9 2 Z W R D b 2 x 1 b W 5 z M S 5 7 Q X J i a X R y Y X R p b 2 4 g Q 2 V u d G V y I E l u d m 9 s d m V k L D M w f S Z x d W 9 0 O y w m c X V v d D t T Z W N 0 a W 9 u M S 9 D a G l s Z S 9 B d X R v U m V t b 3 Z l Z E N v b H V t b n M x L n t B c m J p d H J h d G l v b i B S d W x l c y B V c 2 V k L D M x f S Z x d W 9 0 O y w m c X V v d D t T Z W N 0 a W 9 u M S 9 D a G l s Z S 9 B d X R v U m V t b 3 Z l Z E N v b H V t b n M x L n t G R V Q s M z J 9 J n F 1 b 3 Q 7 L C Z x d W 9 0 O 1 N l Y 3 R p b 2 4 x L 0 N o a W x l L 0 F 1 d G 9 S Z W 1 v d m V k Q 2 9 s d W 1 u c z E u e 0 J y Z W F j a D 8 s M z N 9 J n F 1 b 3 Q 7 L C Z x d W 9 0 O 1 N l Y 3 R p b 2 4 x L 0 N o a W x l L 0 F 1 d G 9 S Z W 1 v d m V k Q 2 9 s d W 1 u c z E u e 0 R p c m V j d C B F e H A / L D M 0 f S Z x d W 9 0 O y w m c X V v d D t T Z W N 0 a W 9 u M S 9 D a G l s Z S 9 B d X R v U m V t b 3 Z l Z E N v b H V t b n M x L n t C c m V h Y 2 g / M i w z N X 0 m c X V v d D s s J n F 1 b 3 Q 7 U 2 V j d G l v b j E v Q 2 h p b G U v Q X V 0 b 1 J l b W 9 2 Z W R D b 2 x 1 b W 5 z M S 5 7 S W 5 k a X J l Y 3 Q g R X h w L D M 2 f S Z x d W 9 0 O y w m c X V v d D t T Z W N 0 a W 9 u M S 9 D a G l s Z S 9 B d X R v U m V t b 3 Z l Z E N v b H V t b n M x L n t C c m V h Y 2 g / M y w z N 3 0 m c X V v d D s s J n F 1 b 3 Q 7 U 2 V j d G l v b j E v Q 2 h p b G U v Q X V 0 b 1 J l b W 9 2 Z W R D b 2 x 1 b W 5 z M S 5 7 T l Q s M z h 9 J n F 1 b 3 Q 7 L C Z x d W 9 0 O 1 N l Y 3 R p b 2 4 x L 0 N o a W x l L 0 F 1 d G 9 S Z W 1 v d m V k Q 2 9 s d W 1 u c z E u e 0 J y Z W F j a D 8 0 L D M 5 f S Z x d W 9 0 O y w m c X V v d D t T Z W N 0 a W 9 u M S 9 D a G l s Z S 9 B d X R v U m V t b 3 Z l Z E N v b H V t b n M x L n t N R k 4 s N D B 9 J n F 1 b 3 Q 7 L C Z x d W 9 0 O 1 N l Y 3 R p b 2 4 x L 0 N o a W x l L 0 F 1 d G 9 S Z W 1 v d m V k Q 2 9 s d W 1 u c z E u e 0 J y Z W F j a D 8 1 L D Q x f S Z x d W 9 0 O y w m c X V v d D t T Z W N 0 a W 9 u M S 9 D a G l s Z S 9 B d X R v U m V t b 3 Z l Z E N v b H V t b n M x L n t V b W J y Z W x s Y S B D b G F 1 c 2 U s N D J 9 J n F 1 b 3 Q 7 L C Z x d W 9 0 O 1 N l Y 3 R p b 2 4 x L 0 N o a W x l L 0 F 1 d G 9 S Z W 1 v d m V k Q 2 9 s d W 1 u c z E u e 0 J y Z W F j a D 8 2 L D Q z f S Z x d W 9 0 O y w m c X V v d D t T Z W N 0 a W 9 u M S 9 D a G l s Z S 9 B d X R v U m V t b 3 Z l Z E N v b H V t b n M x L n t G U F M s N D R 9 J n F 1 b 3 Q 7 L C Z x d W 9 0 O 1 N l Y 3 R p b 2 4 x L 0 N o a W x l L 0 F 1 d G 9 S Z W 1 v d m V k Q 2 9 s d W 1 u c z E u e 0 J y Z W F j a D 8 3 L D Q 1 f S Z x d W 9 0 O y w m c X V v d D t T Z W N 0 a W 9 u M S 9 D a G l s Z S 9 B d X R v U m V t b 3 Z l Z E N v b H V t b n M x L n t B c m J p d H J h c n k g b 3 I g R G l z Y 3 J p b S B N Z W F z d X J l c y w 0 N n 0 m c X V v d D s s J n F 1 b 3 Q 7 U 2 V j d G l v b j E v Q 2 h p b G U v Q X V 0 b 1 J l b W 9 2 Z W R D b 2 x 1 b W 5 z M S 5 7 Q n J l Y W N o P z g s N D d 9 J n F 1 b 3 Q 7 L C Z x d W 9 0 O 1 N l Y 3 R p b 2 4 x L 0 N o a W x l L 0 F 1 d G 9 S Z W 1 v d m V k Q 2 9 s d W 1 u c z E u e 1 R y Y W 5 z Z m V y I G 9 m I E Z 1 b m R z L D Q 4 f S Z x d W 9 0 O y w m c X V v d D t T Z W N 0 a W 9 u M S 9 D a G l s Z S 9 B d X R v U m V t b 3 Z l Z E N v b H V t b n M x L n t C c m V h Y 2 g / O S w 0 O X 0 m c X V v d D s s J n F 1 b 3 Q 7 U 2 V j d G l v b j E v Q 2 h p b G U v Q X V 0 b 1 J l b W 9 2 Z W R D b 2 x 1 b W 5 z M S 5 7 T 3 R o Z X I s N T B 9 J n F 1 b 3 Q 7 L C Z x d W 9 0 O 1 N l Y 3 R p b 2 4 x L 0 N o a W x l L 0 F 1 d G 9 S Z W 1 v d m V k Q 2 9 s d W 1 u c z E u e 0 J y Z W F j a D 8 x M C w 1 M X 0 m c X V v d D s s J n F 1 b 3 Q 7 U 2 V j d G l v b j E v Q 2 h p b G U v Q X V 0 b 1 J l b W 9 2 Z W R D b 2 x 1 b W 5 z M S 5 7 U G V y Z m 9 y b W F u Y 2 U g c m V x d W l y Z W 1 l b n R z L D U y f S Z x d W 9 0 O y w m c X V v d D t T Z W N 0 a W 9 u M S 9 D a G l s Z S 9 B d X R v U m V t b 3 Z l Z E N v b H V t b n M x L n t C c m V h Y 2 g / M T E s N T N 9 J n F 1 b 3 Q 7 L C Z x d W 9 0 O 1 N l Y 3 R p b 2 4 x L 0 N o a W x l L 0 F 1 d G 9 S Z W 1 v d m V k Q 2 9 s d W 1 u c z E u e 0 N 1 c 3 R v b W F y e S B y d W x l c y B v Z i B p b n R l c m 5 h d G l v b m F s I G x h d y w 1 N H 0 m c X V v d D s s J n F 1 b 3 Q 7 U 2 V j d G l v b j E v Q 2 h p b G U v Q X V 0 b 1 J l b W 9 2 Z W R D b 2 x 1 b W 5 z M S 5 7 Q n J l Y W N o P z E y L D U 1 f S Z x d W 9 0 O y w m c X V v d D t T Z W N 0 a W 9 u M S 9 D a G l s Z S 9 B d X R v U m V t b 3 Z l Z E N v b H V t b n M x L n t O b 3 R l c y w 1 N n 0 m c X V v d D t d L C Z x d W 9 0 O 0 N v b H V t b k N v d W 5 0 J n F 1 b 3 Q 7 O j U 3 L C Z x d W 9 0 O 0 t l e U N v b H V t b k 5 h b W V z J n F 1 b 3 Q 7 O l t d L C Z x d W 9 0 O 0 N v b H V t b k l k Z W 5 0 a X R p Z X M m c X V v d D s 6 W y Z x d W 9 0 O 1 N l Y 3 R p b 2 4 x L 0 N o a W x l L 0 F 1 d G 9 S Z W 1 v d m V k Q 2 9 s d W 1 u c z E u e 1 N 0 Y X R l L D B 9 J n F 1 b 3 Q 7 L C Z x d W 9 0 O 1 N l Y 3 R p b 2 4 x L 0 N o a W x l L 0 F 1 d G 9 S Z W 1 v d m V k Q 2 9 s d W 1 u c z E u e 0 N h c 2 U g T m F t Z S w x f S Z x d W 9 0 O y w m c X V v d D t T Z W N 0 a W 9 u M S 9 D a G l s Z S 9 B d X R v U m V t b 3 Z l Z E N v b H V t b n M x L n t J b n Z l c 3 R v c i w y f S Z x d W 9 0 O y w m c X V v d D t T Z W N 0 a W 9 u M S 9 D a G l s Z S 9 B d X R v U m V t b 3 Z l Z E N v b H V t b n M x L n t P d G h l c i B J b n Z l c 3 R v c n M s M 3 0 m c X V v d D s s J n F 1 b 3 Q 7 U 2 V j d G l v b j E v Q 2 h p b G U v Q X V 0 b 1 J l b W 9 2 Z W R D b 2 x 1 b W 5 z M S 5 7 T m F 0 a W 9 u Y W x p d H k g b 2 Y g S W 5 2 Z X N 0 b 3 J z I C w 0 f S Z x d W 9 0 O y w m c X V v d D t T Z W N 0 a W 9 u M S 9 D a G l s Z S 9 B d X R v U m V t b 3 Z l Z E N v b H V t b n M x L n t D b 2 5 0 a W 5 l b n Q s N X 0 m c X V v d D s s J n F 1 b 3 Q 7 U 2 V j d G l v b j E v Q 2 h p b G U v Q X V 0 b 1 J l b W 9 2 Z W R D b 2 x 1 b W 5 z M S 5 7 S W 5 z d H J 1 b W V u d C B J b n Z v a 2 V k L D Z 9 J n F 1 b 3 Q 7 L C Z x d W 9 0 O 1 N l Y 3 R p b 2 4 x L 0 N o a W x l L 0 F 1 d G 9 S Z W 1 v d m V k Q 2 9 s d W 1 u c z E u e 1 R 5 c G U g b 2 Y g S W 5 z d H J 1 b W V u d C w 3 f S Z x d W 9 0 O y w m c X V v d D t T Z W N 0 a W 9 u M S 9 D a G l s Z S 9 B d X R v U m V t b 3 Z l Z E N v b H V t b n M x L n t F Y 2 9 u b 2 1 p Y y B T Z W N 0 b 3 I g S W 5 2 b 2 x 2 Z W Q s O H 0 m c X V v d D s s J n F 1 b 3 Q 7 U 2 V j d G l v b j E v Q 2 h p b G U v Q X V 0 b 1 J l b W 9 2 Z W R D b 2 x 1 b W 5 z M S 5 7 Q W R k X H U w M D I 3 b C B T Z W N 0 b 3 J z L D l 9 J n F 1 b 3 Q 7 L C Z x d W 9 0 O 1 N l Y 3 R p b 2 4 x L 0 N o a W x l L 0 F 1 d G 9 S Z W 1 v d m V k Q 2 9 s d W 1 u c z E u e 1 N 0 Y X R 1 c y w x M H 0 m c X V v d D s s J n F 1 b 3 Q 7 U 2 V j d G l v b j E v Q 2 h p b G U v Q X V 0 b 1 J l b W 9 2 Z W R D b 2 x 1 b W 5 z M S 5 7 R G V j a W R l Z C B p b i B G Y X Z v c i B v Z i w x M X 0 m c X V v d D s s J n F 1 b 3 Q 7 U 2 V j d G l v b j E v Q 2 h p b G U v Q X V 0 b 1 J l b W 9 2 Z W R D b 2 x 1 b W 5 z M S 5 7 U 2 V 0 d G x l Z C B v c i B k Z W N p Z G V k I G l u I G Z h d m 9 y I G 9 m I G l u d m V z d G 9 y L D E y f S Z x d W 9 0 O y w m c X V v d D t T Z W N 0 a W 9 u M S 9 D a G l s Z S 9 B d X R v U m V t b 3 Z l Z E N v b H V t b n M x L n t Z Z W F y I E N h c 2 U g R m l s Z W Q s M T N 9 J n F 1 b 3 Q 7 L C Z x d W 9 0 O 1 N l Y 3 R p b 2 4 x L 0 N o a W x l L 0 F 1 d G 9 S Z W 1 v d m V k Q 2 9 s d W 1 u c z E u e 1 l l Y X I g Q 2 F z Z S B D b 2 5 j b H V k Z W Q s M T R 9 J n F 1 b 3 Q 7 L C Z x d W 9 0 O 1 N l Y 3 R p b 2 4 x L 0 N o a W x l L 0 F 1 d G 9 S Z W 1 v d m V k Q 2 9 s d W 1 u c z E u e 0 F t b 3 V u d C B D b G F p b W V k I G J 5 I E l u d m V z d G 9 y L D E 1 f S Z x d W 9 0 O y w m c X V v d D t T Z W N 0 a W 9 u M S 9 D a G l s Z S 9 B d X R v U m V t b 3 Z l Z E N v b H V t b n M x L n t D b 2 1 w Z W 5 z Y X R p b 2 4 g b 2 Z m Z X J l Z C B i e S B 0 a G U g U 3 R h d G U g K E Z v c i B k a X J l Y 3 Q g Z X h w c m 9 w c m l h d G l v b i B j Y X N l c y B v b m x 5 K S w x N n 0 m c X V v d D s s J n F 1 b 3 Q 7 U 2 V j d G l v b j E v Q 2 h p b G U v Q X V 0 b 1 J l b W 9 2 Z W R D b 2 x 1 b W 5 z M S 5 7 Q W 1 v d W 5 0 I E F 3 Y X J k Z W Q s M T d 9 J n F 1 b 3 Q 7 L C Z x d W 9 0 O 1 N l Y 3 R p b 2 4 x L 0 N o a W x l L 0 F 1 d G 9 S Z W 1 v d m V k Q 2 9 s d W 1 u c z E u e 0 F t b 3 V u d C B T Z X R 0 b G V k L D E 4 f S Z x d W 9 0 O y w m c X V v d D t T Z W N 0 a W 9 u M S 9 D a G l s Z S 9 B d X R v U m V t b 3 Z l Z E N v b H V t b n M x L n t B b W V u Z G V k I G F t b 3 V u d C A o S W 4 g Y 2 F z Z X M g b 2 Y g Y W 5 1 b G x t Z W 5 0 I G 9 y I H J l Y 3 R p Z m l j Y X R p b 2 4 p L D E 5 f S Z x d W 9 0 O y w m c X V v d D t T Z W N 0 a W 9 u M S 9 D a G l s Z S 9 B d X R v U m V t b 3 Z l Z E N v b H V t b n M x L n t E Z W Z p b m l 0 a X Z l I G F t b 3 V u d C A o Y X d h c m R z K S w y M H 0 m c X V v d D s s J n F 1 b 3 Q 7 U 2 V j d G l v b j E v Q 2 h p b G U v Q X V 0 b 1 J l b W 9 2 Z W R D b 2 x 1 b W 5 z M S 5 7 R G V m a W 5 p d G l 2 Z S B h b W 9 1 b n Q g K G F 3 Y X J k c y t z Z X R 0 b G V t Z W 5 0 c y k s M j F 9 J n F 1 b 3 Q 7 L C Z x d W 9 0 O 1 N l Y 3 R p b 2 4 x L 0 N o a W x l L 0 F 1 d G 9 S Z W 1 v d m V k Q 2 9 s d W 1 u c z E u e 0 F t b 3 V u d C B w Y W l k L D I y f S Z x d W 9 0 O y w m c X V v d D t T Z W N 0 a W 9 u M S 9 D a G l s Z S 9 B d X R v U m V t b 3 Z l Z E N v b H V t b n M x L n t B c m J p d H J h d G 9 y I E F w c G 9 p b n R l Z C B i e S B T d G F 0 Z S w y M 3 0 m c X V v d D s s J n F 1 b 3 Q 7 U 2 V j d G l v b j E v Q 2 h p b G U v Q X V 0 b 1 J l b W 9 2 Z W R D b 2 x 1 b W 5 z M S 5 7 Q X J i a X R y Y X R v c i B B c H B v a W 5 0 Z W Q g Y n k g S W 5 2 Z X N 0 b 3 I s M j R 9 J n F 1 b 3 Q 7 L C Z x d W 9 0 O 1 N l Y 3 R p b 2 4 x L 0 N o a W x l L 0 F 1 d G 9 S Z W 1 v d m V k Q 2 9 s d W 1 u c z E u e 1 B y Z X N p Z G V u d C B v Z i B 0 a G U g V H J p Y n V u Y W w s M j V 9 J n F 1 b 3 Q 7 L C Z x d W 9 0 O 1 N l Y 3 R p b 2 4 x L 0 N o a W x l L 0 F 1 d G 9 S Z W 1 v d m V k Q 2 9 s d W 1 u c z E u e 0 x h d y B G a X J t I E h p c m V k I G J 5 I F N 0 Y X R l L D I 2 f S Z x d W 9 0 O y w m c X V v d D t T Z W N 0 a W 9 u M S 9 D a G l s Z S 9 B d X R v U m V t b 3 Z l Z E N v b H V t b n M x L n t D b 3 V u c 2 V s I G Z l Z X M g Y X M g c 3 R p c H V s Y X R l Z C B p b i B j b 2 5 0 c m F j d C B v c i w g I C h J Z i B y Z X N v c n R l Z C B 0 b y B v d X R z a W R l I G N v d W 5 z Z W w p L D I 3 f S Z x d W 9 0 O y w m c X V v d D t T Z W N 0 a W 9 u M S 9 D a G l s Z S 9 B d X R v U m V t b 3 Z l Z E N v b H V t b n M x L n t O Y W 1 l I G 9 m I H B h c n R u Z X I g a W 4 t Y 2 h h c m d l I G 9 m I G N h c 2 U g K E l m I H J l c 2 9 y d G V k I H R v I G 9 1 d H N p Z G U g Y 2 9 1 b n N l b C k s M j h 9 J n F 1 b 3 Q 7 L C Z x d W 9 0 O 1 N l Y 3 R p b 2 4 x L 0 N o a W x l L 0 F 1 d G 9 S Z W 1 v d m V k Q 2 9 s d W 1 u c z E u e 0 x h d y B G a X J t I E h p c m V k I G J 5 I E l u d m V z d G 9 y L D I 5 f S Z x d W 9 0 O y w m c X V v d D t T Z W N 0 a W 9 u M S 9 D a G l s Z S 9 B d X R v U m V t b 3 Z l Z E N v b H V t b n M x L n t B c m J p d H J h d G l v b i B D Z W 5 0 Z X I g S W 5 2 b 2 x 2 Z W Q s M z B 9 J n F 1 b 3 Q 7 L C Z x d W 9 0 O 1 N l Y 3 R p b 2 4 x L 0 N o a W x l L 0 F 1 d G 9 S Z W 1 v d m V k Q 2 9 s d W 1 u c z E u e 0 F y Y m l 0 c m F 0 a W 9 u I F J 1 b G V z I F V z Z W Q s M z F 9 J n F 1 b 3 Q 7 L C Z x d W 9 0 O 1 N l Y 3 R p b 2 4 x L 0 N o a W x l L 0 F 1 d G 9 S Z W 1 v d m V k Q 2 9 s d W 1 u c z E u e 0 Z F V C w z M n 0 m c X V v d D s s J n F 1 b 3 Q 7 U 2 V j d G l v b j E v Q 2 h p b G U v Q X V 0 b 1 J l b W 9 2 Z W R D b 2 x 1 b W 5 z M S 5 7 Q n J l Y W N o P y w z M 3 0 m c X V v d D s s J n F 1 b 3 Q 7 U 2 V j d G l v b j E v Q 2 h p b G U v Q X V 0 b 1 J l b W 9 2 Z W R D b 2 x 1 b W 5 z M S 5 7 R G l y Z W N 0 I E V 4 c D 8 s M z R 9 J n F 1 b 3 Q 7 L C Z x d W 9 0 O 1 N l Y 3 R p b 2 4 x L 0 N o a W x l L 0 F 1 d G 9 S Z W 1 v d m V k Q 2 9 s d W 1 u c z E u e 0 J y Z W F j a D 8 y L D M 1 f S Z x d W 9 0 O y w m c X V v d D t T Z W N 0 a W 9 u M S 9 D a G l s Z S 9 B d X R v U m V t b 3 Z l Z E N v b H V t b n M x L n t J b m R p c m V j d C B F e H A s M z Z 9 J n F 1 b 3 Q 7 L C Z x d W 9 0 O 1 N l Y 3 R p b 2 4 x L 0 N o a W x l L 0 F 1 d G 9 S Z W 1 v d m V k Q 2 9 s d W 1 u c z E u e 0 J y Z W F j a D 8 z L D M 3 f S Z x d W 9 0 O y w m c X V v d D t T Z W N 0 a W 9 u M S 9 D a G l s Z S 9 B d X R v U m V t b 3 Z l Z E N v b H V t b n M x L n t O V C w z O H 0 m c X V v d D s s J n F 1 b 3 Q 7 U 2 V j d G l v b j E v Q 2 h p b G U v Q X V 0 b 1 J l b W 9 2 Z W R D b 2 x 1 b W 5 z M S 5 7 Q n J l Y W N o P z Q s M z l 9 J n F 1 b 3 Q 7 L C Z x d W 9 0 O 1 N l Y 3 R p b 2 4 x L 0 N o a W x l L 0 F 1 d G 9 S Z W 1 v d m V k Q 2 9 s d W 1 u c z E u e 0 1 G T i w 0 M H 0 m c X V v d D s s J n F 1 b 3 Q 7 U 2 V j d G l v b j E v Q 2 h p b G U v Q X V 0 b 1 J l b W 9 2 Z W R D b 2 x 1 b W 5 z M S 5 7 Q n J l Y W N o P z U s N D F 9 J n F 1 b 3 Q 7 L C Z x d W 9 0 O 1 N l Y 3 R p b 2 4 x L 0 N o a W x l L 0 F 1 d G 9 S Z W 1 v d m V k Q 2 9 s d W 1 u c z E u e 1 V t Y n J l b G x h I E N s Y X V z Z S w 0 M n 0 m c X V v d D s s J n F 1 b 3 Q 7 U 2 V j d G l v b j E v Q 2 h p b G U v Q X V 0 b 1 J l b W 9 2 Z W R D b 2 x 1 b W 5 z M S 5 7 Q n J l Y W N o P z Y s N D N 9 J n F 1 b 3 Q 7 L C Z x d W 9 0 O 1 N l Y 3 R p b 2 4 x L 0 N o a W x l L 0 F 1 d G 9 S Z W 1 v d m V k Q 2 9 s d W 1 u c z E u e 0 Z Q U y w 0 N H 0 m c X V v d D s s J n F 1 b 3 Q 7 U 2 V j d G l v b j E v Q 2 h p b G U v Q X V 0 b 1 J l b W 9 2 Z W R D b 2 x 1 b W 5 z M S 5 7 Q n J l Y W N o P z c s N D V 9 J n F 1 b 3 Q 7 L C Z x d W 9 0 O 1 N l Y 3 R p b 2 4 x L 0 N o a W x l L 0 F 1 d G 9 S Z W 1 v d m V k Q 2 9 s d W 1 u c z E u e 0 F y Y m l 0 c m F y e S B v c i B E a X N j c m l t I E 1 l Y X N 1 c m V z L D Q 2 f S Z x d W 9 0 O y w m c X V v d D t T Z W N 0 a W 9 u M S 9 D a G l s Z S 9 B d X R v U m V t b 3 Z l Z E N v b H V t b n M x L n t C c m V h Y 2 g / O C w 0 N 3 0 m c X V v d D s s J n F 1 b 3 Q 7 U 2 V j d G l v b j E v Q 2 h p b G U v Q X V 0 b 1 J l b W 9 2 Z W R D b 2 x 1 b W 5 z M S 5 7 V H J h b n N m Z X I g b 2 Y g R n V u Z H M s N D h 9 J n F 1 b 3 Q 7 L C Z x d W 9 0 O 1 N l Y 3 R p b 2 4 x L 0 N o a W x l L 0 F 1 d G 9 S Z W 1 v d m V k Q 2 9 s d W 1 u c z E u e 0 J y Z W F j a D 8 5 L D Q 5 f S Z x d W 9 0 O y w m c X V v d D t T Z W N 0 a W 9 u M S 9 D a G l s Z S 9 B d X R v U m V t b 3 Z l Z E N v b H V t b n M x L n t P d G h l c i w 1 M H 0 m c X V v d D s s J n F 1 b 3 Q 7 U 2 V j d G l v b j E v Q 2 h p b G U v Q X V 0 b 1 J l b W 9 2 Z W R D b 2 x 1 b W 5 z M S 5 7 Q n J l Y W N o P z E w L D U x f S Z x d W 9 0 O y w m c X V v d D t T Z W N 0 a W 9 u M S 9 D a G l s Z S 9 B d X R v U m V t b 3 Z l Z E N v b H V t b n M x L n t Q Z X J m b 3 J t Y W 5 j Z S B y Z X F 1 a X J l b W V u d H M s N T J 9 J n F 1 b 3 Q 7 L C Z x d W 9 0 O 1 N l Y 3 R p b 2 4 x L 0 N o a W x l L 0 F 1 d G 9 S Z W 1 v d m V k Q 2 9 s d W 1 u c z E u e 0 J y Z W F j a D 8 x M S w 1 M 3 0 m c X V v d D s s J n F 1 b 3 Q 7 U 2 V j d G l v b j E v Q 2 h p b G U v Q X V 0 b 1 J l b W 9 2 Z W R D b 2 x 1 b W 5 z M S 5 7 Q 3 V z d G 9 t Y X J 5 I H J 1 b G V z I G 9 m I G l u d G V y b m F 0 a W 9 u Y W w g b G F 3 L D U 0 f S Z x d W 9 0 O y w m c X V v d D t T Z W N 0 a W 9 u M S 9 D a G l s Z S 9 B d X R v U m V t b 3 Z l Z E N v b H V t b n M x L n t C c m V h Y 2 g / M T I s N T V 9 J n F 1 b 3 Q 7 L C Z x d W 9 0 O 1 N l Y 3 R p b 2 4 x L 0 N o a W x l L 0 F 1 d G 9 S Z W 1 v d m V k Q 2 9 s d W 1 u c z E u e 0 5 v d G V z L D U 2 f S Z x d W 9 0 O 1 0 s J n F 1 b 3 Q 7 U m V s Y X R p b 2 5 z a G l w S W 5 m b y Z x d W 9 0 O z p b X X 0 i I C 8 + P C 9 T d G F i b G V F b n R y a W V z P j w v S X R l b T 4 8 S X R l b T 4 8 S X R l b U x v Y 2 F 0 a W 9 u P j x J d G V t V H l w Z T 5 G b 3 J t d W x h P C 9 J d G V t V H l w Z T 4 8 S X R l b V B h d G g + U 2 V j d G l v b j E v Q 2 h p b G U v U 2 9 1 c m N l P C 9 J d G V t U G F 0 a D 4 8 L 0 l 0 Z W 1 M b 2 N h d G l v b j 4 8 U 3 R h Y m x l R W 5 0 c m l l c y A v P j w v S X R l b T 4 8 S X R l b T 4 8 S X R l b U x v Y 2 F 0 a W 9 u P j x J d G V t V H l w Z T 5 G b 3 J t d W x h P C 9 J d G V t V H l w Z T 4 8 S X R l b V B h d G g + U 2 V j d G l v b j E v Q 2 h p b G U v Q 2 h h b m d l Z C U y M F R 5 c G U 8 L 0 l 0 Z W 1 Q Y X R o P j w v S X R l b U x v Y 2 F 0 a W 9 u P j x T d G F i b G V F b n R y a W V z I C 8 + P C 9 J d G V t P j x J d G V t P j x J d G V t T G 9 j Y X R p b 2 4 + P E l 0 Z W 1 U e X B l P k Z v c m 1 1 b G E 8 L 0 l 0 Z W 1 U e X B l P j x J d G V t U G F 0 a D 5 T Z W N 0 a W 9 u M S 9 D a G l s Z S 9 G a W x 0 Z X J l Z C U y M F J v d 3 M 8 L 0 l 0 Z W 1 Q Y X R o P j w v S X R l b U x v Y 2 F 0 a W 9 u P j x T d G F i b G V F b n R y a W V z I C 8 + P C 9 J d G V t P j x J d G V t P j x J d G V t T G 9 j Y X R p b 2 4 + P E l 0 Z W 1 U e X B l P k Z v c m 1 1 b G E 8 L 0 l 0 Z W 1 U e X B l P j x J d G V t U G F 0 a D 5 T Z W N 0 a W 9 u M S 9 D b 2 x v b W J p Y 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F R h c m d l d C I g V m F s d W U 9 I n N D b 2 x v b W J p Y S I g L z 4 8 R W 5 0 c n k g V H l w Z T 0 i R m l s b G V k Q 2 9 t c G x l d G V S Z X N 1 b H R U b 1 d v c m t z a G V l d C I g V m F s d W U 9 I m w x I i A v P j x F b n R y e S B U e X B l P S J G a W x s Q 2 9 s d W 1 u T m F t Z X M i I F Z h b H V l P S J z W y Z x d W 9 0 O 1 N 0 Y X R l J n F 1 b 3 Q 7 L C Z x d W 9 0 O 0 N h c 2 U g T m F t Z S Z x d W 9 0 O y w m c X V v d D t J b n Z l c 3 R v c i Z x d W 9 0 O y w m c X V v d D t P d G h l c i B J b n Z l c 3 R v c n M m c X V v d D s s J n F 1 b 3 Q 7 T m F 0 a W 9 u Y W x p d H k g b 2 Y g S W 5 2 Z X N 0 b 3 J z I C Z x d W 9 0 O y w m c X V v d D t D b 2 5 0 a W 5 l b n Q m c X V v d D s s J n F 1 b 3 Q 7 S W 5 z d H J 1 b W V u d C B J b n Z v a 2 V k J n F 1 b 3 Q 7 L C Z x d W 9 0 O 1 R 5 c G U g b 2 Y g S W 5 z d H J 1 b W V u d C Z x d W 9 0 O y w m c X V v d D t F Y 2 9 u b 2 1 p Y y B T Z W N 0 b 3 I g S W 5 2 b 2 x 2 Z W Q m c X V v d D s s J n F 1 b 3 Q 7 Q W R k X H U w M D I 3 b C B T Z W N 0 b 3 J z J n F 1 b 3 Q 7 L C Z x d W 9 0 O 1 N 0 Y X R 1 c y Z x d W 9 0 O y w m c X V v d D t E Z W N p Z G V k I G l u I E Z h d m 9 y I G 9 m J n F 1 b 3 Q 7 L C Z x d W 9 0 O 1 N l d H R s Z W Q g b 3 I g Z G V j a W R l Z C B p b i B m Y X Z v c i B v Z i B p b n Z l c 3 R v c i Z x d W 9 0 O y w m c X V v d D t Z Z W F y I E N h c 2 U g R m l s Z W Q m c X V v d D s s J n F 1 b 3 Q 7 W W V h c i B D Y X N l I E N v b m N s d W R l Z C Z x d W 9 0 O y w m c X V v d D t B b W 9 1 b n Q g Q 2 x h a W 1 l Z C B i e S B J b n Z l c 3 R v c i Z x d W 9 0 O y w m c X V v d D t D b 2 1 w Z W 5 z Y X R p b 2 4 g b 2 Z m Z X J l Z C B i e S B 0 a G U g U 3 R h d G U g K E Z v c i B k a X J l Y 3 Q g Z X h w c m 9 w c m l h d G l v b i B j Y X N l c y B v b m x 5 K S Z x d W 9 0 O y w m c X V v d D t B b W 9 1 b n Q g Q X d h c m R l Z C Z x d W 9 0 O y w m c X V v d D t B b W 9 1 b n Q g U 2 V 0 d G x l Z C Z x d W 9 0 O y w m c X V v d D t B b W V u Z G V k I G F t b 3 V u d C A o S W 4 g Y 2 F z Z X M g b 2 Y g Y W 5 1 b G x t Z W 5 0 I G 9 y I H J l Y 3 R p Z m l j Y X R p b 2 4 p J n F 1 b 3 Q 7 L C Z x d W 9 0 O 0 R l Z m l u a X R p d m U g Y W 1 v d W 5 0 I C h h d 2 F y Z H M p J n F 1 b 3 Q 7 L C Z x d W 9 0 O 0 R l Z m l u a X R p d m U g Y W 1 v d W 5 0 I C h h d 2 F y Z H M r c 2 V 0 d G x l b W V u d H M p J n F 1 b 3 Q 7 L C Z x d W 9 0 O 0 F t b 3 V u d C B w Y W l k J n F 1 b 3 Q 7 L C Z x d W 9 0 O 0 F y Y m l 0 c m F 0 b 3 I g Q X B w b 2 l u d G V k I G J 5 I F N 0 Y X R l J n F 1 b 3 Q 7 L C Z x d W 9 0 O 0 F y Y m l 0 c m F 0 b 3 I g Q X B w b 2 l u d G V k I G J 5 I E l u d m V z d G 9 y J n F 1 b 3 Q 7 L C Z x d W 9 0 O 1 B y Z X N p Z G V u d C B v Z i B 0 a G U g V H J p Y n V u Y W w m c X V v d D s s J n F 1 b 3 Q 7 T G F 3 I E Z p c m 0 g S G l y Z W Q g Y n k g U 3 R h d G U m c X V v d D s s J n F 1 b 3 Q 7 Q 2 9 1 b n N l b C B m Z W V z I G F z I H N 0 a X B 1 b G F 0 Z W Q g a W 4 g Y 2 9 u d H J h Y 3 Q g b 3 I s I C A o S W Y g c m V z b 3 J 0 Z W Q g d G 8 g b 3 V 0 c 2 l k Z S B j b 3 V u c 2 V s K S Z x d W 9 0 O y w m c X V v d D t O Y W 1 l I G 9 m I H B h c n R u Z X I g a W 4 t Y 2 h h c m d l I G 9 m I G N h c 2 U g K E l m I H J l c 2 9 y d G V k I H R v I G 9 1 d H N p Z G U g Y 2 9 1 b n N l b C k m c X V v d D s s J n F 1 b 3 Q 7 T G F 3 I E Z p c m 0 g S G l y Z W Q g Y n k g S W 5 2 Z X N 0 b 3 I m c X V v d D s s J n F 1 b 3 Q 7 Q X J i a X R y Y X R p b 2 4 g Q 2 V u d G V y I E l u d m 9 s d m V k J n F 1 b 3 Q 7 L C Z x d W 9 0 O 0 F y Y m l 0 c m F 0 a W 9 u I F J 1 b G V z I F V z Z W Q m c X V v d D s s J n F 1 b 3 Q 7 R k V U J n F 1 b 3 Q 7 L C Z x d W 9 0 O 0 J y Z W F j a D 8 m c X V v d D s s J n F 1 b 3 Q 7 R G l y Z W N 0 I E V 4 c D 8 m c X V v d D s s J n F 1 b 3 Q 7 Q n J l Y W N o P z I m c X V v d D s s J n F 1 b 3 Q 7 S W 5 k a X J l Y 3 Q g R X h w J n F 1 b 3 Q 7 L C Z x d W 9 0 O 0 J y Z W F j a D 8 z J n F 1 b 3 Q 7 L C Z x d W 9 0 O 0 5 U J n F 1 b 3 Q 7 L C Z x d W 9 0 O 0 J y Z W F j a D 8 0 J n F 1 b 3 Q 7 L C Z x d W 9 0 O 0 1 G T i Z x d W 9 0 O y w m c X V v d D t C c m V h Y 2 g / N S Z x d W 9 0 O y w m c X V v d D t V b W J y Z W x s Y S B D b G F 1 c 2 U m c X V v d D s s J n F 1 b 3 Q 7 Q n J l Y W N o P z Y m c X V v d D s s J n F 1 b 3 Q 7 R l B T J n F 1 b 3 Q 7 L C Z x d W 9 0 O 0 J y Z W F j a D 8 3 J n F 1 b 3 Q 7 L C Z x d W 9 0 O 0 F y Y m l 0 c m F y e S B v c i B E a X N j c m l t I E 1 l Y X N 1 c m V z J n F 1 b 3 Q 7 L C Z x d W 9 0 O 0 J y Z W F j a D 8 4 J n F 1 b 3 Q 7 L C Z x d W 9 0 O 1 R y Y W 5 z Z m V y I G 9 m I E Z 1 b m R z J n F 1 b 3 Q 7 L C Z x d W 9 0 O 0 J y Z W F j a D 8 5 J n F 1 b 3 Q 7 L C Z x d W 9 0 O 0 9 0 a G V y J n F 1 b 3 Q 7 L C Z x d W 9 0 O 0 J y Z W F j a D 8 x M C Z x d W 9 0 O y w m c X V v d D t Q Z X J m b 3 J t Y W 5 j Z S B y Z X F 1 a X J l b W V u d H M m c X V v d D s s J n F 1 b 3 Q 7 Q n J l Y W N o P z E x J n F 1 b 3 Q 7 L C Z x d W 9 0 O 0 N 1 c 3 R v b W F y e S B y d W x l c y B v Z i B p b n R l c m 5 h d G l v b m F s I G x h d y Z x d W 9 0 O y w m c X V v d D t C c m V h Y 2 g / M T I m c X V v d D s s J n F 1 b 3 Q 7 T m 9 0 Z X M m c X V v d D t d I i A v P j x F b n R y e S B U e X B l P S J G a W x s T G F z d F V w Z G F 0 Z W Q i I F Z h b H V l P S J k M j A y N S 0 w M i 0 w M 1 Q x O D o 0 M D o w M i 4 3 N z I 0 M j M z W i I g L z 4 8 R W 5 0 c n k g V H l w Z T 0 i R m l s b E N v b H V t b l R 5 c G V z I i B W Y W x 1 Z T 0 i c 0 J n W U d C Z 1 l H Q m d Z R 0 J n W U d B d 0 1 B Q U F N Q U F B T U F B Q U 1 H Q m d Z R 0 F 3 W U d C Z 1 l H Q m d Z R 0 J n W U d C Z 1 l H Q m d Z R 0 J n W U d C Z 1 l H Q m d Z Q U J n Q U c i I C 8 + P E V u d H J 5 I F R 5 c G U 9 I k Z p b G x F c n J v c k N v d W 5 0 I i B W Y W x 1 Z T 0 i b D A i I C 8 + P E V u d H J 5 I F R 5 c G U 9 I l J l Y 2 9 2 Z X J 5 V G F y Z 2 V 0 U m 9 3 I i B W Y W x 1 Z T 0 i b D E i I C 8 + P E V u d H J 5 I F R 5 c G U 9 I l J l Y 2 9 2 Z X J 5 V G F y Z 2 V 0 Q 2 9 s d W 1 u I i B W Y W x 1 Z T 0 i b D E i I C 8 + P E V u d H J 5 I F R 5 c G U 9 I l J l Y 2 9 2 Z X J 5 V G F y Z 2 V 0 U 2 h l Z X Q i I F Z h b H V l P S J z U 2 h l Z X Q 3 I i A v P j x F b n R y e S B U e X B l P S J M b 2 F k Z W R U b 0 F u Y W x 5 c 2 l z U 2 V y d m l j Z X M i I F Z h b H V l P S J s M C I g L z 4 8 R W 5 0 c n k g V H l w Z T 0 i U X V l c n l J R C I g V m F s d W U 9 I n M 3 Y 2 Q 3 Y j c 2 N i 0 5 Y j l i L T Q 4 Z D k t O W Q 5 M i 0 z M G I y M j I 1 Y 2 E 0 Z j k i I C 8 + P E V u d H J 5 I F R 5 c G U 9 I k Z p b G x F c n J v c k N v Z G U i I F Z h b H V l P S J z V W 5 r b m 9 3 b i I g L z 4 8 R W 5 0 c n k g V H l w Z T 0 i R m l s b F N 0 Y X R 1 c y I g V m F s d W U 9 I n N D b 2 1 w b G V 0 Z S I g L z 4 8 R W 5 0 c n k g V H l w Z T 0 i R m l s b E N v d W 5 0 I i B W Y W x 1 Z T 0 i b D I 1 I i A v P j x F b n R y e S B U e X B l P S J S Z W x h d G l v b n N o a X B J b m Z v Q 2 9 u d G F p b m V y I i B W Y W x 1 Z T 0 i c 3 s m c X V v d D t j b 2 x 1 b W 5 D b 3 V u d C Z x d W 9 0 O z o 1 N y w m c X V v d D t r Z X l D b 2 x 1 b W 5 O Y W 1 l c y Z x d W 9 0 O z p b X S w m c X V v d D t x d W V y e V J l b G F 0 a W 9 u c 2 h p c H M m c X V v d D s 6 W 1 0 s J n F 1 b 3 Q 7 Y 2 9 s d W 1 u S W R l b n R p d G l l c y Z x d W 9 0 O z p b J n F 1 b 3 Q 7 U 2 V j d G l v b j E v Q 2 9 s b 2 1 i a W E v Q X V 0 b 1 J l b W 9 2 Z W R D b 2 x 1 b W 5 z M S 5 7 U 3 R h d G U s M H 0 m c X V v d D s s J n F 1 b 3 Q 7 U 2 V j d G l v b j E v Q 2 9 s b 2 1 i a W E v Q X V 0 b 1 J l b W 9 2 Z W R D b 2 x 1 b W 5 z M S 5 7 Q 2 F z Z S B O Y W 1 l L D F 9 J n F 1 b 3 Q 7 L C Z x d W 9 0 O 1 N l Y 3 R p b 2 4 x L 0 N v b G 9 t Y m l h L 0 F 1 d G 9 S Z W 1 v d m V k Q 2 9 s d W 1 u c z E u e 0 l u d m V z d G 9 y L D J 9 J n F 1 b 3 Q 7 L C Z x d W 9 0 O 1 N l Y 3 R p b 2 4 x L 0 N v b G 9 t Y m l h L 0 F 1 d G 9 S Z W 1 v d m V k Q 2 9 s d W 1 u c z E u e 0 9 0 a G V y I E l u d m V z d G 9 y c y w z f S Z x d W 9 0 O y w m c X V v d D t T Z W N 0 a W 9 u M S 9 D b 2 x v b W J p Y S 9 B d X R v U m V t b 3 Z l Z E N v b H V t b n M x L n t O Y X R p b 2 5 h b G l 0 e S B v Z i B J b n Z l c 3 R v c n M g L D R 9 J n F 1 b 3 Q 7 L C Z x d W 9 0 O 1 N l Y 3 R p b 2 4 x L 0 N v b G 9 t Y m l h L 0 F 1 d G 9 S Z W 1 v d m V k Q 2 9 s d W 1 u c z E u e 0 N v b n R p b m V u d C w 1 f S Z x d W 9 0 O y w m c X V v d D t T Z W N 0 a W 9 u M S 9 D b 2 x v b W J p Y S 9 B d X R v U m V t b 3 Z l Z E N v b H V t b n M x L n t J b n N 0 c n V t Z W 5 0 I E l u d m 9 r Z W Q s N n 0 m c X V v d D s s J n F 1 b 3 Q 7 U 2 V j d G l v b j E v Q 2 9 s b 2 1 i a W E v Q X V 0 b 1 J l b W 9 2 Z W R D b 2 x 1 b W 5 z M S 5 7 V H l w Z S B v Z i B J b n N 0 c n V t Z W 5 0 L D d 9 J n F 1 b 3 Q 7 L C Z x d W 9 0 O 1 N l Y 3 R p b 2 4 x L 0 N v b G 9 t Y m l h L 0 F 1 d G 9 S Z W 1 v d m V k Q 2 9 s d W 1 u c z E u e 0 V j b 2 5 v b W l j I F N l Y 3 R v c i B J b n Z v b H Z l Z C w 4 f S Z x d W 9 0 O y w m c X V v d D t T Z W N 0 a W 9 u M S 9 D b 2 x v b W J p Y S 9 B d X R v U m V t b 3 Z l Z E N v b H V t b n M x L n t B Z G R c d T A w M j d s I F N l Y 3 R v c n M s O X 0 m c X V v d D s s J n F 1 b 3 Q 7 U 2 V j d G l v b j E v Q 2 9 s b 2 1 i a W E v Q X V 0 b 1 J l b W 9 2 Z W R D b 2 x 1 b W 5 z M S 5 7 U 3 R h d H V z L D E w f S Z x d W 9 0 O y w m c X V v d D t T Z W N 0 a W 9 u M S 9 D b 2 x v b W J p Y S 9 B d X R v U m V t b 3 Z l Z E N v b H V t b n M x L n t E Z W N p Z G V k I G l u I E Z h d m 9 y I G 9 m L D E x f S Z x d W 9 0 O y w m c X V v d D t T Z W N 0 a W 9 u M S 9 D b 2 x v b W J p Y S 9 B d X R v U m V t b 3 Z l Z E N v b H V t b n M x L n t T Z X R 0 b G V k I G 9 y I G R l Y 2 l k Z W Q g a W 4 g Z m F 2 b 3 I g b 2 Y g a W 5 2 Z X N 0 b 3 I s M T J 9 J n F 1 b 3 Q 7 L C Z x d W 9 0 O 1 N l Y 3 R p b 2 4 x L 0 N v b G 9 t Y m l h L 0 F 1 d G 9 S Z W 1 v d m V k Q 2 9 s d W 1 u c z E u e 1 l l Y X I g Q 2 F z Z S B G a W x l Z C w x M 3 0 m c X V v d D s s J n F 1 b 3 Q 7 U 2 V j d G l v b j E v Q 2 9 s b 2 1 i a W E v Q X V 0 b 1 J l b W 9 2 Z W R D b 2 x 1 b W 5 z M S 5 7 W W V h c i B D Y X N l I E N v b m N s d W R l Z C w x N H 0 m c X V v d D s s J n F 1 b 3 Q 7 U 2 V j d G l v b j E v Q 2 9 s b 2 1 i a W E v Q X V 0 b 1 J l b W 9 2 Z W R D b 2 x 1 b W 5 z M S 5 7 Q W 1 v d W 5 0 I E N s Y W l t Z W Q g Y n k g S W 5 2 Z X N 0 b 3 I s M T V 9 J n F 1 b 3 Q 7 L C Z x d W 9 0 O 1 N l Y 3 R p b 2 4 x L 0 N v b G 9 t Y m l h L 0 F 1 d G 9 S Z W 1 v d m V k Q 2 9 s d W 1 u c z E u e 0 N v b X B l b n N h d G l v b i B v Z m Z l c m V k I G J 5 I H R o Z S B T d G F 0 Z S A o R m 9 y I G R p c m V j d C B l e H B y b 3 B y a W F 0 a W 9 u I G N h c 2 V z I G 9 u b H k p L D E 2 f S Z x d W 9 0 O y w m c X V v d D t T Z W N 0 a W 9 u M S 9 D b 2 x v b W J p Y S 9 B d X R v U m V t b 3 Z l Z E N v b H V t b n M x L n t B b W 9 1 b n Q g Q X d h c m R l Z C w x N 3 0 m c X V v d D s s J n F 1 b 3 Q 7 U 2 V j d G l v b j E v Q 2 9 s b 2 1 i a W E v Q X V 0 b 1 J l b W 9 2 Z W R D b 2 x 1 b W 5 z M S 5 7 Q W 1 v d W 5 0 I F N l d H R s Z W Q s M T h 9 J n F 1 b 3 Q 7 L C Z x d W 9 0 O 1 N l Y 3 R p b 2 4 x L 0 N v b G 9 t Y m l h L 0 F 1 d G 9 S Z W 1 v d m V k Q 2 9 s d W 1 u c z E u e 0 F t Z W 5 k Z W Q g Y W 1 v d W 5 0 I C h J b i B j Y X N l c y B v Z i B h b n V s b G 1 l b n Q g b 3 I g c m V j d G l m a W N h d G l v b i k s M T l 9 J n F 1 b 3 Q 7 L C Z x d W 9 0 O 1 N l Y 3 R p b 2 4 x L 0 N v b G 9 t Y m l h L 0 F 1 d G 9 S Z W 1 v d m V k Q 2 9 s d W 1 u c z E u e 0 R l Z m l u a X R p d m U g Y W 1 v d W 5 0 I C h h d 2 F y Z H M p L D I w f S Z x d W 9 0 O y w m c X V v d D t T Z W N 0 a W 9 u M S 9 D b 2 x v b W J p Y S 9 B d X R v U m V t b 3 Z l Z E N v b H V t b n M x L n t E Z W Z p b m l 0 a X Z l I G F t b 3 V u d C A o Y X d h c m R z K 3 N l d H R s Z W 1 l b n R z K S w y M X 0 m c X V v d D s s J n F 1 b 3 Q 7 U 2 V j d G l v b j E v Q 2 9 s b 2 1 i a W E v Q X V 0 b 1 J l b W 9 2 Z W R D b 2 x 1 b W 5 z M S 5 7 Q W 1 v d W 5 0 I H B h a W Q s M j J 9 J n F 1 b 3 Q 7 L C Z x d W 9 0 O 1 N l Y 3 R p b 2 4 x L 0 N v b G 9 t Y m l h L 0 F 1 d G 9 S Z W 1 v d m V k Q 2 9 s d W 1 u c z E u e 0 F y Y m l 0 c m F 0 b 3 I g Q X B w b 2 l u d G V k I G J 5 I F N 0 Y X R l L D I z f S Z x d W 9 0 O y w m c X V v d D t T Z W N 0 a W 9 u M S 9 D b 2 x v b W J p Y S 9 B d X R v U m V t b 3 Z l Z E N v b H V t b n M x L n t B c m J p d H J h d G 9 y I E F w c G 9 p b n R l Z C B i e S B J b n Z l c 3 R v c i w y N H 0 m c X V v d D s s J n F 1 b 3 Q 7 U 2 V j d G l v b j E v Q 2 9 s b 2 1 i a W E v Q X V 0 b 1 J l b W 9 2 Z W R D b 2 x 1 b W 5 z M S 5 7 U H J l c 2 l k Z W 5 0 I G 9 m I H R o Z S B U c m l i d W 5 h b C w y N X 0 m c X V v d D s s J n F 1 b 3 Q 7 U 2 V j d G l v b j E v Q 2 9 s b 2 1 i a W E v Q X V 0 b 1 J l b W 9 2 Z W R D b 2 x 1 b W 5 z M S 5 7 T G F 3 I E Z p c m 0 g S G l y Z W Q g Y n k g U 3 R h d G U s M j Z 9 J n F 1 b 3 Q 7 L C Z x d W 9 0 O 1 N l Y 3 R p b 2 4 x L 0 N v b G 9 t Y m l h L 0 F 1 d G 9 S Z W 1 v d m V k Q 2 9 s d W 1 u c z E u e 0 N v d W 5 z Z W w g Z m V l c y B h c y B z d G l w d W x h d G V k I G l u I G N v b n R y Y W N 0 I G 9 y L C A g K E l m I H J l c 2 9 y d G V k I H R v I G 9 1 d H N p Z G U g Y 2 9 1 b n N l b C k s M j d 9 J n F 1 b 3 Q 7 L C Z x d W 9 0 O 1 N l Y 3 R p b 2 4 x L 0 N v b G 9 t Y m l h L 0 F 1 d G 9 S Z W 1 v d m V k Q 2 9 s d W 1 u c z E u e 0 5 h b W U g b 2 Y g c G F y d G 5 l c i B p b i 1 j a G F y Z 2 U g b 2 Y g Y 2 F z Z S A o S W Y g c m V z b 3 J 0 Z W Q g d G 8 g b 3 V 0 c 2 l k Z S B j b 3 V u c 2 V s K S w y O H 0 m c X V v d D s s J n F 1 b 3 Q 7 U 2 V j d G l v b j E v Q 2 9 s b 2 1 i a W E v Q X V 0 b 1 J l b W 9 2 Z W R D b 2 x 1 b W 5 z M S 5 7 T G F 3 I E Z p c m 0 g S G l y Z W Q g Y n k g S W 5 2 Z X N 0 b 3 I s M j l 9 J n F 1 b 3 Q 7 L C Z x d W 9 0 O 1 N l Y 3 R p b 2 4 x L 0 N v b G 9 t Y m l h L 0 F 1 d G 9 S Z W 1 v d m V k Q 2 9 s d W 1 u c z E u e 0 F y Y m l 0 c m F 0 a W 9 u I E N l b n R l c i B J b n Z v b H Z l Z C w z M H 0 m c X V v d D s s J n F 1 b 3 Q 7 U 2 V j d G l v b j E v Q 2 9 s b 2 1 i a W E v Q X V 0 b 1 J l b W 9 2 Z W R D b 2 x 1 b W 5 z M S 5 7 Q X J i a X R y Y X R p b 2 4 g U n V s Z X M g V X N l Z C w z M X 0 m c X V v d D s s J n F 1 b 3 Q 7 U 2 V j d G l v b j E v Q 2 9 s b 2 1 i a W E v Q X V 0 b 1 J l b W 9 2 Z W R D b 2 x 1 b W 5 z M S 5 7 R k V U L D M y f S Z x d W 9 0 O y w m c X V v d D t T Z W N 0 a W 9 u M S 9 D b 2 x v b W J p Y S 9 B d X R v U m V t b 3 Z l Z E N v b H V t b n M x L n t C c m V h Y 2 g / L D M z f S Z x d W 9 0 O y w m c X V v d D t T Z W N 0 a W 9 u M S 9 D b 2 x v b W J p Y S 9 B d X R v U m V t b 3 Z l Z E N v b H V t b n M x L n t E a X J l Y 3 Q g R X h w P y w z N H 0 m c X V v d D s s J n F 1 b 3 Q 7 U 2 V j d G l v b j E v Q 2 9 s b 2 1 i a W E v Q X V 0 b 1 J l b W 9 2 Z W R D b 2 x 1 b W 5 z M S 5 7 Q n J l Y W N o P z I s M z V 9 J n F 1 b 3 Q 7 L C Z x d W 9 0 O 1 N l Y 3 R p b 2 4 x L 0 N v b G 9 t Y m l h L 0 F 1 d G 9 S Z W 1 v d m V k Q 2 9 s d W 1 u c z E u e 0 l u Z G l y Z W N 0 I E V 4 c C w z N n 0 m c X V v d D s s J n F 1 b 3 Q 7 U 2 V j d G l v b j E v Q 2 9 s b 2 1 i a W E v Q X V 0 b 1 J l b W 9 2 Z W R D b 2 x 1 b W 5 z M S 5 7 Q n J l Y W N o P z M s M z d 9 J n F 1 b 3 Q 7 L C Z x d W 9 0 O 1 N l Y 3 R p b 2 4 x L 0 N v b G 9 t Y m l h L 0 F 1 d G 9 S Z W 1 v d m V k Q 2 9 s d W 1 u c z E u e 0 5 U L D M 4 f S Z x d W 9 0 O y w m c X V v d D t T Z W N 0 a W 9 u M S 9 D b 2 x v b W J p Y S 9 B d X R v U m V t b 3 Z l Z E N v b H V t b n M x L n t C c m V h Y 2 g / N C w z O X 0 m c X V v d D s s J n F 1 b 3 Q 7 U 2 V j d G l v b j E v Q 2 9 s b 2 1 i a W E v Q X V 0 b 1 J l b W 9 2 Z W R D b 2 x 1 b W 5 z M S 5 7 T U Z O L D Q w f S Z x d W 9 0 O y w m c X V v d D t T Z W N 0 a W 9 u M S 9 D b 2 x v b W J p Y S 9 B d X R v U m V t b 3 Z l Z E N v b H V t b n M x L n t C c m V h Y 2 g / N S w 0 M X 0 m c X V v d D s s J n F 1 b 3 Q 7 U 2 V j d G l v b j E v Q 2 9 s b 2 1 i a W E v Q X V 0 b 1 J l b W 9 2 Z W R D b 2 x 1 b W 5 z M S 5 7 V W 1 i c m V s b G E g Q 2 x h d X N l L D Q y f S Z x d W 9 0 O y w m c X V v d D t T Z W N 0 a W 9 u M S 9 D b 2 x v b W J p Y S 9 B d X R v U m V t b 3 Z l Z E N v b H V t b n M x L n t C c m V h Y 2 g / N i w 0 M 3 0 m c X V v d D s s J n F 1 b 3 Q 7 U 2 V j d G l v b j E v Q 2 9 s b 2 1 i a W E v Q X V 0 b 1 J l b W 9 2 Z W R D b 2 x 1 b W 5 z M S 5 7 R l B T L D Q 0 f S Z x d W 9 0 O y w m c X V v d D t T Z W N 0 a W 9 u M S 9 D b 2 x v b W J p Y S 9 B d X R v U m V t b 3 Z l Z E N v b H V t b n M x L n t C c m V h Y 2 g / N y w 0 N X 0 m c X V v d D s s J n F 1 b 3 Q 7 U 2 V j d G l v b j E v Q 2 9 s b 2 1 i a W E v Q X V 0 b 1 J l b W 9 2 Z W R D b 2 x 1 b W 5 z M S 5 7 Q X J i a X R y Y X J 5 I G 9 y I E R p c 2 N y a W 0 g T W V h c 3 V y Z X M s N D Z 9 J n F 1 b 3 Q 7 L C Z x d W 9 0 O 1 N l Y 3 R p b 2 4 x L 0 N v b G 9 t Y m l h L 0 F 1 d G 9 S Z W 1 v d m V k Q 2 9 s d W 1 u c z E u e 0 J y Z W F j a D 8 4 L D Q 3 f S Z x d W 9 0 O y w m c X V v d D t T Z W N 0 a W 9 u M S 9 D b 2 x v b W J p Y S 9 B d X R v U m V t b 3 Z l Z E N v b H V t b n M x L n t U c m F u c 2 Z l c i B v Z i B G d W 5 k c y w 0 O H 0 m c X V v d D s s J n F 1 b 3 Q 7 U 2 V j d G l v b j E v Q 2 9 s b 2 1 i a W E v Q X V 0 b 1 J l b W 9 2 Z W R D b 2 x 1 b W 5 z M S 5 7 Q n J l Y W N o P z k s N D l 9 J n F 1 b 3 Q 7 L C Z x d W 9 0 O 1 N l Y 3 R p b 2 4 x L 0 N v b G 9 t Y m l h L 0 F 1 d G 9 S Z W 1 v d m V k Q 2 9 s d W 1 u c z E u e 0 9 0 a G V y L D U w f S Z x d W 9 0 O y w m c X V v d D t T Z W N 0 a W 9 u M S 9 D b 2 x v b W J p Y S 9 B d X R v U m V t b 3 Z l Z E N v b H V t b n M x L n t C c m V h Y 2 g / M T A s N T F 9 J n F 1 b 3 Q 7 L C Z x d W 9 0 O 1 N l Y 3 R p b 2 4 x L 0 N v b G 9 t Y m l h L 0 F 1 d G 9 S Z W 1 v d m V k Q 2 9 s d W 1 u c z E u e 1 B l c m Z v c m 1 h b m N l I H J l c X V p c m V t Z W 5 0 c y w 1 M n 0 m c X V v d D s s J n F 1 b 3 Q 7 U 2 V j d G l v b j E v Q 2 9 s b 2 1 i a W E v Q X V 0 b 1 J l b W 9 2 Z W R D b 2 x 1 b W 5 z M S 5 7 Q n J l Y W N o P z E x L D U z f S Z x d W 9 0 O y w m c X V v d D t T Z W N 0 a W 9 u M S 9 D b 2 x v b W J p Y S 9 B d X R v U m V t b 3 Z l Z E N v b H V t b n M x L n t D d X N 0 b 2 1 h c n k g c n V s Z X M g b 2 Y g a W 5 0 Z X J u Y X R p b 2 5 h b C B s Y X c s N T R 9 J n F 1 b 3 Q 7 L C Z x d W 9 0 O 1 N l Y 3 R p b 2 4 x L 0 N v b G 9 t Y m l h L 0 F 1 d G 9 S Z W 1 v d m V k Q 2 9 s d W 1 u c z E u e 0 J y Z W F j a D 8 x M i w 1 N X 0 m c X V v d D s s J n F 1 b 3 Q 7 U 2 V j d G l v b j E v Q 2 9 s b 2 1 i a W E v Q X V 0 b 1 J l b W 9 2 Z W R D b 2 x 1 b W 5 z M S 5 7 T m 9 0 Z X M s N T Z 9 J n F 1 b 3 Q 7 X S w m c X V v d D t D b 2 x 1 b W 5 D b 3 V u d C Z x d W 9 0 O z o 1 N y w m c X V v d D t L Z X l D b 2 x 1 b W 5 O Y W 1 l c y Z x d W 9 0 O z p b X S w m c X V v d D t D b 2 x 1 b W 5 J Z G V u d G l 0 a W V z J n F 1 b 3 Q 7 O l s m c X V v d D t T Z W N 0 a W 9 u M S 9 D b 2 x v b W J p Y S 9 B d X R v U m V t b 3 Z l Z E N v b H V t b n M x L n t T d G F 0 Z S w w f S Z x d W 9 0 O y w m c X V v d D t T Z W N 0 a W 9 u M S 9 D b 2 x v b W J p Y S 9 B d X R v U m V t b 3 Z l Z E N v b H V t b n M x L n t D Y X N l I E 5 h b W U s M X 0 m c X V v d D s s J n F 1 b 3 Q 7 U 2 V j d G l v b j E v Q 2 9 s b 2 1 i a W E v Q X V 0 b 1 J l b W 9 2 Z W R D b 2 x 1 b W 5 z M S 5 7 S W 5 2 Z X N 0 b 3 I s M n 0 m c X V v d D s s J n F 1 b 3 Q 7 U 2 V j d G l v b j E v Q 2 9 s b 2 1 i a W E v Q X V 0 b 1 J l b W 9 2 Z W R D b 2 x 1 b W 5 z M S 5 7 T 3 R o Z X I g S W 5 2 Z X N 0 b 3 J z L D N 9 J n F 1 b 3 Q 7 L C Z x d W 9 0 O 1 N l Y 3 R p b 2 4 x L 0 N v b G 9 t Y m l h L 0 F 1 d G 9 S Z W 1 v d m V k Q 2 9 s d W 1 u c z E u e 0 5 h d G l v b m F s a X R 5 I G 9 m I E l u d m V z d G 9 y c y A s N H 0 m c X V v d D s s J n F 1 b 3 Q 7 U 2 V j d G l v b j E v Q 2 9 s b 2 1 i a W E v Q X V 0 b 1 J l b W 9 2 Z W R D b 2 x 1 b W 5 z M S 5 7 Q 2 9 u d G l u Z W 5 0 L D V 9 J n F 1 b 3 Q 7 L C Z x d W 9 0 O 1 N l Y 3 R p b 2 4 x L 0 N v b G 9 t Y m l h L 0 F 1 d G 9 S Z W 1 v d m V k Q 2 9 s d W 1 u c z E u e 0 l u c 3 R y d W 1 l b n Q g S W 5 2 b 2 t l Z C w 2 f S Z x d W 9 0 O y w m c X V v d D t T Z W N 0 a W 9 u M S 9 D b 2 x v b W J p Y S 9 B d X R v U m V t b 3 Z l Z E N v b H V t b n M x L n t U e X B l I G 9 m I E l u c 3 R y d W 1 l b n Q s N 3 0 m c X V v d D s s J n F 1 b 3 Q 7 U 2 V j d G l v b j E v Q 2 9 s b 2 1 i a W E v Q X V 0 b 1 J l b W 9 2 Z W R D b 2 x 1 b W 5 z M S 5 7 R W N v b m 9 t a W M g U 2 V j d G 9 y I E l u d m 9 s d m V k L D h 9 J n F 1 b 3 Q 7 L C Z x d W 9 0 O 1 N l Y 3 R p b 2 4 x L 0 N v b G 9 t Y m l h L 0 F 1 d G 9 S Z W 1 v d m V k Q 2 9 s d W 1 u c z E u e 0 F k Z F x 1 M D A y N 2 w g U 2 V j d G 9 y c y w 5 f S Z x d W 9 0 O y w m c X V v d D t T Z W N 0 a W 9 u M S 9 D b 2 x v b W J p Y S 9 B d X R v U m V t b 3 Z l Z E N v b H V t b n M x L n t T d G F 0 d X M s M T B 9 J n F 1 b 3 Q 7 L C Z x d W 9 0 O 1 N l Y 3 R p b 2 4 x L 0 N v b G 9 t Y m l h L 0 F 1 d G 9 S Z W 1 v d m V k Q 2 9 s d W 1 u c z E u e 0 R l Y 2 l k Z W Q g a W 4 g R m F 2 b 3 I g b 2 Y s M T F 9 J n F 1 b 3 Q 7 L C Z x d W 9 0 O 1 N l Y 3 R p b 2 4 x L 0 N v b G 9 t Y m l h L 0 F 1 d G 9 S Z W 1 v d m V k Q 2 9 s d W 1 u c z E u e 1 N l d H R s Z W Q g b 3 I g Z G V j a W R l Z C B p b i B m Y X Z v c i B v Z i B p b n Z l c 3 R v c i w x M n 0 m c X V v d D s s J n F 1 b 3 Q 7 U 2 V j d G l v b j E v Q 2 9 s b 2 1 i a W E v Q X V 0 b 1 J l b W 9 2 Z W R D b 2 x 1 b W 5 z M S 5 7 W W V h c i B D Y X N l I E Z p b G V k L D E z f S Z x d W 9 0 O y w m c X V v d D t T Z W N 0 a W 9 u M S 9 D b 2 x v b W J p Y S 9 B d X R v U m V t b 3 Z l Z E N v b H V t b n M x L n t Z Z W F y I E N h c 2 U g Q 2 9 u Y 2 x 1 Z G V k L D E 0 f S Z x d W 9 0 O y w m c X V v d D t T Z W N 0 a W 9 u M S 9 D b 2 x v b W J p Y S 9 B d X R v U m V t b 3 Z l Z E N v b H V t b n M x L n t B b W 9 1 b n Q g Q 2 x h a W 1 l Z C B i e S B J b n Z l c 3 R v c i w x N X 0 m c X V v d D s s J n F 1 b 3 Q 7 U 2 V j d G l v b j E v Q 2 9 s b 2 1 i a W E v Q X V 0 b 1 J l b W 9 2 Z W R D b 2 x 1 b W 5 z M S 5 7 Q 2 9 t c G V u c 2 F 0 a W 9 u I G 9 m Z m V y Z W Q g Y n k g d G h l I F N 0 Y X R l I C h G b 3 I g Z G l y Z W N 0 I G V 4 c H J v c H J p Y X R p b 2 4 g Y 2 F z Z X M g b 2 5 s e S k s M T Z 9 J n F 1 b 3 Q 7 L C Z x d W 9 0 O 1 N l Y 3 R p b 2 4 x L 0 N v b G 9 t Y m l h L 0 F 1 d G 9 S Z W 1 v d m V k Q 2 9 s d W 1 u c z E u e 0 F t b 3 V u d C B B d 2 F y Z G V k L D E 3 f S Z x d W 9 0 O y w m c X V v d D t T Z W N 0 a W 9 u M S 9 D b 2 x v b W J p Y S 9 B d X R v U m V t b 3 Z l Z E N v b H V t b n M x L n t B b W 9 1 b n Q g U 2 V 0 d G x l Z C w x O H 0 m c X V v d D s s J n F 1 b 3 Q 7 U 2 V j d G l v b j E v Q 2 9 s b 2 1 i a W E v Q X V 0 b 1 J l b W 9 2 Z W R D b 2 x 1 b W 5 z M S 5 7 Q W 1 l b m R l Z C B h b W 9 1 b n Q g K E l u I G N h c 2 V z I G 9 m I G F u d W x s b W V u d C B v c i B y Z W N 0 a W Z p Y 2 F 0 a W 9 u K S w x O X 0 m c X V v d D s s J n F 1 b 3 Q 7 U 2 V j d G l v b j E v Q 2 9 s b 2 1 i a W E v Q X V 0 b 1 J l b W 9 2 Z W R D b 2 x 1 b W 5 z M S 5 7 R G V m a W 5 p d G l 2 Z S B h b W 9 1 b n Q g K G F 3 Y X J k c y k s M j B 9 J n F 1 b 3 Q 7 L C Z x d W 9 0 O 1 N l Y 3 R p b 2 4 x L 0 N v b G 9 t Y m l h L 0 F 1 d G 9 S Z W 1 v d m V k Q 2 9 s d W 1 u c z E u e 0 R l Z m l u a X R p d m U g Y W 1 v d W 5 0 I C h h d 2 F y Z H M r c 2 V 0 d G x l b W V u d H M p L D I x f S Z x d W 9 0 O y w m c X V v d D t T Z W N 0 a W 9 u M S 9 D b 2 x v b W J p Y S 9 B d X R v U m V t b 3 Z l Z E N v b H V t b n M x L n t B b W 9 1 b n Q g c G F p Z C w y M n 0 m c X V v d D s s J n F 1 b 3 Q 7 U 2 V j d G l v b j E v Q 2 9 s b 2 1 i a W E v Q X V 0 b 1 J l b W 9 2 Z W R D b 2 x 1 b W 5 z M S 5 7 Q X J i a X R y Y X R v c i B B c H B v a W 5 0 Z W Q g Y n k g U 3 R h d G U s M j N 9 J n F 1 b 3 Q 7 L C Z x d W 9 0 O 1 N l Y 3 R p b 2 4 x L 0 N v b G 9 t Y m l h L 0 F 1 d G 9 S Z W 1 v d m V k Q 2 9 s d W 1 u c z E u e 0 F y Y m l 0 c m F 0 b 3 I g Q X B w b 2 l u d G V k I G J 5 I E l u d m V z d G 9 y L D I 0 f S Z x d W 9 0 O y w m c X V v d D t T Z W N 0 a W 9 u M S 9 D b 2 x v b W J p Y S 9 B d X R v U m V t b 3 Z l Z E N v b H V t b n M x L n t Q c m V z a W R l b n Q g b 2 Y g d G h l I F R y a W J 1 b m F s L D I 1 f S Z x d W 9 0 O y w m c X V v d D t T Z W N 0 a W 9 u M S 9 D b 2 x v b W J p Y S 9 B d X R v U m V t b 3 Z l Z E N v b H V t b n M x L n t M Y X c g R m l y b S B I a X J l Z C B i e S B T d G F 0 Z S w y N n 0 m c X V v d D s s J n F 1 b 3 Q 7 U 2 V j d G l v b j E v Q 2 9 s b 2 1 i a W E v Q X V 0 b 1 J l b W 9 2 Z W R D b 2 x 1 b W 5 z M S 5 7 Q 2 9 1 b n N l b C B m Z W V z I G F z I H N 0 a X B 1 b G F 0 Z W Q g a W 4 g Y 2 9 u d H J h Y 3 Q g b 3 I s I C A o S W Y g c m V z b 3 J 0 Z W Q g d G 8 g b 3 V 0 c 2 l k Z S B j b 3 V u c 2 V s K S w y N 3 0 m c X V v d D s s J n F 1 b 3 Q 7 U 2 V j d G l v b j E v Q 2 9 s b 2 1 i a W E v Q X V 0 b 1 J l b W 9 2 Z W R D b 2 x 1 b W 5 z M S 5 7 T m F t Z S B v Z i B w Y X J 0 b m V y I G l u L W N o Y X J n Z S B v Z i B j Y X N l I C h J Z i B y Z X N v c n R l Z C B 0 b y B v d X R z a W R l I G N v d W 5 z Z W w p L D I 4 f S Z x d W 9 0 O y w m c X V v d D t T Z W N 0 a W 9 u M S 9 D b 2 x v b W J p Y S 9 B d X R v U m V t b 3 Z l Z E N v b H V t b n M x L n t M Y X c g R m l y b S B I a X J l Z C B i e S B J b n Z l c 3 R v c i w y O X 0 m c X V v d D s s J n F 1 b 3 Q 7 U 2 V j d G l v b j E v Q 2 9 s b 2 1 i a W E v Q X V 0 b 1 J l b W 9 2 Z W R D b 2 x 1 b W 5 z M S 5 7 Q X J i a X R y Y X R p b 2 4 g Q 2 V u d G V y I E l u d m 9 s d m V k L D M w f S Z x d W 9 0 O y w m c X V v d D t T Z W N 0 a W 9 u M S 9 D b 2 x v b W J p Y S 9 B d X R v U m V t b 3 Z l Z E N v b H V t b n M x L n t B c m J p d H J h d G l v b i B S d W x l c y B V c 2 V k L D M x f S Z x d W 9 0 O y w m c X V v d D t T Z W N 0 a W 9 u M S 9 D b 2 x v b W J p Y S 9 B d X R v U m V t b 3 Z l Z E N v b H V t b n M x L n t G R V Q s M z J 9 J n F 1 b 3 Q 7 L C Z x d W 9 0 O 1 N l Y 3 R p b 2 4 x L 0 N v b G 9 t Y m l h L 0 F 1 d G 9 S Z W 1 v d m V k Q 2 9 s d W 1 u c z E u e 0 J y Z W F j a D 8 s M z N 9 J n F 1 b 3 Q 7 L C Z x d W 9 0 O 1 N l Y 3 R p b 2 4 x L 0 N v b G 9 t Y m l h L 0 F 1 d G 9 S Z W 1 v d m V k Q 2 9 s d W 1 u c z E u e 0 R p c m V j d C B F e H A / L D M 0 f S Z x d W 9 0 O y w m c X V v d D t T Z W N 0 a W 9 u M S 9 D b 2 x v b W J p Y S 9 B d X R v U m V t b 3 Z l Z E N v b H V t b n M x L n t C c m V h Y 2 g / M i w z N X 0 m c X V v d D s s J n F 1 b 3 Q 7 U 2 V j d G l v b j E v Q 2 9 s b 2 1 i a W E v Q X V 0 b 1 J l b W 9 2 Z W R D b 2 x 1 b W 5 z M S 5 7 S W 5 k a X J l Y 3 Q g R X h w L D M 2 f S Z x d W 9 0 O y w m c X V v d D t T Z W N 0 a W 9 u M S 9 D b 2 x v b W J p Y S 9 B d X R v U m V t b 3 Z l Z E N v b H V t b n M x L n t C c m V h Y 2 g / M y w z N 3 0 m c X V v d D s s J n F 1 b 3 Q 7 U 2 V j d G l v b j E v Q 2 9 s b 2 1 i a W E v Q X V 0 b 1 J l b W 9 2 Z W R D b 2 x 1 b W 5 z M S 5 7 T l Q s M z h 9 J n F 1 b 3 Q 7 L C Z x d W 9 0 O 1 N l Y 3 R p b 2 4 x L 0 N v b G 9 t Y m l h L 0 F 1 d G 9 S Z W 1 v d m V k Q 2 9 s d W 1 u c z E u e 0 J y Z W F j a D 8 0 L D M 5 f S Z x d W 9 0 O y w m c X V v d D t T Z W N 0 a W 9 u M S 9 D b 2 x v b W J p Y S 9 B d X R v U m V t b 3 Z l Z E N v b H V t b n M x L n t N R k 4 s N D B 9 J n F 1 b 3 Q 7 L C Z x d W 9 0 O 1 N l Y 3 R p b 2 4 x L 0 N v b G 9 t Y m l h L 0 F 1 d G 9 S Z W 1 v d m V k Q 2 9 s d W 1 u c z E u e 0 J y Z W F j a D 8 1 L D Q x f S Z x d W 9 0 O y w m c X V v d D t T Z W N 0 a W 9 u M S 9 D b 2 x v b W J p Y S 9 B d X R v U m V t b 3 Z l Z E N v b H V t b n M x L n t V b W J y Z W x s Y S B D b G F 1 c 2 U s N D J 9 J n F 1 b 3 Q 7 L C Z x d W 9 0 O 1 N l Y 3 R p b 2 4 x L 0 N v b G 9 t Y m l h L 0 F 1 d G 9 S Z W 1 v d m V k Q 2 9 s d W 1 u c z E u e 0 J y Z W F j a D 8 2 L D Q z f S Z x d W 9 0 O y w m c X V v d D t T Z W N 0 a W 9 u M S 9 D b 2 x v b W J p Y S 9 B d X R v U m V t b 3 Z l Z E N v b H V t b n M x L n t G U F M s N D R 9 J n F 1 b 3 Q 7 L C Z x d W 9 0 O 1 N l Y 3 R p b 2 4 x L 0 N v b G 9 t Y m l h L 0 F 1 d G 9 S Z W 1 v d m V k Q 2 9 s d W 1 u c z E u e 0 J y Z W F j a D 8 3 L D Q 1 f S Z x d W 9 0 O y w m c X V v d D t T Z W N 0 a W 9 u M S 9 D b 2 x v b W J p Y S 9 B d X R v U m V t b 3 Z l Z E N v b H V t b n M x L n t B c m J p d H J h c n k g b 3 I g R G l z Y 3 J p b S B N Z W F z d X J l c y w 0 N n 0 m c X V v d D s s J n F 1 b 3 Q 7 U 2 V j d G l v b j E v Q 2 9 s b 2 1 i a W E v Q X V 0 b 1 J l b W 9 2 Z W R D b 2 x 1 b W 5 z M S 5 7 Q n J l Y W N o P z g s N D d 9 J n F 1 b 3 Q 7 L C Z x d W 9 0 O 1 N l Y 3 R p b 2 4 x L 0 N v b G 9 t Y m l h L 0 F 1 d G 9 S Z W 1 v d m V k Q 2 9 s d W 1 u c z E u e 1 R y Y W 5 z Z m V y I G 9 m I E Z 1 b m R z L D Q 4 f S Z x d W 9 0 O y w m c X V v d D t T Z W N 0 a W 9 u M S 9 D b 2 x v b W J p Y S 9 B d X R v U m V t b 3 Z l Z E N v b H V t b n M x L n t C c m V h Y 2 g / O S w 0 O X 0 m c X V v d D s s J n F 1 b 3 Q 7 U 2 V j d G l v b j E v Q 2 9 s b 2 1 i a W E v Q X V 0 b 1 J l b W 9 2 Z W R D b 2 x 1 b W 5 z M S 5 7 T 3 R o Z X I s N T B 9 J n F 1 b 3 Q 7 L C Z x d W 9 0 O 1 N l Y 3 R p b 2 4 x L 0 N v b G 9 t Y m l h L 0 F 1 d G 9 S Z W 1 v d m V k Q 2 9 s d W 1 u c z E u e 0 J y Z W F j a D 8 x M C w 1 M X 0 m c X V v d D s s J n F 1 b 3 Q 7 U 2 V j d G l v b j E v Q 2 9 s b 2 1 i a W E v Q X V 0 b 1 J l b W 9 2 Z W R D b 2 x 1 b W 5 z M S 5 7 U G V y Z m 9 y b W F u Y 2 U g c m V x d W l y Z W 1 l b n R z L D U y f S Z x d W 9 0 O y w m c X V v d D t T Z W N 0 a W 9 u M S 9 D b 2 x v b W J p Y S 9 B d X R v U m V t b 3 Z l Z E N v b H V t b n M x L n t C c m V h Y 2 g / M T E s N T N 9 J n F 1 b 3 Q 7 L C Z x d W 9 0 O 1 N l Y 3 R p b 2 4 x L 0 N v b G 9 t Y m l h L 0 F 1 d G 9 S Z W 1 v d m V k Q 2 9 s d W 1 u c z E u e 0 N 1 c 3 R v b W F y e S B y d W x l c y B v Z i B p b n R l c m 5 h d G l v b m F s I G x h d y w 1 N H 0 m c X V v d D s s J n F 1 b 3 Q 7 U 2 V j d G l v b j E v Q 2 9 s b 2 1 i a W E v Q X V 0 b 1 J l b W 9 2 Z W R D b 2 x 1 b W 5 z M S 5 7 Q n J l Y W N o P z E y L D U 1 f S Z x d W 9 0 O y w m c X V v d D t T Z W N 0 a W 9 u M S 9 D b 2 x v b W J p Y S 9 B d X R v U m V t b 3 Z l Z E N v b H V t b n M x L n t O b 3 R l c y w 1 N n 0 m c X V v d D t d L C Z x d W 9 0 O 1 J l b G F 0 a W 9 u c 2 h p c E l u Z m 8 m c X V v d D s 6 W 1 1 9 I i A v P j x F b n R y e S B U e X B l P S J B Z G R l Z F R v R G F 0 Y U 1 v Z G V s I i B W Y W x 1 Z T 0 i b D A i I C 8 + P C 9 T d G F i b G V F b n R y a W V z P j w v S X R l b T 4 8 S X R l b T 4 8 S X R l b U x v Y 2 F 0 a W 9 u P j x J d G V t V H l w Z T 5 G b 3 J t d W x h P C 9 J d G V t V H l w Z T 4 8 S X R l b V B h d G g + U 2 V j d G l v b j E v Q 2 9 s b 2 1 i a W E v U 2 9 1 c m N l P C 9 J d G V t U G F 0 a D 4 8 L 0 l 0 Z W 1 M b 2 N h d G l v b j 4 8 U 3 R h Y m x l R W 5 0 c m l l c y A v P j w v S X R l b T 4 8 S X R l b T 4 8 S X R l b U x v Y 2 F 0 a W 9 u P j x J d G V t V H l w Z T 5 G b 3 J t d W x h P C 9 J d G V t V H l w Z T 4 8 S X R l b V B h d G g + U 2 V j d G l v b j E v Q 2 9 s b 2 1 i a W E v Q 2 h h b m d l Z C U y M F R 5 c G U 8 L 0 l 0 Z W 1 Q Y X R o P j w v S X R l b U x v Y 2 F 0 a W 9 u P j x T d G F i b G V F b n R y a W V z I C 8 + P C 9 J d G V t P j x J d G V t P j x J d G V t T G 9 j Y X R p b 2 4 + P E l 0 Z W 1 U e X B l P k Z v c m 1 1 b G E 8 L 0 l 0 Z W 1 U e X B l P j x J d G V t U G F 0 a D 5 T Z W N 0 a W 9 u M S 9 D b 2 x v b W J p Y S 9 G a W x 0 Z X J l Z C U y M F J v d 3 M 8 L 0 l 0 Z W 1 Q Y X R o P j w v S X R l b U x v Y 2 F 0 a W 9 u P j x T d G F i b G V F b n R y a W V z I C 8 + P C 9 J d G V t P j x J d G V t P j x J d G V t T G 9 j Y X R p b 2 4 + P E l 0 Z W 1 U e X B l P k Z v c m 1 1 b G E 8 L 0 l 0 Z W 1 U e X B l P j x J d G V t U G F 0 a D 5 T Z W N 0 a W 9 u M S 9 D b 3 N 0 Y S U y M F J p Y 2 E 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U Y X J n Z X Q i I F Z h b H V l P S J z Q 2 9 z d G F f U m l j Y S I g L z 4 8 R W 5 0 c n k g V H l w Z T 0 i R m l s b G V k Q 2 9 t c G x l d G V S Z X N 1 b H R U b 1 d v c m t z a G V l d C I g V m F s d W U 9 I m w x I i A v P j x F b n R y e S B U e X B l P S J G a W x s R X J y b 3 J D b 2 R l I i B W Y W x 1 Z T 0 i c 1 V u a 2 5 v d 2 4 i I C 8 + P E V u d H J 5 I F R 5 c G U 9 I k Z p b G x F c n J v c k N v d W 5 0 I i B W Y W x 1 Z T 0 i b D A i I C 8 + P E V u d H J 5 I F R 5 c G U 9 I k Z p b G x M Y X N 0 V X B k Y X R l Z C I g V m F s d W U 9 I m Q y M D I 1 L T A y L T A z V D E 4 O j M x O j Q 0 L j g z N D A w O T F a I i A v P j x F b n R y e S B U e X B l P S J G a W x s Q 2 9 s d W 1 u V H l w Z X M i I F Z h b H V l P S J z Q m d Z R 0 J n W U d C Z 1 l H Q m d Z R 0 F 3 T U F B Q U 1 B Q U F N Q U F B T U d C Z 1 l H Q X d Z R 0 J n W U d C Z 1 l H Q m d Z R 0 J n W U d C Z 1 l H Q m d Z R 0 J n W U d C Z 1 l B Q m d B R y I g L z 4 8 R W 5 0 c n k g V H l w Z T 0 i U m V j b 3 Z l c n l U Y X J n Z X R T a G V l d C I g V m F s d W U 9 I n N T a G V l d D g i I C 8 + P E V u d H J 5 I F R 5 c G U 9 I l J l Y 2 9 2 Z X J 5 V G F y Z 2 V 0 Q 2 9 s d W 1 u I i B W Y W x 1 Z T 0 i b D E i I C 8 + P E V u d H J 5 I F R 5 c G U 9 I l J l Y 2 9 2 Z X J 5 V G F y Z 2 V 0 U m 9 3 I i B W Y W x 1 Z T 0 i b D E i I C 8 + P E V u d H J 5 I F R 5 c G U 9 I k x v Y W R l Z F R v Q W 5 h b H l z a X N T Z X J 2 a W N l c y I g V m F s d W U 9 I m w w I i A v P j x F b n R y e S B U e X B l P S J R d W V y e U l E I i B W Y W x 1 Z T 0 i c z l h O G N m Z T J j L T g y M T U t N D k z Z C 0 4 Z G Q 0 L T I 0 Y z R l N m N k M j B l N i I g L z 4 8 R W 5 0 c n k g V H l w Z T 0 i R m l s b E N v d W 5 0 I i B W Y W x 1 Z T 0 i b D E 1 I i A v P j x F b n R y e S B U e X B l P S J G a W x s Q 2 9 s d W 1 u T m F t Z X M i I F Z h b H V l P S J z W y Z x d W 9 0 O 1 N 0 Y X R l J n F 1 b 3 Q 7 L C Z x d W 9 0 O 0 N h c 2 U g T m F t Z S Z x d W 9 0 O y w m c X V v d D t J b n Z l c 3 R v c i Z x d W 9 0 O y w m c X V v d D t P d G h l c i B J b n Z l c 3 R v c n M m c X V v d D s s J n F 1 b 3 Q 7 T m F 0 a W 9 u Y W x p d H k g b 2 Y g S W 5 2 Z X N 0 b 3 J z I C Z x d W 9 0 O y w m c X V v d D t D b 2 5 0 a W 5 l b n Q m c X V v d D s s J n F 1 b 3 Q 7 S W 5 z d H J 1 b W V u d C B J b n Z v a 2 V k J n F 1 b 3 Q 7 L C Z x d W 9 0 O 1 R 5 c G U g b 2 Y g S W 5 z d H J 1 b W V u d C Z x d W 9 0 O y w m c X V v d D t F Y 2 9 u b 2 1 p Y y B T Z W N 0 b 3 I g S W 5 2 b 2 x 2 Z W Q m c X V v d D s s J n F 1 b 3 Q 7 Q W R k X H U w M D I 3 b C B T Z W N 0 b 3 J z J n F 1 b 3 Q 7 L C Z x d W 9 0 O 1 N 0 Y X R 1 c y Z x d W 9 0 O y w m c X V v d D t E Z W N p Z G V k I G l u I E Z h d m 9 y I G 9 m J n F 1 b 3 Q 7 L C Z x d W 9 0 O 1 N l d H R s Z W Q g b 3 I g Z G V j a W R l Z C B p b i B m Y X Z v c i B v Z i B p b n Z l c 3 R v c i Z x d W 9 0 O y w m c X V v d D t Z Z W F y I E N h c 2 U g R m l s Z W Q m c X V v d D s s J n F 1 b 3 Q 7 W W V h c i B D Y X N l I E N v b m N s d W R l Z C Z x d W 9 0 O y w m c X V v d D t B b W 9 1 b n Q g Q 2 x h a W 1 l Z C B i e S B J b n Z l c 3 R v c i Z x d W 9 0 O y w m c X V v d D t D b 2 1 w Z W 5 z Y X R p b 2 4 g b 2 Z m Z X J l Z C B i e S B 0 a G U g U 3 R h d G U g K E Z v c i B k a X J l Y 3 Q g Z X h w c m 9 w c m l h d G l v b i B j Y X N l c y B v b m x 5 K S Z x d W 9 0 O y w m c X V v d D t B b W 9 1 b n Q g Q X d h c m R l Z C Z x d W 9 0 O y w m c X V v d D t B b W 9 1 b n Q g U 2 V 0 d G x l Z C Z x d W 9 0 O y w m c X V v d D t B b W V u Z G V k I G F t b 3 V u d C A o S W 4 g Y 2 F z Z X M g b 2 Y g Y W 5 1 b G x t Z W 5 0 I G 9 y I H J l Y 3 R p Z m l j Y X R p b 2 4 p J n F 1 b 3 Q 7 L C Z x d W 9 0 O 0 R l Z m l u a X R p d m U g Y W 1 v d W 5 0 I C h h d 2 F y Z H M p J n F 1 b 3 Q 7 L C Z x d W 9 0 O 0 R l Z m l u a X R p d m U g Y W 1 v d W 5 0 I C h h d 2 F y Z H M r c 2 V 0 d G x l b W V u d H M p J n F 1 b 3 Q 7 L C Z x d W 9 0 O 0 F t b 3 V u d C B w Y W l k J n F 1 b 3 Q 7 L C Z x d W 9 0 O 0 F y Y m l 0 c m F 0 b 3 I g Q X B w b 2 l u d G V k I G J 5 I F N 0 Y X R l J n F 1 b 3 Q 7 L C Z x d W 9 0 O 0 F y Y m l 0 c m F 0 b 3 I g Q X B w b 2 l u d G V k I G J 5 I E l u d m V z d G 9 y J n F 1 b 3 Q 7 L C Z x d W 9 0 O 1 B y Z X N p Z G V u d C B v Z i B 0 a G U g V H J p Y n V u Y W w m c X V v d D s s J n F 1 b 3 Q 7 T G F 3 I E Z p c m 0 g S G l y Z W Q g Y n k g U 3 R h d G U m c X V v d D s s J n F 1 b 3 Q 7 Q 2 9 1 b n N l b C B m Z W V z I G F z I H N 0 a X B 1 b G F 0 Z W Q g a W 4 g Y 2 9 u d H J h Y 3 Q g b 3 I s I C A o S W Y g c m V z b 3 J 0 Z W Q g d G 8 g b 3 V 0 c 2 l k Z S B j b 3 V u c 2 V s K S Z x d W 9 0 O y w m c X V v d D t O Y W 1 l I G 9 m I H B h c n R u Z X I g a W 4 t Y 2 h h c m d l I G 9 m I G N h c 2 U g K E l m I H J l c 2 9 y d G V k I H R v I G 9 1 d H N p Z G U g Y 2 9 1 b n N l b C k m c X V v d D s s J n F 1 b 3 Q 7 T G F 3 I E Z p c m 0 g S G l y Z W Q g Y n k g S W 5 2 Z X N 0 b 3 I m c X V v d D s s J n F 1 b 3 Q 7 Q X J i a X R y Y X R p b 2 4 g Q 2 V u d G V y I E l u d m 9 s d m V k J n F 1 b 3 Q 7 L C Z x d W 9 0 O 0 F y Y m l 0 c m F 0 a W 9 u I F J 1 b G V z I F V z Z W Q m c X V v d D s s J n F 1 b 3 Q 7 R k V U J n F 1 b 3 Q 7 L C Z x d W 9 0 O 0 J y Z W F j a D 8 m c X V v d D s s J n F 1 b 3 Q 7 R G l y Z W N 0 I E V 4 c D 8 m c X V v d D s s J n F 1 b 3 Q 7 Q n J l Y W N o P z I m c X V v d D s s J n F 1 b 3 Q 7 S W 5 k a X J l Y 3 Q g R X h w J n F 1 b 3 Q 7 L C Z x d W 9 0 O 0 J y Z W F j a D 8 z J n F 1 b 3 Q 7 L C Z x d W 9 0 O 0 5 U J n F 1 b 3 Q 7 L C Z x d W 9 0 O 0 J y Z W F j a D 8 0 J n F 1 b 3 Q 7 L C Z x d W 9 0 O 0 1 G T i Z x d W 9 0 O y w m c X V v d D t C c m V h Y 2 g / N S Z x d W 9 0 O y w m c X V v d D t V b W J y Z W x s Y S B D b G F 1 c 2 U m c X V v d D s s J n F 1 b 3 Q 7 Q n J l Y W N o P z Y m c X V v d D s s J n F 1 b 3 Q 7 R l B T J n F 1 b 3 Q 7 L C Z x d W 9 0 O 0 J y Z W F j a D 8 3 J n F 1 b 3 Q 7 L C Z x d W 9 0 O 0 F y Y m l 0 c m F y e S B v c i B E a X N j c m l t I E 1 l Y X N 1 c m V z J n F 1 b 3 Q 7 L C Z x d W 9 0 O 0 J y Z W F j a D 8 4 J n F 1 b 3 Q 7 L C Z x d W 9 0 O 1 R y Y W 5 z Z m V y I G 9 m I E Z 1 b m R z J n F 1 b 3 Q 7 L C Z x d W 9 0 O 0 J y Z W F j a D 8 5 J n F 1 b 3 Q 7 L C Z x d W 9 0 O 0 9 0 a G V y J n F 1 b 3 Q 7 L C Z x d W 9 0 O 0 J y Z W F j a D 8 x M C Z x d W 9 0 O y w m c X V v d D t Q Z X J m b 3 J t Y W 5 j Z S B y Z X F 1 a X J l b W V u d H M m c X V v d D s s J n F 1 b 3 Q 7 Q n J l Y W N o P z E x J n F 1 b 3 Q 7 L C Z x d W 9 0 O 0 N 1 c 3 R v b W F y e S B y d W x l c y B v Z i B p b n R l c m 5 h d G l v b m F s I G x h d y Z x d W 9 0 O y w m c X V v d D t C c m V h Y 2 g / M T I m c X V v d D s s J n F 1 b 3 Q 7 T m 9 0 Z X M m c X V v d D t d I i A v P j x F b n R y e S B U e X B l P S J G a W x s U 3 R h d H V z I i B W Y W x 1 Z T 0 i c 0 N v b X B s Z X R l I i A v P j x F b n R y e S B U e X B l P S J B Z G R l Z F R v R G F 0 Y U 1 v Z G V s I i B W Y W x 1 Z T 0 i b D A i I C 8 + P E V u d H J 5 I F R 5 c G U 9 I l J l b G F 0 a W 9 u c 2 h p c E l u Z m 9 D b 2 5 0 Y W l u Z X I i I F Z h b H V l P S J z e y Z x d W 9 0 O 2 N v b H V t b k N v d W 5 0 J n F 1 b 3 Q 7 O j U 3 L C Z x d W 9 0 O 2 t l e U N v b H V t b k 5 h b W V z J n F 1 b 3 Q 7 O l t d L C Z x d W 9 0 O 3 F 1 Z X J 5 U m V s Y X R p b 2 5 z a G l w c y Z x d W 9 0 O z p b X S w m c X V v d D t j b 2 x 1 b W 5 J Z G V u d G l 0 a W V z J n F 1 b 3 Q 7 O l s m c X V v d D t T Z W N 0 a W 9 u M S 9 D b 3 N 0 Y S B S a W N h L 0 F 1 d G 9 S Z W 1 v d m V k Q 2 9 s d W 1 u c z E u e 1 N 0 Y X R l L D B 9 J n F 1 b 3 Q 7 L C Z x d W 9 0 O 1 N l Y 3 R p b 2 4 x L 0 N v c 3 R h I F J p Y 2 E v Q X V 0 b 1 J l b W 9 2 Z W R D b 2 x 1 b W 5 z M S 5 7 Q 2 F z Z S B O Y W 1 l L D F 9 J n F 1 b 3 Q 7 L C Z x d W 9 0 O 1 N l Y 3 R p b 2 4 x L 0 N v c 3 R h I F J p Y 2 E v Q X V 0 b 1 J l b W 9 2 Z W R D b 2 x 1 b W 5 z M S 5 7 S W 5 2 Z X N 0 b 3 I s M n 0 m c X V v d D s s J n F 1 b 3 Q 7 U 2 V j d G l v b j E v Q 2 9 z d G E g U m l j Y S 9 B d X R v U m V t b 3 Z l Z E N v b H V t b n M x L n t P d G h l c i B J b n Z l c 3 R v c n M s M 3 0 m c X V v d D s s J n F 1 b 3 Q 7 U 2 V j d G l v b j E v Q 2 9 z d G E g U m l j Y S 9 B d X R v U m V t b 3 Z l Z E N v b H V t b n M x L n t O Y X R p b 2 5 h b G l 0 e S B v Z i B J b n Z l c 3 R v c n M g L D R 9 J n F 1 b 3 Q 7 L C Z x d W 9 0 O 1 N l Y 3 R p b 2 4 x L 0 N v c 3 R h I F J p Y 2 E v Q X V 0 b 1 J l b W 9 2 Z W R D b 2 x 1 b W 5 z M S 5 7 Q 2 9 u d G l u Z W 5 0 L D V 9 J n F 1 b 3 Q 7 L C Z x d W 9 0 O 1 N l Y 3 R p b 2 4 x L 0 N v c 3 R h I F J p Y 2 E v Q X V 0 b 1 J l b W 9 2 Z W R D b 2 x 1 b W 5 z M S 5 7 S W 5 z d H J 1 b W V u d C B J b n Z v a 2 V k L D Z 9 J n F 1 b 3 Q 7 L C Z x d W 9 0 O 1 N l Y 3 R p b 2 4 x L 0 N v c 3 R h I F J p Y 2 E v Q X V 0 b 1 J l b W 9 2 Z W R D b 2 x 1 b W 5 z M S 5 7 V H l w Z S B v Z i B J b n N 0 c n V t Z W 5 0 L D d 9 J n F 1 b 3 Q 7 L C Z x d W 9 0 O 1 N l Y 3 R p b 2 4 x L 0 N v c 3 R h I F J p Y 2 E v Q X V 0 b 1 J l b W 9 2 Z W R D b 2 x 1 b W 5 z M S 5 7 R W N v b m 9 t a W M g U 2 V j d G 9 y I E l u d m 9 s d m V k L D h 9 J n F 1 b 3 Q 7 L C Z x d W 9 0 O 1 N l Y 3 R p b 2 4 x L 0 N v c 3 R h I F J p Y 2 E v Q X V 0 b 1 J l b W 9 2 Z W R D b 2 x 1 b W 5 z M S 5 7 Q W R k X H U w M D I 3 b C B T Z W N 0 b 3 J z L D l 9 J n F 1 b 3 Q 7 L C Z x d W 9 0 O 1 N l Y 3 R p b 2 4 x L 0 N v c 3 R h I F J p Y 2 E v Q X V 0 b 1 J l b W 9 2 Z W R D b 2 x 1 b W 5 z M S 5 7 U 3 R h d H V z L D E w f S Z x d W 9 0 O y w m c X V v d D t T Z W N 0 a W 9 u M S 9 D b 3 N 0 Y S B S a W N h L 0 F 1 d G 9 S Z W 1 v d m V k Q 2 9 s d W 1 u c z E u e 0 R l Y 2 l k Z W Q g a W 4 g R m F 2 b 3 I g b 2 Y s M T F 9 J n F 1 b 3 Q 7 L C Z x d W 9 0 O 1 N l Y 3 R p b 2 4 x L 0 N v c 3 R h I F J p Y 2 E v Q X V 0 b 1 J l b W 9 2 Z W R D b 2 x 1 b W 5 z M S 5 7 U 2 V 0 d G x l Z C B v c i B k Z W N p Z G V k I G l u I G Z h d m 9 y I G 9 m I G l u d m V z d G 9 y L D E y f S Z x d W 9 0 O y w m c X V v d D t T Z W N 0 a W 9 u M S 9 D b 3 N 0 Y S B S a W N h L 0 F 1 d G 9 S Z W 1 v d m V k Q 2 9 s d W 1 u c z E u e 1 l l Y X I g Q 2 F z Z S B G a W x l Z C w x M 3 0 m c X V v d D s s J n F 1 b 3 Q 7 U 2 V j d G l v b j E v Q 2 9 z d G E g U m l j Y S 9 B d X R v U m V t b 3 Z l Z E N v b H V t b n M x L n t Z Z W F y I E N h c 2 U g Q 2 9 u Y 2 x 1 Z G V k L D E 0 f S Z x d W 9 0 O y w m c X V v d D t T Z W N 0 a W 9 u M S 9 D b 3 N 0 Y S B S a W N h L 0 F 1 d G 9 S Z W 1 v d m V k Q 2 9 s d W 1 u c z E u e 0 F t b 3 V u d C B D b G F p b W V k I G J 5 I E l u d m V z d G 9 y L D E 1 f S Z x d W 9 0 O y w m c X V v d D t T Z W N 0 a W 9 u M S 9 D b 3 N 0 Y S B S a W N h L 0 F 1 d G 9 S Z W 1 v d m V k Q 2 9 s d W 1 u c z E u e 0 N v b X B l b n N h d G l v b i B v Z m Z l c m V k I G J 5 I H R o Z S B T d G F 0 Z S A o R m 9 y I G R p c m V j d C B l e H B y b 3 B y a W F 0 a W 9 u I G N h c 2 V z I G 9 u b H k p L D E 2 f S Z x d W 9 0 O y w m c X V v d D t T Z W N 0 a W 9 u M S 9 D b 3 N 0 Y S B S a W N h L 0 F 1 d G 9 S Z W 1 v d m V k Q 2 9 s d W 1 u c z E u e 0 F t b 3 V u d C B B d 2 F y Z G V k L D E 3 f S Z x d W 9 0 O y w m c X V v d D t T Z W N 0 a W 9 u M S 9 D b 3 N 0 Y S B S a W N h L 0 F 1 d G 9 S Z W 1 v d m V k Q 2 9 s d W 1 u c z E u e 0 F t b 3 V u d C B T Z X R 0 b G V k L D E 4 f S Z x d W 9 0 O y w m c X V v d D t T Z W N 0 a W 9 u M S 9 D b 3 N 0 Y S B S a W N h L 0 F 1 d G 9 S Z W 1 v d m V k Q 2 9 s d W 1 u c z E u e 0 F t Z W 5 k Z W Q g Y W 1 v d W 5 0 I C h J b i B j Y X N l c y B v Z i B h b n V s b G 1 l b n Q g b 3 I g c m V j d G l m a W N h d G l v b i k s M T l 9 J n F 1 b 3 Q 7 L C Z x d W 9 0 O 1 N l Y 3 R p b 2 4 x L 0 N v c 3 R h I F J p Y 2 E v Q X V 0 b 1 J l b W 9 2 Z W R D b 2 x 1 b W 5 z M S 5 7 R G V m a W 5 p d G l 2 Z S B h b W 9 1 b n Q g K G F 3 Y X J k c y k s M j B 9 J n F 1 b 3 Q 7 L C Z x d W 9 0 O 1 N l Y 3 R p b 2 4 x L 0 N v c 3 R h I F J p Y 2 E v Q X V 0 b 1 J l b W 9 2 Z W R D b 2 x 1 b W 5 z M S 5 7 R G V m a W 5 p d G l 2 Z S B h b W 9 1 b n Q g K G F 3 Y X J k c y t z Z X R 0 b G V t Z W 5 0 c y k s M j F 9 J n F 1 b 3 Q 7 L C Z x d W 9 0 O 1 N l Y 3 R p b 2 4 x L 0 N v c 3 R h I F J p Y 2 E v Q X V 0 b 1 J l b W 9 2 Z W R D b 2 x 1 b W 5 z M S 5 7 Q W 1 v d W 5 0 I H B h a W Q s M j J 9 J n F 1 b 3 Q 7 L C Z x d W 9 0 O 1 N l Y 3 R p b 2 4 x L 0 N v c 3 R h I F J p Y 2 E v Q X V 0 b 1 J l b W 9 2 Z W R D b 2 x 1 b W 5 z M S 5 7 Q X J i a X R y Y X R v c i B B c H B v a W 5 0 Z W Q g Y n k g U 3 R h d G U s M j N 9 J n F 1 b 3 Q 7 L C Z x d W 9 0 O 1 N l Y 3 R p b 2 4 x L 0 N v c 3 R h I F J p Y 2 E v Q X V 0 b 1 J l b W 9 2 Z W R D b 2 x 1 b W 5 z M S 5 7 Q X J i a X R y Y X R v c i B B c H B v a W 5 0 Z W Q g Y n k g S W 5 2 Z X N 0 b 3 I s M j R 9 J n F 1 b 3 Q 7 L C Z x d W 9 0 O 1 N l Y 3 R p b 2 4 x L 0 N v c 3 R h I F J p Y 2 E v Q X V 0 b 1 J l b W 9 2 Z W R D b 2 x 1 b W 5 z M S 5 7 U H J l c 2 l k Z W 5 0 I G 9 m I H R o Z S B U c m l i d W 5 h b C w y N X 0 m c X V v d D s s J n F 1 b 3 Q 7 U 2 V j d G l v b j E v Q 2 9 z d G E g U m l j Y S 9 B d X R v U m V t b 3 Z l Z E N v b H V t b n M x L n t M Y X c g R m l y b S B I a X J l Z C B i e S B T d G F 0 Z S w y N n 0 m c X V v d D s s J n F 1 b 3 Q 7 U 2 V j d G l v b j E v Q 2 9 z d G E g U m l j Y S 9 B d X R v U m V t b 3 Z l Z E N v b H V t b n M x L n t D b 3 V u c 2 V s I G Z l Z X M g Y X M g c 3 R p c H V s Y X R l Z C B p b i B j b 2 5 0 c m F j d C B v c i w g I C h J Z i B y Z X N v c n R l Z C B 0 b y B v d X R z a W R l I G N v d W 5 z Z W w p L D I 3 f S Z x d W 9 0 O y w m c X V v d D t T Z W N 0 a W 9 u M S 9 D b 3 N 0 Y S B S a W N h L 0 F 1 d G 9 S Z W 1 v d m V k Q 2 9 s d W 1 u c z E u e 0 5 h b W U g b 2 Y g c G F y d G 5 l c i B p b i 1 j a G F y Z 2 U g b 2 Y g Y 2 F z Z S A o S W Y g c m V z b 3 J 0 Z W Q g d G 8 g b 3 V 0 c 2 l k Z S B j b 3 V u c 2 V s K S w y O H 0 m c X V v d D s s J n F 1 b 3 Q 7 U 2 V j d G l v b j E v Q 2 9 z d G E g U m l j Y S 9 B d X R v U m V t b 3 Z l Z E N v b H V t b n M x L n t M Y X c g R m l y b S B I a X J l Z C B i e S B J b n Z l c 3 R v c i w y O X 0 m c X V v d D s s J n F 1 b 3 Q 7 U 2 V j d G l v b j E v Q 2 9 z d G E g U m l j Y S 9 B d X R v U m V t b 3 Z l Z E N v b H V t b n M x L n t B c m J p d H J h d G l v b i B D Z W 5 0 Z X I g S W 5 2 b 2 x 2 Z W Q s M z B 9 J n F 1 b 3 Q 7 L C Z x d W 9 0 O 1 N l Y 3 R p b 2 4 x L 0 N v c 3 R h I F J p Y 2 E v Q X V 0 b 1 J l b W 9 2 Z W R D b 2 x 1 b W 5 z M S 5 7 Q X J i a X R y Y X R p b 2 4 g U n V s Z X M g V X N l Z C w z M X 0 m c X V v d D s s J n F 1 b 3 Q 7 U 2 V j d G l v b j E v Q 2 9 z d G E g U m l j Y S 9 B d X R v U m V t b 3 Z l Z E N v b H V t b n M x L n t G R V Q s M z J 9 J n F 1 b 3 Q 7 L C Z x d W 9 0 O 1 N l Y 3 R p b 2 4 x L 0 N v c 3 R h I F J p Y 2 E v Q X V 0 b 1 J l b W 9 2 Z W R D b 2 x 1 b W 5 z M S 5 7 Q n J l Y W N o P y w z M 3 0 m c X V v d D s s J n F 1 b 3 Q 7 U 2 V j d G l v b j E v Q 2 9 z d G E g U m l j Y S 9 B d X R v U m V t b 3 Z l Z E N v b H V t b n M x L n t E a X J l Y 3 Q g R X h w P y w z N H 0 m c X V v d D s s J n F 1 b 3 Q 7 U 2 V j d G l v b j E v Q 2 9 z d G E g U m l j Y S 9 B d X R v U m V t b 3 Z l Z E N v b H V t b n M x L n t C c m V h Y 2 g / M i w z N X 0 m c X V v d D s s J n F 1 b 3 Q 7 U 2 V j d G l v b j E v Q 2 9 z d G E g U m l j Y S 9 B d X R v U m V t b 3 Z l Z E N v b H V t b n M x L n t J b m R p c m V j d C B F e H A s M z Z 9 J n F 1 b 3 Q 7 L C Z x d W 9 0 O 1 N l Y 3 R p b 2 4 x L 0 N v c 3 R h I F J p Y 2 E v Q X V 0 b 1 J l b W 9 2 Z W R D b 2 x 1 b W 5 z M S 5 7 Q n J l Y W N o P z M s M z d 9 J n F 1 b 3 Q 7 L C Z x d W 9 0 O 1 N l Y 3 R p b 2 4 x L 0 N v c 3 R h I F J p Y 2 E v Q X V 0 b 1 J l b W 9 2 Z W R D b 2 x 1 b W 5 z M S 5 7 T l Q s M z h 9 J n F 1 b 3 Q 7 L C Z x d W 9 0 O 1 N l Y 3 R p b 2 4 x L 0 N v c 3 R h I F J p Y 2 E v Q X V 0 b 1 J l b W 9 2 Z W R D b 2 x 1 b W 5 z M S 5 7 Q n J l Y W N o P z Q s M z l 9 J n F 1 b 3 Q 7 L C Z x d W 9 0 O 1 N l Y 3 R p b 2 4 x L 0 N v c 3 R h I F J p Y 2 E v Q X V 0 b 1 J l b W 9 2 Z W R D b 2 x 1 b W 5 z M S 5 7 T U Z O L D Q w f S Z x d W 9 0 O y w m c X V v d D t T Z W N 0 a W 9 u M S 9 D b 3 N 0 Y S B S a W N h L 0 F 1 d G 9 S Z W 1 v d m V k Q 2 9 s d W 1 u c z E u e 0 J y Z W F j a D 8 1 L D Q x f S Z x d W 9 0 O y w m c X V v d D t T Z W N 0 a W 9 u M S 9 D b 3 N 0 Y S B S a W N h L 0 F 1 d G 9 S Z W 1 v d m V k Q 2 9 s d W 1 u c z E u e 1 V t Y n J l b G x h I E N s Y X V z Z S w 0 M n 0 m c X V v d D s s J n F 1 b 3 Q 7 U 2 V j d G l v b j E v Q 2 9 z d G E g U m l j Y S 9 B d X R v U m V t b 3 Z l Z E N v b H V t b n M x L n t C c m V h Y 2 g / N i w 0 M 3 0 m c X V v d D s s J n F 1 b 3 Q 7 U 2 V j d G l v b j E v Q 2 9 z d G E g U m l j Y S 9 B d X R v U m V t b 3 Z l Z E N v b H V t b n M x L n t G U F M s N D R 9 J n F 1 b 3 Q 7 L C Z x d W 9 0 O 1 N l Y 3 R p b 2 4 x L 0 N v c 3 R h I F J p Y 2 E v Q X V 0 b 1 J l b W 9 2 Z W R D b 2 x 1 b W 5 z M S 5 7 Q n J l Y W N o P z c s N D V 9 J n F 1 b 3 Q 7 L C Z x d W 9 0 O 1 N l Y 3 R p b 2 4 x L 0 N v c 3 R h I F J p Y 2 E v Q X V 0 b 1 J l b W 9 2 Z W R D b 2 x 1 b W 5 z M S 5 7 Q X J i a X R y Y X J 5 I G 9 y I E R p c 2 N y a W 0 g T W V h c 3 V y Z X M s N D Z 9 J n F 1 b 3 Q 7 L C Z x d W 9 0 O 1 N l Y 3 R p b 2 4 x L 0 N v c 3 R h I F J p Y 2 E v Q X V 0 b 1 J l b W 9 2 Z W R D b 2 x 1 b W 5 z M S 5 7 Q n J l Y W N o P z g s N D d 9 J n F 1 b 3 Q 7 L C Z x d W 9 0 O 1 N l Y 3 R p b 2 4 x L 0 N v c 3 R h I F J p Y 2 E v Q X V 0 b 1 J l b W 9 2 Z W R D b 2 x 1 b W 5 z M S 5 7 V H J h b n N m Z X I g b 2 Y g R n V u Z H M s N D h 9 J n F 1 b 3 Q 7 L C Z x d W 9 0 O 1 N l Y 3 R p b 2 4 x L 0 N v c 3 R h I F J p Y 2 E v Q X V 0 b 1 J l b W 9 2 Z W R D b 2 x 1 b W 5 z M S 5 7 Q n J l Y W N o P z k s N D l 9 J n F 1 b 3 Q 7 L C Z x d W 9 0 O 1 N l Y 3 R p b 2 4 x L 0 N v c 3 R h I F J p Y 2 E v Q X V 0 b 1 J l b W 9 2 Z W R D b 2 x 1 b W 5 z M S 5 7 T 3 R o Z X I s N T B 9 J n F 1 b 3 Q 7 L C Z x d W 9 0 O 1 N l Y 3 R p b 2 4 x L 0 N v c 3 R h I F J p Y 2 E v Q X V 0 b 1 J l b W 9 2 Z W R D b 2 x 1 b W 5 z M S 5 7 Q n J l Y W N o P z E w L D U x f S Z x d W 9 0 O y w m c X V v d D t T Z W N 0 a W 9 u M S 9 D b 3 N 0 Y S B S a W N h L 0 F 1 d G 9 S Z W 1 v d m V k Q 2 9 s d W 1 u c z E u e 1 B l c m Z v c m 1 h b m N l I H J l c X V p c m V t Z W 5 0 c y w 1 M n 0 m c X V v d D s s J n F 1 b 3 Q 7 U 2 V j d G l v b j E v Q 2 9 z d G E g U m l j Y S 9 B d X R v U m V t b 3 Z l Z E N v b H V t b n M x L n t C c m V h Y 2 g / M T E s N T N 9 J n F 1 b 3 Q 7 L C Z x d W 9 0 O 1 N l Y 3 R p b 2 4 x L 0 N v c 3 R h I F J p Y 2 E v Q X V 0 b 1 J l b W 9 2 Z W R D b 2 x 1 b W 5 z M S 5 7 Q 3 V z d G 9 t Y X J 5 I H J 1 b G V z I G 9 m I G l u d G V y b m F 0 a W 9 u Y W w g b G F 3 L D U 0 f S Z x d W 9 0 O y w m c X V v d D t T Z W N 0 a W 9 u M S 9 D b 3 N 0 Y S B S a W N h L 0 F 1 d G 9 S Z W 1 v d m V k Q 2 9 s d W 1 u c z E u e 0 J y Z W F j a D 8 x M i w 1 N X 0 m c X V v d D s s J n F 1 b 3 Q 7 U 2 V j d G l v b j E v Q 2 9 z d G E g U m l j Y S 9 B d X R v U m V t b 3 Z l Z E N v b H V t b n M x L n t O b 3 R l c y w 1 N n 0 m c X V v d D t d L C Z x d W 9 0 O 0 N v b H V t b k N v d W 5 0 J n F 1 b 3 Q 7 O j U 3 L C Z x d W 9 0 O 0 t l e U N v b H V t b k 5 h b W V z J n F 1 b 3 Q 7 O l t d L C Z x d W 9 0 O 0 N v b H V t b k l k Z W 5 0 a X R p Z X M m c X V v d D s 6 W y Z x d W 9 0 O 1 N l Y 3 R p b 2 4 x L 0 N v c 3 R h I F J p Y 2 E v Q X V 0 b 1 J l b W 9 2 Z W R D b 2 x 1 b W 5 z M S 5 7 U 3 R h d G U s M H 0 m c X V v d D s s J n F 1 b 3 Q 7 U 2 V j d G l v b j E v Q 2 9 z d G E g U m l j Y S 9 B d X R v U m V t b 3 Z l Z E N v b H V t b n M x L n t D Y X N l I E 5 h b W U s M X 0 m c X V v d D s s J n F 1 b 3 Q 7 U 2 V j d G l v b j E v Q 2 9 z d G E g U m l j Y S 9 B d X R v U m V t b 3 Z l Z E N v b H V t b n M x L n t J b n Z l c 3 R v c i w y f S Z x d W 9 0 O y w m c X V v d D t T Z W N 0 a W 9 u M S 9 D b 3 N 0 Y S B S a W N h L 0 F 1 d G 9 S Z W 1 v d m V k Q 2 9 s d W 1 u c z E u e 0 9 0 a G V y I E l u d m V z d G 9 y c y w z f S Z x d W 9 0 O y w m c X V v d D t T Z W N 0 a W 9 u M S 9 D b 3 N 0 Y S B S a W N h L 0 F 1 d G 9 S Z W 1 v d m V k Q 2 9 s d W 1 u c z E u e 0 5 h d G l v b m F s a X R 5 I G 9 m I E l u d m V z d G 9 y c y A s N H 0 m c X V v d D s s J n F 1 b 3 Q 7 U 2 V j d G l v b j E v Q 2 9 z d G E g U m l j Y S 9 B d X R v U m V t b 3 Z l Z E N v b H V t b n M x L n t D b 2 5 0 a W 5 l b n Q s N X 0 m c X V v d D s s J n F 1 b 3 Q 7 U 2 V j d G l v b j E v Q 2 9 z d G E g U m l j Y S 9 B d X R v U m V t b 3 Z l Z E N v b H V t b n M x L n t J b n N 0 c n V t Z W 5 0 I E l u d m 9 r Z W Q s N n 0 m c X V v d D s s J n F 1 b 3 Q 7 U 2 V j d G l v b j E v Q 2 9 z d G E g U m l j Y S 9 B d X R v U m V t b 3 Z l Z E N v b H V t b n M x L n t U e X B l I G 9 m I E l u c 3 R y d W 1 l b n Q s N 3 0 m c X V v d D s s J n F 1 b 3 Q 7 U 2 V j d G l v b j E v Q 2 9 z d G E g U m l j Y S 9 B d X R v U m V t b 3 Z l Z E N v b H V t b n M x L n t F Y 2 9 u b 2 1 p Y y B T Z W N 0 b 3 I g S W 5 2 b 2 x 2 Z W Q s O H 0 m c X V v d D s s J n F 1 b 3 Q 7 U 2 V j d G l v b j E v Q 2 9 z d G E g U m l j Y S 9 B d X R v U m V t b 3 Z l Z E N v b H V t b n M x L n t B Z G R c d T A w M j d s I F N l Y 3 R v c n M s O X 0 m c X V v d D s s J n F 1 b 3 Q 7 U 2 V j d G l v b j E v Q 2 9 z d G E g U m l j Y S 9 B d X R v U m V t b 3 Z l Z E N v b H V t b n M x L n t T d G F 0 d X M s M T B 9 J n F 1 b 3 Q 7 L C Z x d W 9 0 O 1 N l Y 3 R p b 2 4 x L 0 N v c 3 R h I F J p Y 2 E v Q X V 0 b 1 J l b W 9 2 Z W R D b 2 x 1 b W 5 z M S 5 7 R G V j a W R l Z C B p b i B G Y X Z v c i B v Z i w x M X 0 m c X V v d D s s J n F 1 b 3 Q 7 U 2 V j d G l v b j E v Q 2 9 z d G E g U m l j Y S 9 B d X R v U m V t b 3 Z l Z E N v b H V t b n M x L n t T Z X R 0 b G V k I G 9 y I G R l Y 2 l k Z W Q g a W 4 g Z m F 2 b 3 I g b 2 Y g a W 5 2 Z X N 0 b 3 I s M T J 9 J n F 1 b 3 Q 7 L C Z x d W 9 0 O 1 N l Y 3 R p b 2 4 x L 0 N v c 3 R h I F J p Y 2 E v Q X V 0 b 1 J l b W 9 2 Z W R D b 2 x 1 b W 5 z M S 5 7 W W V h c i B D Y X N l I E Z p b G V k L D E z f S Z x d W 9 0 O y w m c X V v d D t T Z W N 0 a W 9 u M S 9 D b 3 N 0 Y S B S a W N h L 0 F 1 d G 9 S Z W 1 v d m V k Q 2 9 s d W 1 u c z E u e 1 l l Y X I g Q 2 F z Z S B D b 2 5 j b H V k Z W Q s M T R 9 J n F 1 b 3 Q 7 L C Z x d W 9 0 O 1 N l Y 3 R p b 2 4 x L 0 N v c 3 R h I F J p Y 2 E v Q X V 0 b 1 J l b W 9 2 Z W R D b 2 x 1 b W 5 z M S 5 7 Q W 1 v d W 5 0 I E N s Y W l t Z W Q g Y n k g S W 5 2 Z X N 0 b 3 I s M T V 9 J n F 1 b 3 Q 7 L C Z x d W 9 0 O 1 N l Y 3 R p b 2 4 x L 0 N v c 3 R h I F J p Y 2 E v Q X V 0 b 1 J l b W 9 2 Z W R D b 2 x 1 b W 5 z M S 5 7 Q 2 9 t c G V u c 2 F 0 a W 9 u I G 9 m Z m V y Z W Q g Y n k g d G h l I F N 0 Y X R l I C h G b 3 I g Z G l y Z W N 0 I G V 4 c H J v c H J p Y X R p b 2 4 g Y 2 F z Z X M g b 2 5 s e S k s M T Z 9 J n F 1 b 3 Q 7 L C Z x d W 9 0 O 1 N l Y 3 R p b 2 4 x L 0 N v c 3 R h I F J p Y 2 E v Q X V 0 b 1 J l b W 9 2 Z W R D b 2 x 1 b W 5 z M S 5 7 Q W 1 v d W 5 0 I E F 3 Y X J k Z W Q s M T d 9 J n F 1 b 3 Q 7 L C Z x d W 9 0 O 1 N l Y 3 R p b 2 4 x L 0 N v c 3 R h I F J p Y 2 E v Q X V 0 b 1 J l b W 9 2 Z W R D b 2 x 1 b W 5 z M S 5 7 Q W 1 v d W 5 0 I F N l d H R s Z W Q s M T h 9 J n F 1 b 3 Q 7 L C Z x d W 9 0 O 1 N l Y 3 R p b 2 4 x L 0 N v c 3 R h I F J p Y 2 E v Q X V 0 b 1 J l b W 9 2 Z W R D b 2 x 1 b W 5 z M S 5 7 Q W 1 l b m R l Z C B h b W 9 1 b n Q g K E l u I G N h c 2 V z I G 9 m I G F u d W x s b W V u d C B v c i B y Z W N 0 a W Z p Y 2 F 0 a W 9 u K S w x O X 0 m c X V v d D s s J n F 1 b 3 Q 7 U 2 V j d G l v b j E v Q 2 9 z d G E g U m l j Y S 9 B d X R v U m V t b 3 Z l Z E N v b H V t b n M x L n t E Z W Z p b m l 0 a X Z l I G F t b 3 V u d C A o Y X d h c m R z K S w y M H 0 m c X V v d D s s J n F 1 b 3 Q 7 U 2 V j d G l v b j E v Q 2 9 z d G E g U m l j Y S 9 B d X R v U m V t b 3 Z l Z E N v b H V t b n M x L n t E Z W Z p b m l 0 a X Z l I G F t b 3 V u d C A o Y X d h c m R z K 3 N l d H R s Z W 1 l b n R z K S w y M X 0 m c X V v d D s s J n F 1 b 3 Q 7 U 2 V j d G l v b j E v Q 2 9 z d G E g U m l j Y S 9 B d X R v U m V t b 3 Z l Z E N v b H V t b n M x L n t B b W 9 1 b n Q g c G F p Z C w y M n 0 m c X V v d D s s J n F 1 b 3 Q 7 U 2 V j d G l v b j E v Q 2 9 z d G E g U m l j Y S 9 B d X R v U m V t b 3 Z l Z E N v b H V t b n M x L n t B c m J p d H J h d G 9 y I E F w c G 9 p b n R l Z C B i e S B T d G F 0 Z S w y M 3 0 m c X V v d D s s J n F 1 b 3 Q 7 U 2 V j d G l v b j E v Q 2 9 z d G E g U m l j Y S 9 B d X R v U m V t b 3 Z l Z E N v b H V t b n M x L n t B c m J p d H J h d G 9 y I E F w c G 9 p b n R l Z C B i e S B J b n Z l c 3 R v c i w y N H 0 m c X V v d D s s J n F 1 b 3 Q 7 U 2 V j d G l v b j E v Q 2 9 z d G E g U m l j Y S 9 B d X R v U m V t b 3 Z l Z E N v b H V t b n M x L n t Q c m V z a W R l b n Q g b 2 Y g d G h l I F R y a W J 1 b m F s L D I 1 f S Z x d W 9 0 O y w m c X V v d D t T Z W N 0 a W 9 u M S 9 D b 3 N 0 Y S B S a W N h L 0 F 1 d G 9 S Z W 1 v d m V k Q 2 9 s d W 1 u c z E u e 0 x h d y B G a X J t I E h p c m V k I G J 5 I F N 0 Y X R l L D I 2 f S Z x d W 9 0 O y w m c X V v d D t T Z W N 0 a W 9 u M S 9 D b 3 N 0 Y S B S a W N h L 0 F 1 d G 9 S Z W 1 v d m V k Q 2 9 s d W 1 u c z E u e 0 N v d W 5 z Z W w g Z m V l c y B h c y B z d G l w d W x h d G V k I G l u I G N v b n R y Y W N 0 I G 9 y L C A g K E l m I H J l c 2 9 y d G V k I H R v I G 9 1 d H N p Z G U g Y 2 9 1 b n N l b C k s M j d 9 J n F 1 b 3 Q 7 L C Z x d W 9 0 O 1 N l Y 3 R p b 2 4 x L 0 N v c 3 R h I F J p Y 2 E v Q X V 0 b 1 J l b W 9 2 Z W R D b 2 x 1 b W 5 z M S 5 7 T m F t Z S B v Z i B w Y X J 0 b m V y I G l u L W N o Y X J n Z S B v Z i B j Y X N l I C h J Z i B y Z X N v c n R l Z C B 0 b y B v d X R z a W R l I G N v d W 5 z Z W w p L D I 4 f S Z x d W 9 0 O y w m c X V v d D t T Z W N 0 a W 9 u M S 9 D b 3 N 0 Y S B S a W N h L 0 F 1 d G 9 S Z W 1 v d m V k Q 2 9 s d W 1 u c z E u e 0 x h d y B G a X J t I E h p c m V k I G J 5 I E l u d m V z d G 9 y L D I 5 f S Z x d W 9 0 O y w m c X V v d D t T Z W N 0 a W 9 u M S 9 D b 3 N 0 Y S B S a W N h L 0 F 1 d G 9 S Z W 1 v d m V k Q 2 9 s d W 1 u c z E u e 0 F y Y m l 0 c m F 0 a W 9 u I E N l b n R l c i B J b n Z v b H Z l Z C w z M H 0 m c X V v d D s s J n F 1 b 3 Q 7 U 2 V j d G l v b j E v Q 2 9 z d G E g U m l j Y S 9 B d X R v U m V t b 3 Z l Z E N v b H V t b n M x L n t B c m J p d H J h d G l v b i B S d W x l c y B V c 2 V k L D M x f S Z x d W 9 0 O y w m c X V v d D t T Z W N 0 a W 9 u M S 9 D b 3 N 0 Y S B S a W N h L 0 F 1 d G 9 S Z W 1 v d m V k Q 2 9 s d W 1 u c z E u e 0 Z F V C w z M n 0 m c X V v d D s s J n F 1 b 3 Q 7 U 2 V j d G l v b j E v Q 2 9 z d G E g U m l j Y S 9 B d X R v U m V t b 3 Z l Z E N v b H V t b n M x L n t C c m V h Y 2 g / L D M z f S Z x d W 9 0 O y w m c X V v d D t T Z W N 0 a W 9 u M S 9 D b 3 N 0 Y S B S a W N h L 0 F 1 d G 9 S Z W 1 v d m V k Q 2 9 s d W 1 u c z E u e 0 R p c m V j d C B F e H A / L D M 0 f S Z x d W 9 0 O y w m c X V v d D t T Z W N 0 a W 9 u M S 9 D b 3 N 0 Y S B S a W N h L 0 F 1 d G 9 S Z W 1 v d m V k Q 2 9 s d W 1 u c z E u e 0 J y Z W F j a D 8 y L D M 1 f S Z x d W 9 0 O y w m c X V v d D t T Z W N 0 a W 9 u M S 9 D b 3 N 0 Y S B S a W N h L 0 F 1 d G 9 S Z W 1 v d m V k Q 2 9 s d W 1 u c z E u e 0 l u Z G l y Z W N 0 I E V 4 c C w z N n 0 m c X V v d D s s J n F 1 b 3 Q 7 U 2 V j d G l v b j E v Q 2 9 z d G E g U m l j Y S 9 B d X R v U m V t b 3 Z l Z E N v b H V t b n M x L n t C c m V h Y 2 g / M y w z N 3 0 m c X V v d D s s J n F 1 b 3 Q 7 U 2 V j d G l v b j E v Q 2 9 z d G E g U m l j Y S 9 B d X R v U m V t b 3 Z l Z E N v b H V t b n M x L n t O V C w z O H 0 m c X V v d D s s J n F 1 b 3 Q 7 U 2 V j d G l v b j E v Q 2 9 z d G E g U m l j Y S 9 B d X R v U m V t b 3 Z l Z E N v b H V t b n M x L n t C c m V h Y 2 g / N C w z O X 0 m c X V v d D s s J n F 1 b 3 Q 7 U 2 V j d G l v b j E v Q 2 9 z d G E g U m l j Y S 9 B d X R v U m V t b 3 Z l Z E N v b H V t b n M x L n t N R k 4 s N D B 9 J n F 1 b 3 Q 7 L C Z x d W 9 0 O 1 N l Y 3 R p b 2 4 x L 0 N v c 3 R h I F J p Y 2 E v Q X V 0 b 1 J l b W 9 2 Z W R D b 2 x 1 b W 5 z M S 5 7 Q n J l Y W N o P z U s N D F 9 J n F 1 b 3 Q 7 L C Z x d W 9 0 O 1 N l Y 3 R p b 2 4 x L 0 N v c 3 R h I F J p Y 2 E v Q X V 0 b 1 J l b W 9 2 Z W R D b 2 x 1 b W 5 z M S 5 7 V W 1 i c m V s b G E g Q 2 x h d X N l L D Q y f S Z x d W 9 0 O y w m c X V v d D t T Z W N 0 a W 9 u M S 9 D b 3 N 0 Y S B S a W N h L 0 F 1 d G 9 S Z W 1 v d m V k Q 2 9 s d W 1 u c z E u e 0 J y Z W F j a D 8 2 L D Q z f S Z x d W 9 0 O y w m c X V v d D t T Z W N 0 a W 9 u M S 9 D b 3 N 0 Y S B S a W N h L 0 F 1 d G 9 S Z W 1 v d m V k Q 2 9 s d W 1 u c z E u e 0 Z Q U y w 0 N H 0 m c X V v d D s s J n F 1 b 3 Q 7 U 2 V j d G l v b j E v Q 2 9 z d G E g U m l j Y S 9 B d X R v U m V t b 3 Z l Z E N v b H V t b n M x L n t C c m V h Y 2 g / N y w 0 N X 0 m c X V v d D s s J n F 1 b 3 Q 7 U 2 V j d G l v b j E v Q 2 9 z d G E g U m l j Y S 9 B d X R v U m V t b 3 Z l Z E N v b H V t b n M x L n t B c m J p d H J h c n k g b 3 I g R G l z Y 3 J p b S B N Z W F z d X J l c y w 0 N n 0 m c X V v d D s s J n F 1 b 3 Q 7 U 2 V j d G l v b j E v Q 2 9 z d G E g U m l j Y S 9 B d X R v U m V t b 3 Z l Z E N v b H V t b n M x L n t C c m V h Y 2 g / O C w 0 N 3 0 m c X V v d D s s J n F 1 b 3 Q 7 U 2 V j d G l v b j E v Q 2 9 z d G E g U m l j Y S 9 B d X R v U m V t b 3 Z l Z E N v b H V t b n M x L n t U c m F u c 2 Z l c i B v Z i B G d W 5 k c y w 0 O H 0 m c X V v d D s s J n F 1 b 3 Q 7 U 2 V j d G l v b j E v Q 2 9 z d G E g U m l j Y S 9 B d X R v U m V t b 3 Z l Z E N v b H V t b n M x L n t C c m V h Y 2 g / O S w 0 O X 0 m c X V v d D s s J n F 1 b 3 Q 7 U 2 V j d G l v b j E v Q 2 9 z d G E g U m l j Y S 9 B d X R v U m V t b 3 Z l Z E N v b H V t b n M x L n t P d G h l c i w 1 M H 0 m c X V v d D s s J n F 1 b 3 Q 7 U 2 V j d G l v b j E v Q 2 9 z d G E g U m l j Y S 9 B d X R v U m V t b 3 Z l Z E N v b H V t b n M x L n t C c m V h Y 2 g / M T A s N T F 9 J n F 1 b 3 Q 7 L C Z x d W 9 0 O 1 N l Y 3 R p b 2 4 x L 0 N v c 3 R h I F J p Y 2 E v Q X V 0 b 1 J l b W 9 2 Z W R D b 2 x 1 b W 5 z M S 5 7 U G V y Z m 9 y b W F u Y 2 U g c m V x d W l y Z W 1 l b n R z L D U y f S Z x d W 9 0 O y w m c X V v d D t T Z W N 0 a W 9 u M S 9 D b 3 N 0 Y S B S a W N h L 0 F 1 d G 9 S Z W 1 v d m V k Q 2 9 s d W 1 u c z E u e 0 J y Z W F j a D 8 x M S w 1 M 3 0 m c X V v d D s s J n F 1 b 3 Q 7 U 2 V j d G l v b j E v Q 2 9 z d G E g U m l j Y S 9 B d X R v U m V t b 3 Z l Z E N v b H V t b n M x L n t D d X N 0 b 2 1 h c n k g c n V s Z X M g b 2 Y g a W 5 0 Z X J u Y X R p b 2 5 h b C B s Y X c s N T R 9 J n F 1 b 3 Q 7 L C Z x d W 9 0 O 1 N l Y 3 R p b 2 4 x L 0 N v c 3 R h I F J p Y 2 E v Q X V 0 b 1 J l b W 9 2 Z W R D b 2 x 1 b W 5 z M S 5 7 Q n J l Y W N o P z E y L D U 1 f S Z x d W 9 0 O y w m c X V v d D t T Z W N 0 a W 9 u M S 9 D b 3 N 0 Y S B S a W N h L 0 F 1 d G 9 S Z W 1 v d m V k Q 2 9 s d W 1 u c z E u e 0 5 v d G V z L D U 2 f S Z x d W 9 0 O 1 0 s J n F 1 b 3 Q 7 U m V s Y X R p b 2 5 z a G l w S W 5 m b y Z x d W 9 0 O z p b X X 0 i I C 8 + P C 9 T d G F i b G V F b n R y a W V z P j w v S X R l b T 4 8 S X R l b T 4 8 S X R l b U x v Y 2 F 0 a W 9 u P j x J d G V t V H l w Z T 5 G b 3 J t d W x h P C 9 J d G V t V H l w Z T 4 8 S X R l b V B h d G g + U 2 V j d G l v b j E v Q 2 9 z d G E l M j B S a W N h L 1 N v d X J j Z T w v S X R l b V B h d G g + P C 9 J d G V t T G 9 j Y X R p b 2 4 + P F N 0 Y W J s Z U V u d H J p Z X M g L z 4 8 L 0 l 0 Z W 0 + P E l 0 Z W 0 + P E l 0 Z W 1 M b 2 N h d G l v b j 4 8 S X R l b V R 5 c G U + R m 9 y b X V s Y T w v S X R l b V R 5 c G U + P E l 0 Z W 1 Q Y X R o P l N l Y 3 R p b 2 4 x L 0 N v c 3 R h J T I w U m l j Y S 9 D a G F u Z 2 V k J T I w V H l w Z T w v S X R l b V B h d G g + P C 9 J d G V t T G 9 j Y X R p b 2 4 + P F N 0 Y W J s Z U V u d H J p Z X M g L z 4 8 L 0 l 0 Z W 0 + P E l 0 Z W 0 + P E l 0 Z W 1 M b 2 N h d G l v b j 4 8 S X R l b V R 5 c G U + R m 9 y b X V s Y T w v S X R l b V R 5 c G U + P E l 0 Z W 1 Q Y X R o P l N l Y 3 R p b 2 4 x L 0 N v c 3 R h J T I w U m l j Y S 9 G a W x 0 Z X J l Z C U y M F J v d 3 M 8 L 0 l 0 Z W 1 Q Y X R o P j w v S X R l b U x v Y 2 F 0 a W 9 u P j x T d G F i b G V F b n R y a W V z I C 8 + P C 9 J d G V t P j x J d G V t P j x J d G V t T G 9 j Y X R p b 2 4 + P E l 0 Z W 1 U e X B l P k Z v c m 1 1 b G E 8 L 0 l 0 Z W 1 U e X B l P j x J d G V t U G F 0 a D 5 T Z W N 0 a W 9 u M S 9 E b 2 1 p b m l j Y W 4 l M j B S Z X B 1 Y m x p Y z 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F R h c m d l d C I g V m F s d W U 9 I n N E b 2 1 p b m l j Y W 5 f U m V w d W J s a W M i I C 8 + P E V u d H J 5 I F R 5 c G U 9 I k Z p b G x l Z E N v b X B s Z X R l U m V z d W x 0 V G 9 X b 3 J r c 2 h l Z X Q i I F Z h b H V l P S J s M S I g L z 4 8 R W 5 0 c n k g V H l w Z T 0 i R m l s b E N v b H V t b l R 5 c G V z I i B W Y W x 1 Z T 0 i c 0 J n W U d C Z 1 l H Q m d Z R 0 J n W U d B d 0 1 B Q U F N Q U F B T U F B Q U 1 H Q m d Z R 0 F 3 W U d C Z 1 l H Q m d Z R 0 J n W U d C Z 1 l H Q m d Z R 0 J n W U d C Z 1 l H Q m d Z Q U J n Q U c i I C 8 + P E V u d H J 5 I F R 5 c G U 9 I k Z p b G x F c n J v c k N v d W 5 0 I i B W Y W x 1 Z T 0 i b D A i I C 8 + P E V u d H J 5 I F R 5 c G U 9 I k Z p b G x M Y X N 0 V X B k Y X R l Z C I g V m F s d W U 9 I m Q y M D I 1 L T A y L T A z V D E 4 O j M x O j Q 4 L j E 1 N z Y y M z J a I i A v P j x F b n R y e S B U e X B l P S J G a W x s R X J y b 3 J D b 2 R l I i B W Y W x 1 Z T 0 i c 1 V u a 2 5 v d 2 4 i I C 8 + P E V u d H J 5 I F R 5 c G U 9 I l J l Y 2 9 2 Z X J 5 V G F y Z 2 V 0 U m 9 3 I i B W Y W x 1 Z T 0 i b D E i I C 8 + P E V u d H J 5 I F R 5 c G U 9 I l J l Y 2 9 2 Z X J 5 V G F y Z 2 V 0 Q 2 9 s d W 1 u I i B W Y W x 1 Z T 0 i b D E i I C 8 + P E V u d H J 5 I F R 5 c G U 9 I l J l Y 2 9 2 Z X J 5 V G F y Z 2 V 0 U 2 h l Z X Q i I F Z h b H V l P S J z U 2 h l Z X Q 5 I i A v P j x F b n R y e S B U e X B l P S J M b 2 F k Z W R U b 0 F u Y W x 5 c 2 l z U 2 V y d m l j Z X M i I F Z h b H V l P S J s M C I g L z 4 8 R W 5 0 c n k g V H l w Z T 0 i U X V l c n l J R C I g V m F s d W U 9 I n M 5 M G F j Z D N j N y 0 2 O T A 0 L T Q z N D g t O T g w M i 1 k N j g z M W Y x Z G M 4 Z j A i I C 8 + P E V u d H J 5 I F R 5 c G U 9 I k Z p b G x D b 3 V u d C I g V m F s d W U 9 I m w x M i I g L z 4 8 R W 5 0 c n k g V H l w Z T 0 i R m l s b E N v b H V t b k 5 h b W V z I i B W Y W x 1 Z T 0 i c 1 s m c X V v d D t T d G F 0 Z S Z x d W 9 0 O y w m c X V v d D t D Y X N l I E 5 h b W U m c X V v d D s s J n F 1 b 3 Q 7 S W 5 2 Z X N 0 b 3 I m c X V v d D s s J n F 1 b 3 Q 7 T 3 R o Z X I g S W 5 2 Z X N 0 b 3 J z J n F 1 b 3 Q 7 L C Z x d W 9 0 O 0 5 h d G l v b m F s a X R 5 I G 9 m I E l u d m V z d G 9 y c y A m c X V v d D s s J n F 1 b 3 Q 7 Q 2 9 u d G l u Z W 5 0 J n F 1 b 3 Q 7 L C Z x d W 9 0 O 0 l u c 3 R y d W 1 l b n Q g S W 5 2 b 2 t l Z C Z x d W 9 0 O y w m c X V v d D t U e X B l I G 9 m I E l u c 3 R y d W 1 l b n Q m c X V v d D s s J n F 1 b 3 Q 7 R W N v b m 9 t a W M g U 2 V j d G 9 y I E l u d m 9 s d m V k J n F 1 b 3 Q 7 L C Z x d W 9 0 O 0 F k Z F x 1 M D A y N 2 w g U 2 V j d G 9 y c y Z x d W 9 0 O y w m c X V v d D t T d G F 0 d X M m c X V v d D s s J n F 1 b 3 Q 7 R G V j a W R l Z C B p b i B G Y X Z v c i B v Z i Z x d W 9 0 O y w m c X V v d D t T Z X R 0 b G V k I G 9 y I G R l Y 2 l k Z W Q g a W 4 g Z m F 2 b 3 I g b 2 Y g a W 5 2 Z X N 0 b 3 I m c X V v d D s s J n F 1 b 3 Q 7 W W V h c i B D Y X N l I E Z p b G V k J n F 1 b 3 Q 7 L C Z x d W 9 0 O 1 l l Y X I g Q 2 F z Z S B D b 2 5 j b H V k Z W Q m c X V v d D s s J n F 1 b 3 Q 7 Q W 1 v d W 5 0 I E N s Y W l t Z W Q g Y n k g S W 5 2 Z X N 0 b 3 I m c X V v d D s s J n F 1 b 3 Q 7 Q 2 9 t c G V u c 2 F 0 a W 9 u I G 9 m Z m V y Z W Q g Y n k g d G h l I F N 0 Y X R l I C h G b 3 I g Z G l y Z W N 0 I G V 4 c H J v c H J p Y X R p b 2 4 g Y 2 F z Z X M g b 2 5 s e S k m c X V v d D s s J n F 1 b 3 Q 7 Q W 1 v d W 5 0 I E F 3 Y X J k Z W Q m c X V v d D s s J n F 1 b 3 Q 7 Q W 1 v d W 5 0 I F N l d H R s Z W Q m c X V v d D s s J n F 1 b 3 Q 7 Q W 1 l b m R l Z C B h b W 9 1 b n Q g K E l u I G N h c 2 V z I G 9 m I G F u d W x s b W V u d C B v c i B y Z W N 0 a W Z p Y 2 F 0 a W 9 u K S Z x d W 9 0 O y w m c X V v d D t E Z W Z p b m l 0 a X Z l I G F t b 3 V u d C A o Y X d h c m R z K S Z x d W 9 0 O y w m c X V v d D t E Z W Z p b m l 0 a X Z l I G F t b 3 V u d C A o Y X d h c m R z K 3 N l d H R s Z W 1 l b n R z K S Z x d W 9 0 O y w m c X V v d D t B b W 9 1 b n Q g c G F p Z C Z x d W 9 0 O y w m c X V v d D t B c m J p d H J h d G 9 y I E F w c G 9 p b n R l Z C B i e S B T d G F 0 Z S Z x d W 9 0 O y w m c X V v d D t B c m J p d H J h d G 9 y I E F w c G 9 p b n R l Z C B i e S B J b n Z l c 3 R v c i Z x d W 9 0 O y w m c X V v d D t Q c m V z a W R l b n Q g b 2 Y g d G h l I F R y a W J 1 b m F s J n F 1 b 3 Q 7 L C Z x d W 9 0 O 0 x h d y B G a X J t I E h p c m V k I G J 5 I F N 0 Y X R l J n F 1 b 3 Q 7 L C Z x d W 9 0 O 0 N v d W 5 z Z W w g Z m V l c y B h c y B z d G l w d W x h d G V k I G l u I G N v b n R y Y W N 0 I G 9 y L C A g K E l m I H J l c 2 9 y d G V k I H R v I G 9 1 d H N p Z G U g Y 2 9 1 b n N l b C k m c X V v d D s s J n F 1 b 3 Q 7 T m F t Z S B v Z i B w Y X J 0 b m V y I G l u L W N o Y X J n Z S B v Z i B j Y X N l I C h J Z i B y Z X N v c n R l Z C B 0 b y B v d X R z a W R l I G N v d W 5 z Z W w p J n F 1 b 3 Q 7 L C Z x d W 9 0 O 0 x h d y B G a X J t I E h p c m V k I G J 5 I E l u d m V z d G 9 y J n F 1 b 3 Q 7 L C Z x d W 9 0 O 0 F y Y m l 0 c m F 0 a W 9 u I E N l b n R l c i B J b n Z v b H Z l Z C Z x d W 9 0 O y w m c X V v d D t B c m J p d H J h d G l v b i B S d W x l c y B V c 2 V k J n F 1 b 3 Q 7 L C Z x d W 9 0 O 0 Z F V C Z x d W 9 0 O y w m c X V v d D t C c m V h Y 2 g / J n F 1 b 3 Q 7 L C Z x d W 9 0 O 0 R p c m V j d C B F e H A / J n F 1 b 3 Q 7 L C Z x d W 9 0 O 0 J y Z W F j a D 8 y J n F 1 b 3 Q 7 L C Z x d W 9 0 O 0 l u Z G l y Z W N 0 I E V 4 c C Z x d W 9 0 O y w m c X V v d D t C c m V h Y 2 g / M y Z x d W 9 0 O y w m c X V v d D t O V C Z x d W 9 0 O y w m c X V v d D t C c m V h Y 2 g / N C Z x d W 9 0 O y w m c X V v d D t N R k 4 m c X V v d D s s J n F 1 b 3 Q 7 Q n J l Y W N o P z U m c X V v d D s s J n F 1 b 3 Q 7 V W 1 i c m V s b G E g Q 2 x h d X N l J n F 1 b 3 Q 7 L C Z x d W 9 0 O 0 J y Z W F j a D 8 2 J n F 1 b 3 Q 7 L C Z x d W 9 0 O 0 Z Q U y Z x d W 9 0 O y w m c X V v d D t C c m V h Y 2 g / N y Z x d W 9 0 O y w m c X V v d D t B c m J p d H J h c n k g b 3 I g R G l z Y 3 J p b S B N Z W F z d X J l c y Z x d W 9 0 O y w m c X V v d D t C c m V h Y 2 g / O C Z x d W 9 0 O y w m c X V v d D t U c m F u c 2 Z l c i B v Z i B G d W 5 k c y Z x d W 9 0 O y w m c X V v d D t C c m V h Y 2 g / O S Z x d W 9 0 O y w m c X V v d D t P d G h l c i Z x d W 9 0 O y w m c X V v d D t C c m V h Y 2 g / M T A m c X V v d D s s J n F 1 b 3 Q 7 U G V y Z m 9 y b W F u Y 2 U g c m V x d W l y Z W 1 l b n R z J n F 1 b 3 Q 7 L C Z x d W 9 0 O 0 J y Z W F j a D 8 x M S Z x d W 9 0 O y w m c X V v d D t D d X N 0 b 2 1 h c n k g c n V s Z X M g b 2 Y g a W 5 0 Z X J u Y X R p b 2 5 h b C B s Y X c m c X V v d D s s J n F 1 b 3 Q 7 Q n J l Y W N o P z E y J n F 1 b 3 Q 7 L C Z x d W 9 0 O 0 5 v d G V z J n F 1 b 3 Q 7 X S I g L z 4 8 R W 5 0 c n k g V H l w Z T 0 i R m l s b F N 0 Y X R 1 c y I g V m F s d W U 9 I n N D b 2 1 w b G V 0 Z S I g L z 4 8 R W 5 0 c n k g V H l w Z T 0 i Q W R k Z W R U b 0 R h d G F N b 2 R l b C I g V m F s d W U 9 I m w w I i A v P j x F b n R y e S B U e X B l P S J S Z W x h d G l v b n N o a X B J b m Z v Q 2 9 u d G F p b m V y I i B W Y W x 1 Z T 0 i c 3 s m c X V v d D t j b 2 x 1 b W 5 D b 3 V u d C Z x d W 9 0 O z o 1 N y w m c X V v d D t r Z X l D b 2 x 1 b W 5 O Y W 1 l c y Z x d W 9 0 O z p b X S w m c X V v d D t x d W V y e V J l b G F 0 a W 9 u c 2 h p c H M m c X V v d D s 6 W 1 0 s J n F 1 b 3 Q 7 Y 2 9 s d W 1 u S W R l b n R p d G l l c y Z x d W 9 0 O z p b J n F 1 b 3 Q 7 U 2 V j d G l v b j E v R G 9 t a W 5 p Y 2 F u I F J l c H V i b G l j L 0 F 1 d G 9 S Z W 1 v d m V k Q 2 9 s d W 1 u c z E u e 1 N 0 Y X R l L D B 9 J n F 1 b 3 Q 7 L C Z x d W 9 0 O 1 N l Y 3 R p b 2 4 x L 0 R v b W l u a W N h b i B S Z X B 1 Y m x p Y y 9 B d X R v U m V t b 3 Z l Z E N v b H V t b n M x L n t D Y X N l I E 5 h b W U s M X 0 m c X V v d D s s J n F 1 b 3 Q 7 U 2 V j d G l v b j E v R G 9 t a W 5 p Y 2 F u I F J l c H V i b G l j L 0 F 1 d G 9 S Z W 1 v d m V k Q 2 9 s d W 1 u c z E u e 0 l u d m V z d G 9 y L D J 9 J n F 1 b 3 Q 7 L C Z x d W 9 0 O 1 N l Y 3 R p b 2 4 x L 0 R v b W l u a W N h b i B S Z X B 1 Y m x p Y y 9 B d X R v U m V t b 3 Z l Z E N v b H V t b n M x L n t P d G h l c i B J b n Z l c 3 R v c n M s M 3 0 m c X V v d D s s J n F 1 b 3 Q 7 U 2 V j d G l v b j E v R G 9 t a W 5 p Y 2 F u I F J l c H V i b G l j L 0 F 1 d G 9 S Z W 1 v d m V k Q 2 9 s d W 1 u c z E u e 0 5 h d G l v b m F s a X R 5 I G 9 m I E l u d m V z d G 9 y c y A s N H 0 m c X V v d D s s J n F 1 b 3 Q 7 U 2 V j d G l v b j E v R G 9 t a W 5 p Y 2 F u I F J l c H V i b G l j L 0 F 1 d G 9 S Z W 1 v d m V k Q 2 9 s d W 1 u c z E u e 0 N v b n R p b m V u d C w 1 f S Z x d W 9 0 O y w m c X V v d D t T Z W N 0 a W 9 u M S 9 E b 2 1 p b m l j Y W 4 g U m V w d W J s a W M v Q X V 0 b 1 J l b W 9 2 Z W R D b 2 x 1 b W 5 z M S 5 7 S W 5 z d H J 1 b W V u d C B J b n Z v a 2 V k L D Z 9 J n F 1 b 3 Q 7 L C Z x d W 9 0 O 1 N l Y 3 R p b 2 4 x L 0 R v b W l u a W N h b i B S Z X B 1 Y m x p Y y 9 B d X R v U m V t b 3 Z l Z E N v b H V t b n M x L n t U e X B l I G 9 m I E l u c 3 R y d W 1 l b n Q s N 3 0 m c X V v d D s s J n F 1 b 3 Q 7 U 2 V j d G l v b j E v R G 9 t a W 5 p Y 2 F u I F J l c H V i b G l j L 0 F 1 d G 9 S Z W 1 v d m V k Q 2 9 s d W 1 u c z E u e 0 V j b 2 5 v b W l j I F N l Y 3 R v c i B J b n Z v b H Z l Z C w 4 f S Z x d W 9 0 O y w m c X V v d D t T Z W N 0 a W 9 u M S 9 E b 2 1 p b m l j Y W 4 g U m V w d W J s a W M v Q X V 0 b 1 J l b W 9 2 Z W R D b 2 x 1 b W 5 z M S 5 7 Q W R k X H U w M D I 3 b C B T Z W N 0 b 3 J z L D l 9 J n F 1 b 3 Q 7 L C Z x d W 9 0 O 1 N l Y 3 R p b 2 4 x L 0 R v b W l u a W N h b i B S Z X B 1 Y m x p Y y 9 B d X R v U m V t b 3 Z l Z E N v b H V t b n M x L n t T d G F 0 d X M s M T B 9 J n F 1 b 3 Q 7 L C Z x d W 9 0 O 1 N l Y 3 R p b 2 4 x L 0 R v b W l u a W N h b i B S Z X B 1 Y m x p Y y 9 B d X R v U m V t b 3 Z l Z E N v b H V t b n M x L n t E Z W N p Z G V k I G l u I E Z h d m 9 y I G 9 m L D E x f S Z x d W 9 0 O y w m c X V v d D t T Z W N 0 a W 9 u M S 9 E b 2 1 p b m l j Y W 4 g U m V w d W J s a W M v Q X V 0 b 1 J l b W 9 2 Z W R D b 2 x 1 b W 5 z M S 5 7 U 2 V 0 d G x l Z C B v c i B k Z W N p Z G V k I G l u I G Z h d m 9 y I G 9 m I G l u d m V z d G 9 y L D E y f S Z x d W 9 0 O y w m c X V v d D t T Z W N 0 a W 9 u M S 9 E b 2 1 p b m l j Y W 4 g U m V w d W J s a W M v Q X V 0 b 1 J l b W 9 2 Z W R D b 2 x 1 b W 5 z M S 5 7 W W V h c i B D Y X N l I E Z p b G V k L D E z f S Z x d W 9 0 O y w m c X V v d D t T Z W N 0 a W 9 u M S 9 E b 2 1 p b m l j Y W 4 g U m V w d W J s a W M v Q X V 0 b 1 J l b W 9 2 Z W R D b 2 x 1 b W 5 z M S 5 7 W W V h c i B D Y X N l I E N v b m N s d W R l Z C w x N H 0 m c X V v d D s s J n F 1 b 3 Q 7 U 2 V j d G l v b j E v R G 9 t a W 5 p Y 2 F u I F J l c H V i b G l j L 0 F 1 d G 9 S Z W 1 v d m V k Q 2 9 s d W 1 u c z E u e 0 F t b 3 V u d C B D b G F p b W V k I G J 5 I E l u d m V z d G 9 y L D E 1 f S Z x d W 9 0 O y w m c X V v d D t T Z W N 0 a W 9 u M S 9 E b 2 1 p b m l j Y W 4 g U m V w d W J s a W M v Q X V 0 b 1 J l b W 9 2 Z W R D b 2 x 1 b W 5 z M S 5 7 Q 2 9 t c G V u c 2 F 0 a W 9 u I G 9 m Z m V y Z W Q g Y n k g d G h l I F N 0 Y X R l I C h G b 3 I g Z G l y Z W N 0 I G V 4 c H J v c H J p Y X R p b 2 4 g Y 2 F z Z X M g b 2 5 s e S k s M T Z 9 J n F 1 b 3 Q 7 L C Z x d W 9 0 O 1 N l Y 3 R p b 2 4 x L 0 R v b W l u a W N h b i B S Z X B 1 Y m x p Y y 9 B d X R v U m V t b 3 Z l Z E N v b H V t b n M x L n t B b W 9 1 b n Q g Q X d h c m R l Z C w x N 3 0 m c X V v d D s s J n F 1 b 3 Q 7 U 2 V j d G l v b j E v R G 9 t a W 5 p Y 2 F u I F J l c H V i b G l j L 0 F 1 d G 9 S Z W 1 v d m V k Q 2 9 s d W 1 u c z E u e 0 F t b 3 V u d C B T Z X R 0 b G V k L D E 4 f S Z x d W 9 0 O y w m c X V v d D t T Z W N 0 a W 9 u M S 9 E b 2 1 p b m l j Y W 4 g U m V w d W J s a W M v Q X V 0 b 1 J l b W 9 2 Z W R D b 2 x 1 b W 5 z M S 5 7 Q W 1 l b m R l Z C B h b W 9 1 b n Q g K E l u I G N h c 2 V z I G 9 m I G F u d W x s b W V u d C B v c i B y Z W N 0 a W Z p Y 2 F 0 a W 9 u K S w x O X 0 m c X V v d D s s J n F 1 b 3 Q 7 U 2 V j d G l v b j E v R G 9 t a W 5 p Y 2 F u I F J l c H V i b G l j L 0 F 1 d G 9 S Z W 1 v d m V k Q 2 9 s d W 1 u c z E u e 0 R l Z m l u a X R p d m U g Y W 1 v d W 5 0 I C h h d 2 F y Z H M p L D I w f S Z x d W 9 0 O y w m c X V v d D t T Z W N 0 a W 9 u M S 9 E b 2 1 p b m l j Y W 4 g U m V w d W J s a W M v Q X V 0 b 1 J l b W 9 2 Z W R D b 2 x 1 b W 5 z M S 5 7 R G V m a W 5 p d G l 2 Z S B h b W 9 1 b n Q g K G F 3 Y X J k c y t z Z X R 0 b G V t Z W 5 0 c y k s M j F 9 J n F 1 b 3 Q 7 L C Z x d W 9 0 O 1 N l Y 3 R p b 2 4 x L 0 R v b W l u a W N h b i B S Z X B 1 Y m x p Y y 9 B d X R v U m V t b 3 Z l Z E N v b H V t b n M x L n t B b W 9 1 b n Q g c G F p Z C w y M n 0 m c X V v d D s s J n F 1 b 3 Q 7 U 2 V j d G l v b j E v R G 9 t a W 5 p Y 2 F u I F J l c H V i b G l j L 0 F 1 d G 9 S Z W 1 v d m V k Q 2 9 s d W 1 u c z E u e 0 F y Y m l 0 c m F 0 b 3 I g Q X B w b 2 l u d G V k I G J 5 I F N 0 Y X R l L D I z f S Z x d W 9 0 O y w m c X V v d D t T Z W N 0 a W 9 u M S 9 E b 2 1 p b m l j Y W 4 g U m V w d W J s a W M v Q X V 0 b 1 J l b W 9 2 Z W R D b 2 x 1 b W 5 z M S 5 7 Q X J i a X R y Y X R v c i B B c H B v a W 5 0 Z W Q g Y n k g S W 5 2 Z X N 0 b 3 I s M j R 9 J n F 1 b 3 Q 7 L C Z x d W 9 0 O 1 N l Y 3 R p b 2 4 x L 0 R v b W l u a W N h b i B S Z X B 1 Y m x p Y y 9 B d X R v U m V t b 3 Z l Z E N v b H V t b n M x L n t Q c m V z a W R l b n Q g b 2 Y g d G h l I F R y a W J 1 b m F s L D I 1 f S Z x d W 9 0 O y w m c X V v d D t T Z W N 0 a W 9 u M S 9 E b 2 1 p b m l j Y W 4 g U m V w d W J s a W M v Q X V 0 b 1 J l b W 9 2 Z W R D b 2 x 1 b W 5 z M S 5 7 T G F 3 I E Z p c m 0 g S G l y Z W Q g Y n k g U 3 R h d G U s M j Z 9 J n F 1 b 3 Q 7 L C Z x d W 9 0 O 1 N l Y 3 R p b 2 4 x L 0 R v b W l u a W N h b i B S Z X B 1 Y m x p Y y 9 B d X R v U m V t b 3 Z l Z E N v b H V t b n M x L n t D b 3 V u c 2 V s I G Z l Z X M g Y X M g c 3 R p c H V s Y X R l Z C B p b i B j b 2 5 0 c m F j d C B v c i w g I C h J Z i B y Z X N v c n R l Z C B 0 b y B v d X R z a W R l I G N v d W 5 z Z W w p L D I 3 f S Z x d W 9 0 O y w m c X V v d D t T Z W N 0 a W 9 u M S 9 E b 2 1 p b m l j Y W 4 g U m V w d W J s a W M v Q X V 0 b 1 J l b W 9 2 Z W R D b 2 x 1 b W 5 z M S 5 7 T m F t Z S B v Z i B w Y X J 0 b m V y I G l u L W N o Y X J n Z S B v Z i B j Y X N l I C h J Z i B y Z X N v c n R l Z C B 0 b y B v d X R z a W R l I G N v d W 5 z Z W w p L D I 4 f S Z x d W 9 0 O y w m c X V v d D t T Z W N 0 a W 9 u M S 9 E b 2 1 p b m l j Y W 4 g U m V w d W J s a W M v Q X V 0 b 1 J l b W 9 2 Z W R D b 2 x 1 b W 5 z M S 5 7 T G F 3 I E Z p c m 0 g S G l y Z W Q g Y n k g S W 5 2 Z X N 0 b 3 I s M j l 9 J n F 1 b 3 Q 7 L C Z x d W 9 0 O 1 N l Y 3 R p b 2 4 x L 0 R v b W l u a W N h b i B S Z X B 1 Y m x p Y y 9 B d X R v U m V t b 3 Z l Z E N v b H V t b n M x L n t B c m J p d H J h d G l v b i B D Z W 5 0 Z X I g S W 5 2 b 2 x 2 Z W Q s M z B 9 J n F 1 b 3 Q 7 L C Z x d W 9 0 O 1 N l Y 3 R p b 2 4 x L 0 R v b W l u a W N h b i B S Z X B 1 Y m x p Y y 9 B d X R v U m V t b 3 Z l Z E N v b H V t b n M x L n t B c m J p d H J h d G l v b i B S d W x l c y B V c 2 V k L D M x f S Z x d W 9 0 O y w m c X V v d D t T Z W N 0 a W 9 u M S 9 E b 2 1 p b m l j Y W 4 g U m V w d W J s a W M v Q X V 0 b 1 J l b W 9 2 Z W R D b 2 x 1 b W 5 z M S 5 7 R k V U L D M y f S Z x d W 9 0 O y w m c X V v d D t T Z W N 0 a W 9 u M S 9 E b 2 1 p b m l j Y W 4 g U m V w d W J s a W M v Q X V 0 b 1 J l b W 9 2 Z W R D b 2 x 1 b W 5 z M S 5 7 Q n J l Y W N o P y w z M 3 0 m c X V v d D s s J n F 1 b 3 Q 7 U 2 V j d G l v b j E v R G 9 t a W 5 p Y 2 F u I F J l c H V i b G l j L 0 F 1 d G 9 S Z W 1 v d m V k Q 2 9 s d W 1 u c z E u e 0 R p c m V j d C B F e H A / L D M 0 f S Z x d W 9 0 O y w m c X V v d D t T Z W N 0 a W 9 u M S 9 E b 2 1 p b m l j Y W 4 g U m V w d W J s a W M v Q X V 0 b 1 J l b W 9 2 Z W R D b 2 x 1 b W 5 z M S 5 7 Q n J l Y W N o P z I s M z V 9 J n F 1 b 3 Q 7 L C Z x d W 9 0 O 1 N l Y 3 R p b 2 4 x L 0 R v b W l u a W N h b i B S Z X B 1 Y m x p Y y 9 B d X R v U m V t b 3 Z l Z E N v b H V t b n M x L n t J b m R p c m V j d C B F e H A s M z Z 9 J n F 1 b 3 Q 7 L C Z x d W 9 0 O 1 N l Y 3 R p b 2 4 x L 0 R v b W l u a W N h b i B S Z X B 1 Y m x p Y y 9 B d X R v U m V t b 3 Z l Z E N v b H V t b n M x L n t C c m V h Y 2 g / M y w z N 3 0 m c X V v d D s s J n F 1 b 3 Q 7 U 2 V j d G l v b j E v R G 9 t a W 5 p Y 2 F u I F J l c H V i b G l j L 0 F 1 d G 9 S Z W 1 v d m V k Q 2 9 s d W 1 u c z E u e 0 5 U L D M 4 f S Z x d W 9 0 O y w m c X V v d D t T Z W N 0 a W 9 u M S 9 E b 2 1 p b m l j Y W 4 g U m V w d W J s a W M v Q X V 0 b 1 J l b W 9 2 Z W R D b 2 x 1 b W 5 z M S 5 7 Q n J l Y W N o P z Q s M z l 9 J n F 1 b 3 Q 7 L C Z x d W 9 0 O 1 N l Y 3 R p b 2 4 x L 0 R v b W l u a W N h b i B S Z X B 1 Y m x p Y y 9 B d X R v U m V t b 3 Z l Z E N v b H V t b n M x L n t N R k 4 s N D B 9 J n F 1 b 3 Q 7 L C Z x d W 9 0 O 1 N l Y 3 R p b 2 4 x L 0 R v b W l u a W N h b i B S Z X B 1 Y m x p Y y 9 B d X R v U m V t b 3 Z l Z E N v b H V t b n M x L n t C c m V h Y 2 g / N S w 0 M X 0 m c X V v d D s s J n F 1 b 3 Q 7 U 2 V j d G l v b j E v R G 9 t a W 5 p Y 2 F u I F J l c H V i b G l j L 0 F 1 d G 9 S Z W 1 v d m V k Q 2 9 s d W 1 u c z E u e 1 V t Y n J l b G x h I E N s Y X V z Z S w 0 M n 0 m c X V v d D s s J n F 1 b 3 Q 7 U 2 V j d G l v b j E v R G 9 t a W 5 p Y 2 F u I F J l c H V i b G l j L 0 F 1 d G 9 S Z W 1 v d m V k Q 2 9 s d W 1 u c z E u e 0 J y Z W F j a D 8 2 L D Q z f S Z x d W 9 0 O y w m c X V v d D t T Z W N 0 a W 9 u M S 9 E b 2 1 p b m l j Y W 4 g U m V w d W J s a W M v Q X V 0 b 1 J l b W 9 2 Z W R D b 2 x 1 b W 5 z M S 5 7 R l B T L D Q 0 f S Z x d W 9 0 O y w m c X V v d D t T Z W N 0 a W 9 u M S 9 E b 2 1 p b m l j Y W 4 g U m V w d W J s a W M v Q X V 0 b 1 J l b W 9 2 Z W R D b 2 x 1 b W 5 z M S 5 7 Q n J l Y W N o P z c s N D V 9 J n F 1 b 3 Q 7 L C Z x d W 9 0 O 1 N l Y 3 R p b 2 4 x L 0 R v b W l u a W N h b i B S Z X B 1 Y m x p Y y 9 B d X R v U m V t b 3 Z l Z E N v b H V t b n M x L n t B c m J p d H J h c n k g b 3 I g R G l z Y 3 J p b S B N Z W F z d X J l c y w 0 N n 0 m c X V v d D s s J n F 1 b 3 Q 7 U 2 V j d G l v b j E v R G 9 t a W 5 p Y 2 F u I F J l c H V i b G l j L 0 F 1 d G 9 S Z W 1 v d m V k Q 2 9 s d W 1 u c z E u e 0 J y Z W F j a D 8 4 L D Q 3 f S Z x d W 9 0 O y w m c X V v d D t T Z W N 0 a W 9 u M S 9 E b 2 1 p b m l j Y W 4 g U m V w d W J s a W M v Q X V 0 b 1 J l b W 9 2 Z W R D b 2 x 1 b W 5 z M S 5 7 V H J h b n N m Z X I g b 2 Y g R n V u Z H M s N D h 9 J n F 1 b 3 Q 7 L C Z x d W 9 0 O 1 N l Y 3 R p b 2 4 x L 0 R v b W l u a W N h b i B S Z X B 1 Y m x p Y y 9 B d X R v U m V t b 3 Z l Z E N v b H V t b n M x L n t C c m V h Y 2 g / O S w 0 O X 0 m c X V v d D s s J n F 1 b 3 Q 7 U 2 V j d G l v b j E v R G 9 t a W 5 p Y 2 F u I F J l c H V i b G l j L 0 F 1 d G 9 S Z W 1 v d m V k Q 2 9 s d W 1 u c z E u e 0 9 0 a G V y L D U w f S Z x d W 9 0 O y w m c X V v d D t T Z W N 0 a W 9 u M S 9 E b 2 1 p b m l j Y W 4 g U m V w d W J s a W M v Q X V 0 b 1 J l b W 9 2 Z W R D b 2 x 1 b W 5 z M S 5 7 Q n J l Y W N o P z E w L D U x f S Z x d W 9 0 O y w m c X V v d D t T Z W N 0 a W 9 u M S 9 E b 2 1 p b m l j Y W 4 g U m V w d W J s a W M v Q X V 0 b 1 J l b W 9 2 Z W R D b 2 x 1 b W 5 z M S 5 7 U G V y Z m 9 y b W F u Y 2 U g c m V x d W l y Z W 1 l b n R z L D U y f S Z x d W 9 0 O y w m c X V v d D t T Z W N 0 a W 9 u M S 9 E b 2 1 p b m l j Y W 4 g U m V w d W J s a W M v Q X V 0 b 1 J l b W 9 2 Z W R D b 2 x 1 b W 5 z M S 5 7 Q n J l Y W N o P z E x L D U z f S Z x d W 9 0 O y w m c X V v d D t T Z W N 0 a W 9 u M S 9 E b 2 1 p b m l j Y W 4 g U m V w d W J s a W M v Q X V 0 b 1 J l b W 9 2 Z W R D b 2 x 1 b W 5 z M S 5 7 Q 3 V z d G 9 t Y X J 5 I H J 1 b G V z I G 9 m I G l u d G V y b m F 0 a W 9 u Y W w g b G F 3 L D U 0 f S Z x d W 9 0 O y w m c X V v d D t T Z W N 0 a W 9 u M S 9 E b 2 1 p b m l j Y W 4 g U m V w d W J s a W M v Q X V 0 b 1 J l b W 9 2 Z W R D b 2 x 1 b W 5 z M S 5 7 Q n J l Y W N o P z E y L D U 1 f S Z x d W 9 0 O y w m c X V v d D t T Z W N 0 a W 9 u M S 9 E b 2 1 p b m l j Y W 4 g U m V w d W J s a W M v Q X V 0 b 1 J l b W 9 2 Z W R D b 2 x 1 b W 5 z M S 5 7 T m 9 0 Z X M s N T Z 9 J n F 1 b 3 Q 7 X S w m c X V v d D t D b 2 x 1 b W 5 D b 3 V u d C Z x d W 9 0 O z o 1 N y w m c X V v d D t L Z X l D b 2 x 1 b W 5 O Y W 1 l c y Z x d W 9 0 O z p b X S w m c X V v d D t D b 2 x 1 b W 5 J Z G V u d G l 0 a W V z J n F 1 b 3 Q 7 O l s m c X V v d D t T Z W N 0 a W 9 u M S 9 E b 2 1 p b m l j Y W 4 g U m V w d W J s a W M v Q X V 0 b 1 J l b W 9 2 Z W R D b 2 x 1 b W 5 z M S 5 7 U 3 R h d G U s M H 0 m c X V v d D s s J n F 1 b 3 Q 7 U 2 V j d G l v b j E v R G 9 t a W 5 p Y 2 F u I F J l c H V i b G l j L 0 F 1 d G 9 S Z W 1 v d m V k Q 2 9 s d W 1 u c z E u e 0 N h c 2 U g T m F t Z S w x f S Z x d W 9 0 O y w m c X V v d D t T Z W N 0 a W 9 u M S 9 E b 2 1 p b m l j Y W 4 g U m V w d W J s a W M v Q X V 0 b 1 J l b W 9 2 Z W R D b 2 x 1 b W 5 z M S 5 7 S W 5 2 Z X N 0 b 3 I s M n 0 m c X V v d D s s J n F 1 b 3 Q 7 U 2 V j d G l v b j E v R G 9 t a W 5 p Y 2 F u I F J l c H V i b G l j L 0 F 1 d G 9 S Z W 1 v d m V k Q 2 9 s d W 1 u c z E u e 0 9 0 a G V y I E l u d m V z d G 9 y c y w z f S Z x d W 9 0 O y w m c X V v d D t T Z W N 0 a W 9 u M S 9 E b 2 1 p b m l j Y W 4 g U m V w d W J s a W M v Q X V 0 b 1 J l b W 9 2 Z W R D b 2 x 1 b W 5 z M S 5 7 T m F 0 a W 9 u Y W x p d H k g b 2 Y g S W 5 2 Z X N 0 b 3 J z I C w 0 f S Z x d W 9 0 O y w m c X V v d D t T Z W N 0 a W 9 u M S 9 E b 2 1 p b m l j Y W 4 g U m V w d W J s a W M v Q X V 0 b 1 J l b W 9 2 Z W R D b 2 x 1 b W 5 z M S 5 7 Q 2 9 u d G l u Z W 5 0 L D V 9 J n F 1 b 3 Q 7 L C Z x d W 9 0 O 1 N l Y 3 R p b 2 4 x L 0 R v b W l u a W N h b i B S Z X B 1 Y m x p Y y 9 B d X R v U m V t b 3 Z l Z E N v b H V t b n M x L n t J b n N 0 c n V t Z W 5 0 I E l u d m 9 r Z W Q s N n 0 m c X V v d D s s J n F 1 b 3 Q 7 U 2 V j d G l v b j E v R G 9 t a W 5 p Y 2 F u I F J l c H V i b G l j L 0 F 1 d G 9 S Z W 1 v d m V k Q 2 9 s d W 1 u c z E u e 1 R 5 c G U g b 2 Y g S W 5 z d H J 1 b W V u d C w 3 f S Z x d W 9 0 O y w m c X V v d D t T Z W N 0 a W 9 u M S 9 E b 2 1 p b m l j Y W 4 g U m V w d W J s a W M v Q X V 0 b 1 J l b W 9 2 Z W R D b 2 x 1 b W 5 z M S 5 7 R W N v b m 9 t a W M g U 2 V j d G 9 y I E l u d m 9 s d m V k L D h 9 J n F 1 b 3 Q 7 L C Z x d W 9 0 O 1 N l Y 3 R p b 2 4 x L 0 R v b W l u a W N h b i B S Z X B 1 Y m x p Y y 9 B d X R v U m V t b 3 Z l Z E N v b H V t b n M x L n t B Z G R c d T A w M j d s I F N l Y 3 R v c n M s O X 0 m c X V v d D s s J n F 1 b 3 Q 7 U 2 V j d G l v b j E v R G 9 t a W 5 p Y 2 F u I F J l c H V i b G l j L 0 F 1 d G 9 S Z W 1 v d m V k Q 2 9 s d W 1 u c z E u e 1 N 0 Y X R 1 c y w x M H 0 m c X V v d D s s J n F 1 b 3 Q 7 U 2 V j d G l v b j E v R G 9 t a W 5 p Y 2 F u I F J l c H V i b G l j L 0 F 1 d G 9 S Z W 1 v d m V k Q 2 9 s d W 1 u c z E u e 0 R l Y 2 l k Z W Q g a W 4 g R m F 2 b 3 I g b 2 Y s M T F 9 J n F 1 b 3 Q 7 L C Z x d W 9 0 O 1 N l Y 3 R p b 2 4 x L 0 R v b W l u a W N h b i B S Z X B 1 Y m x p Y y 9 B d X R v U m V t b 3 Z l Z E N v b H V t b n M x L n t T Z X R 0 b G V k I G 9 y I G R l Y 2 l k Z W Q g a W 4 g Z m F 2 b 3 I g b 2 Y g a W 5 2 Z X N 0 b 3 I s M T J 9 J n F 1 b 3 Q 7 L C Z x d W 9 0 O 1 N l Y 3 R p b 2 4 x L 0 R v b W l u a W N h b i B S Z X B 1 Y m x p Y y 9 B d X R v U m V t b 3 Z l Z E N v b H V t b n M x L n t Z Z W F y I E N h c 2 U g R m l s Z W Q s M T N 9 J n F 1 b 3 Q 7 L C Z x d W 9 0 O 1 N l Y 3 R p b 2 4 x L 0 R v b W l u a W N h b i B S Z X B 1 Y m x p Y y 9 B d X R v U m V t b 3 Z l Z E N v b H V t b n M x L n t Z Z W F y I E N h c 2 U g Q 2 9 u Y 2 x 1 Z G V k L D E 0 f S Z x d W 9 0 O y w m c X V v d D t T Z W N 0 a W 9 u M S 9 E b 2 1 p b m l j Y W 4 g U m V w d W J s a W M v Q X V 0 b 1 J l b W 9 2 Z W R D b 2 x 1 b W 5 z M S 5 7 Q W 1 v d W 5 0 I E N s Y W l t Z W Q g Y n k g S W 5 2 Z X N 0 b 3 I s M T V 9 J n F 1 b 3 Q 7 L C Z x d W 9 0 O 1 N l Y 3 R p b 2 4 x L 0 R v b W l u a W N h b i B S Z X B 1 Y m x p Y y 9 B d X R v U m V t b 3 Z l Z E N v b H V t b n M x L n t D b 2 1 w Z W 5 z Y X R p b 2 4 g b 2 Z m Z X J l Z C B i e S B 0 a G U g U 3 R h d G U g K E Z v c i B k a X J l Y 3 Q g Z X h w c m 9 w c m l h d G l v b i B j Y X N l c y B v b m x 5 K S w x N n 0 m c X V v d D s s J n F 1 b 3 Q 7 U 2 V j d G l v b j E v R G 9 t a W 5 p Y 2 F u I F J l c H V i b G l j L 0 F 1 d G 9 S Z W 1 v d m V k Q 2 9 s d W 1 u c z E u e 0 F t b 3 V u d C B B d 2 F y Z G V k L D E 3 f S Z x d W 9 0 O y w m c X V v d D t T Z W N 0 a W 9 u M S 9 E b 2 1 p b m l j Y W 4 g U m V w d W J s a W M v Q X V 0 b 1 J l b W 9 2 Z W R D b 2 x 1 b W 5 z M S 5 7 Q W 1 v d W 5 0 I F N l d H R s Z W Q s M T h 9 J n F 1 b 3 Q 7 L C Z x d W 9 0 O 1 N l Y 3 R p b 2 4 x L 0 R v b W l u a W N h b i B S Z X B 1 Y m x p Y y 9 B d X R v U m V t b 3 Z l Z E N v b H V t b n M x L n t B b W V u Z G V k I G F t b 3 V u d C A o S W 4 g Y 2 F z Z X M g b 2 Y g Y W 5 1 b G x t Z W 5 0 I G 9 y I H J l Y 3 R p Z m l j Y X R p b 2 4 p L D E 5 f S Z x d W 9 0 O y w m c X V v d D t T Z W N 0 a W 9 u M S 9 E b 2 1 p b m l j Y W 4 g U m V w d W J s a W M v Q X V 0 b 1 J l b W 9 2 Z W R D b 2 x 1 b W 5 z M S 5 7 R G V m a W 5 p d G l 2 Z S B h b W 9 1 b n Q g K G F 3 Y X J k c y k s M j B 9 J n F 1 b 3 Q 7 L C Z x d W 9 0 O 1 N l Y 3 R p b 2 4 x L 0 R v b W l u a W N h b i B S Z X B 1 Y m x p Y y 9 B d X R v U m V t b 3 Z l Z E N v b H V t b n M x L n t E Z W Z p b m l 0 a X Z l I G F t b 3 V u d C A o Y X d h c m R z K 3 N l d H R s Z W 1 l b n R z K S w y M X 0 m c X V v d D s s J n F 1 b 3 Q 7 U 2 V j d G l v b j E v R G 9 t a W 5 p Y 2 F u I F J l c H V i b G l j L 0 F 1 d G 9 S Z W 1 v d m V k Q 2 9 s d W 1 u c z E u e 0 F t b 3 V u d C B w Y W l k L D I y f S Z x d W 9 0 O y w m c X V v d D t T Z W N 0 a W 9 u M S 9 E b 2 1 p b m l j Y W 4 g U m V w d W J s a W M v Q X V 0 b 1 J l b W 9 2 Z W R D b 2 x 1 b W 5 z M S 5 7 Q X J i a X R y Y X R v c i B B c H B v a W 5 0 Z W Q g Y n k g U 3 R h d G U s M j N 9 J n F 1 b 3 Q 7 L C Z x d W 9 0 O 1 N l Y 3 R p b 2 4 x L 0 R v b W l u a W N h b i B S Z X B 1 Y m x p Y y 9 B d X R v U m V t b 3 Z l Z E N v b H V t b n M x L n t B c m J p d H J h d G 9 y I E F w c G 9 p b n R l Z C B i e S B J b n Z l c 3 R v c i w y N H 0 m c X V v d D s s J n F 1 b 3 Q 7 U 2 V j d G l v b j E v R G 9 t a W 5 p Y 2 F u I F J l c H V i b G l j L 0 F 1 d G 9 S Z W 1 v d m V k Q 2 9 s d W 1 u c z E u e 1 B y Z X N p Z G V u d C B v Z i B 0 a G U g V H J p Y n V u Y W w s M j V 9 J n F 1 b 3 Q 7 L C Z x d W 9 0 O 1 N l Y 3 R p b 2 4 x L 0 R v b W l u a W N h b i B S Z X B 1 Y m x p Y y 9 B d X R v U m V t b 3 Z l Z E N v b H V t b n M x L n t M Y X c g R m l y b S B I a X J l Z C B i e S B T d G F 0 Z S w y N n 0 m c X V v d D s s J n F 1 b 3 Q 7 U 2 V j d G l v b j E v R G 9 t a W 5 p Y 2 F u I F J l c H V i b G l j L 0 F 1 d G 9 S Z W 1 v d m V k Q 2 9 s d W 1 u c z E u e 0 N v d W 5 z Z W w g Z m V l c y B h c y B z d G l w d W x h d G V k I G l u I G N v b n R y Y W N 0 I G 9 y L C A g K E l m I H J l c 2 9 y d G V k I H R v I G 9 1 d H N p Z G U g Y 2 9 1 b n N l b C k s M j d 9 J n F 1 b 3 Q 7 L C Z x d W 9 0 O 1 N l Y 3 R p b 2 4 x L 0 R v b W l u a W N h b i B S Z X B 1 Y m x p Y y 9 B d X R v U m V t b 3 Z l Z E N v b H V t b n M x L n t O Y W 1 l I G 9 m I H B h c n R u Z X I g a W 4 t Y 2 h h c m d l I G 9 m I G N h c 2 U g K E l m I H J l c 2 9 y d G V k I H R v I G 9 1 d H N p Z G U g Y 2 9 1 b n N l b C k s M j h 9 J n F 1 b 3 Q 7 L C Z x d W 9 0 O 1 N l Y 3 R p b 2 4 x L 0 R v b W l u a W N h b i B S Z X B 1 Y m x p Y y 9 B d X R v U m V t b 3 Z l Z E N v b H V t b n M x L n t M Y X c g R m l y b S B I a X J l Z C B i e S B J b n Z l c 3 R v c i w y O X 0 m c X V v d D s s J n F 1 b 3 Q 7 U 2 V j d G l v b j E v R G 9 t a W 5 p Y 2 F u I F J l c H V i b G l j L 0 F 1 d G 9 S Z W 1 v d m V k Q 2 9 s d W 1 u c z E u e 0 F y Y m l 0 c m F 0 a W 9 u I E N l b n R l c i B J b n Z v b H Z l Z C w z M H 0 m c X V v d D s s J n F 1 b 3 Q 7 U 2 V j d G l v b j E v R G 9 t a W 5 p Y 2 F u I F J l c H V i b G l j L 0 F 1 d G 9 S Z W 1 v d m V k Q 2 9 s d W 1 u c z E u e 0 F y Y m l 0 c m F 0 a W 9 u I F J 1 b G V z I F V z Z W Q s M z F 9 J n F 1 b 3 Q 7 L C Z x d W 9 0 O 1 N l Y 3 R p b 2 4 x L 0 R v b W l u a W N h b i B S Z X B 1 Y m x p Y y 9 B d X R v U m V t b 3 Z l Z E N v b H V t b n M x L n t G R V Q s M z J 9 J n F 1 b 3 Q 7 L C Z x d W 9 0 O 1 N l Y 3 R p b 2 4 x L 0 R v b W l u a W N h b i B S Z X B 1 Y m x p Y y 9 B d X R v U m V t b 3 Z l Z E N v b H V t b n M x L n t C c m V h Y 2 g / L D M z f S Z x d W 9 0 O y w m c X V v d D t T Z W N 0 a W 9 u M S 9 E b 2 1 p b m l j Y W 4 g U m V w d W J s a W M v Q X V 0 b 1 J l b W 9 2 Z W R D b 2 x 1 b W 5 z M S 5 7 R G l y Z W N 0 I E V 4 c D 8 s M z R 9 J n F 1 b 3 Q 7 L C Z x d W 9 0 O 1 N l Y 3 R p b 2 4 x L 0 R v b W l u a W N h b i B S Z X B 1 Y m x p Y y 9 B d X R v U m V t b 3 Z l Z E N v b H V t b n M x L n t C c m V h Y 2 g / M i w z N X 0 m c X V v d D s s J n F 1 b 3 Q 7 U 2 V j d G l v b j E v R G 9 t a W 5 p Y 2 F u I F J l c H V i b G l j L 0 F 1 d G 9 S Z W 1 v d m V k Q 2 9 s d W 1 u c z E u e 0 l u Z G l y Z W N 0 I E V 4 c C w z N n 0 m c X V v d D s s J n F 1 b 3 Q 7 U 2 V j d G l v b j E v R G 9 t a W 5 p Y 2 F u I F J l c H V i b G l j L 0 F 1 d G 9 S Z W 1 v d m V k Q 2 9 s d W 1 u c z E u e 0 J y Z W F j a D 8 z L D M 3 f S Z x d W 9 0 O y w m c X V v d D t T Z W N 0 a W 9 u M S 9 E b 2 1 p b m l j Y W 4 g U m V w d W J s a W M v Q X V 0 b 1 J l b W 9 2 Z W R D b 2 x 1 b W 5 z M S 5 7 T l Q s M z h 9 J n F 1 b 3 Q 7 L C Z x d W 9 0 O 1 N l Y 3 R p b 2 4 x L 0 R v b W l u a W N h b i B S Z X B 1 Y m x p Y y 9 B d X R v U m V t b 3 Z l Z E N v b H V t b n M x L n t C c m V h Y 2 g / N C w z O X 0 m c X V v d D s s J n F 1 b 3 Q 7 U 2 V j d G l v b j E v R G 9 t a W 5 p Y 2 F u I F J l c H V i b G l j L 0 F 1 d G 9 S Z W 1 v d m V k Q 2 9 s d W 1 u c z E u e 0 1 G T i w 0 M H 0 m c X V v d D s s J n F 1 b 3 Q 7 U 2 V j d G l v b j E v R G 9 t a W 5 p Y 2 F u I F J l c H V i b G l j L 0 F 1 d G 9 S Z W 1 v d m V k Q 2 9 s d W 1 u c z E u e 0 J y Z W F j a D 8 1 L D Q x f S Z x d W 9 0 O y w m c X V v d D t T Z W N 0 a W 9 u M S 9 E b 2 1 p b m l j Y W 4 g U m V w d W J s a W M v Q X V 0 b 1 J l b W 9 2 Z W R D b 2 x 1 b W 5 z M S 5 7 V W 1 i c m V s b G E g Q 2 x h d X N l L D Q y f S Z x d W 9 0 O y w m c X V v d D t T Z W N 0 a W 9 u M S 9 E b 2 1 p b m l j Y W 4 g U m V w d W J s a W M v Q X V 0 b 1 J l b W 9 2 Z W R D b 2 x 1 b W 5 z M S 5 7 Q n J l Y W N o P z Y s N D N 9 J n F 1 b 3 Q 7 L C Z x d W 9 0 O 1 N l Y 3 R p b 2 4 x L 0 R v b W l u a W N h b i B S Z X B 1 Y m x p Y y 9 B d X R v U m V t b 3 Z l Z E N v b H V t b n M x L n t G U F M s N D R 9 J n F 1 b 3 Q 7 L C Z x d W 9 0 O 1 N l Y 3 R p b 2 4 x L 0 R v b W l u a W N h b i B S Z X B 1 Y m x p Y y 9 B d X R v U m V t b 3 Z l Z E N v b H V t b n M x L n t C c m V h Y 2 g / N y w 0 N X 0 m c X V v d D s s J n F 1 b 3 Q 7 U 2 V j d G l v b j E v R G 9 t a W 5 p Y 2 F u I F J l c H V i b G l j L 0 F 1 d G 9 S Z W 1 v d m V k Q 2 9 s d W 1 u c z E u e 0 F y Y m l 0 c m F y e S B v c i B E a X N j c m l t I E 1 l Y X N 1 c m V z L D Q 2 f S Z x d W 9 0 O y w m c X V v d D t T Z W N 0 a W 9 u M S 9 E b 2 1 p b m l j Y W 4 g U m V w d W J s a W M v Q X V 0 b 1 J l b W 9 2 Z W R D b 2 x 1 b W 5 z M S 5 7 Q n J l Y W N o P z g s N D d 9 J n F 1 b 3 Q 7 L C Z x d W 9 0 O 1 N l Y 3 R p b 2 4 x L 0 R v b W l u a W N h b i B S Z X B 1 Y m x p Y y 9 B d X R v U m V t b 3 Z l Z E N v b H V t b n M x L n t U c m F u c 2 Z l c i B v Z i B G d W 5 k c y w 0 O H 0 m c X V v d D s s J n F 1 b 3 Q 7 U 2 V j d G l v b j E v R G 9 t a W 5 p Y 2 F u I F J l c H V i b G l j L 0 F 1 d G 9 S Z W 1 v d m V k Q 2 9 s d W 1 u c z E u e 0 J y Z W F j a D 8 5 L D Q 5 f S Z x d W 9 0 O y w m c X V v d D t T Z W N 0 a W 9 u M S 9 E b 2 1 p b m l j Y W 4 g U m V w d W J s a W M v Q X V 0 b 1 J l b W 9 2 Z W R D b 2 x 1 b W 5 z M S 5 7 T 3 R o Z X I s N T B 9 J n F 1 b 3 Q 7 L C Z x d W 9 0 O 1 N l Y 3 R p b 2 4 x L 0 R v b W l u a W N h b i B S Z X B 1 Y m x p Y y 9 B d X R v U m V t b 3 Z l Z E N v b H V t b n M x L n t C c m V h Y 2 g / M T A s N T F 9 J n F 1 b 3 Q 7 L C Z x d W 9 0 O 1 N l Y 3 R p b 2 4 x L 0 R v b W l u a W N h b i B S Z X B 1 Y m x p Y y 9 B d X R v U m V t b 3 Z l Z E N v b H V t b n M x L n t Q Z X J m b 3 J t Y W 5 j Z S B y Z X F 1 a X J l b W V u d H M s N T J 9 J n F 1 b 3 Q 7 L C Z x d W 9 0 O 1 N l Y 3 R p b 2 4 x L 0 R v b W l u a W N h b i B S Z X B 1 Y m x p Y y 9 B d X R v U m V t b 3 Z l Z E N v b H V t b n M x L n t C c m V h Y 2 g / M T E s N T N 9 J n F 1 b 3 Q 7 L C Z x d W 9 0 O 1 N l Y 3 R p b 2 4 x L 0 R v b W l u a W N h b i B S Z X B 1 Y m x p Y y 9 B d X R v U m V t b 3 Z l Z E N v b H V t b n M x L n t D d X N 0 b 2 1 h c n k g c n V s Z X M g b 2 Y g a W 5 0 Z X J u Y X R p b 2 5 h b C B s Y X c s N T R 9 J n F 1 b 3 Q 7 L C Z x d W 9 0 O 1 N l Y 3 R p b 2 4 x L 0 R v b W l u a W N h b i B S Z X B 1 Y m x p Y y 9 B d X R v U m V t b 3 Z l Z E N v b H V t b n M x L n t C c m V h Y 2 g / M T I s N T V 9 J n F 1 b 3 Q 7 L C Z x d W 9 0 O 1 N l Y 3 R p b 2 4 x L 0 R v b W l u a W N h b i B S Z X B 1 Y m x p Y y 9 B d X R v U m V t b 3 Z l Z E N v b H V t b n M x L n t O b 3 R l c y w 1 N n 0 m c X V v d D t d L C Z x d W 9 0 O 1 J l b G F 0 a W 9 u c 2 h p c E l u Z m 8 m c X V v d D s 6 W 1 1 9 I i A v P j w v U 3 R h Y m x l R W 5 0 c m l l c z 4 8 L 0 l 0 Z W 0 + P E l 0 Z W 0 + P E l 0 Z W 1 M b 2 N h d G l v b j 4 8 S X R l b V R 5 c G U + R m 9 y b X V s Y T w v S X R l b V R 5 c G U + P E l 0 Z W 1 Q Y X R o P l N l Y 3 R p b 2 4 x L 0 R v b W l u a W N h b i U y M F J l c H V i b G l j L 1 N v d X J j Z T w v S X R l b V B h d G g + P C 9 J d G V t T G 9 j Y X R p b 2 4 + P F N 0 Y W J s Z U V u d H J p Z X M g L z 4 8 L 0 l 0 Z W 0 + P E l 0 Z W 0 + P E l 0 Z W 1 M b 2 N h d G l v b j 4 8 S X R l b V R 5 c G U + R m 9 y b X V s Y T w v S X R l b V R 5 c G U + P E l 0 Z W 1 Q Y X R o P l N l Y 3 R p b 2 4 x L 0 R v b W l u a W N h b i U y M F J l c H V i b G l j L 0 N o Y W 5 n Z W Q l M j B U e X B l P C 9 J d G V t U G F 0 a D 4 8 L 0 l 0 Z W 1 M b 2 N h d G l v b j 4 8 U 3 R h Y m x l R W 5 0 c m l l c y A v P j w v S X R l b T 4 8 S X R l b T 4 8 S X R l b U x v Y 2 F 0 a W 9 u P j x J d G V t V H l w Z T 5 G b 3 J t d W x h P C 9 J d G V t V H l w Z T 4 8 S X R l b V B h d G g + U 2 V j d G l v b j E v R G 9 t a W 5 p Y 2 F u J T I w U m V w d W J s a W M v R m l s d G V y Z W Q l M j B S b 3 d z P C 9 J d G V t U G F 0 a D 4 8 L 0 l 0 Z W 1 M b 2 N h d G l v b j 4 8 U 3 R h Y m x l R W 5 0 c m l l c y A v P j w v S X R l b T 4 8 S X R l b T 4 8 S X R l b U x v Y 2 F 0 a W 9 u P j x J d G V t V H l w Z T 5 G b 3 J t d W x h P C 9 J d G V t V H l w Z T 4 8 S X R l b V B h d G g + U 2 V j d G l v b j E v R W N 1 Y W R v c j 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F R h c m d l d C I g V m F s d W U 9 I n N F Y 3 V h Z G 9 y I i A v P j x F b n R y e S B U e X B l P S J G a W x s Z W R D b 2 1 w b G V 0 Z V J l c 3 V s d F R v V 2 9 y a 3 N o Z W V 0 I i B W Y W x 1 Z T 0 i b D E i I C 8 + P E V u d H J 5 I F R 5 c G U 9 I k Z p b G x F c n J v c k N v Z G U i I F Z h b H V l P S J z V W 5 r b m 9 3 b i I g L z 4 8 R W 5 0 c n k g V H l w Z T 0 i R m l s b E V y c m 9 y Q 2 9 1 b n Q i I F Z h b H V l P S J s M C I g L z 4 8 R W 5 0 c n k g V H l w Z T 0 i R m l s b E x h c 3 R V c G R h d G V k I i B W Y W x 1 Z T 0 i Z D I w M j U t M D I t M D N U M T g 6 M z E 6 N D g u M j U 4 M D A 3 O F o i I C 8 + P E V u d H J 5 I F R 5 c G U 9 I k Z p b G x D b 2 x 1 b W 5 U e X B l c y I g V m F s d W U 9 I n N C Z 1 l H Q m d Z R 0 J n W U d C Z 1 l H Q X d N Q U F B T U F B Q U 1 B Q U F N R 0 J n W U d B d 1 l H Q m d Z R 0 J n W U d C Z 1 l H Q m d Z R 0 J n W U d C Z 1 l H Q m d Z R 0 J n W U F C Z 0 F H I i A v P j x F b n R y e S B U e X B l P S J S Z W N v d m V y e V R h c m d l d F N o Z W V 0 I i B W Y W x 1 Z T 0 i c 1 N o Z W V 0 M T A i I C 8 + P E V u d H J 5 I F R 5 c G U 9 I l J l Y 2 9 2 Z X J 5 V G F y Z 2 V 0 Q 2 9 s d W 1 u I i B W Y W x 1 Z T 0 i b D E i I C 8 + P E V u d H J 5 I F R 5 c G U 9 I l J l Y 2 9 2 Z X J 5 V G F y Z 2 V 0 U m 9 3 I i B W Y W x 1 Z T 0 i b D E i I C 8 + P E V u d H J 5 I F R 5 c G U 9 I k x v Y W R l Z F R v Q W 5 h b H l z a X N T Z X J 2 a W N l c y I g V m F s d W U 9 I m w w I i A v P j x F b n R y e S B U e X B l P S J R d W V y e U l E I i B W Y W x 1 Z T 0 i c 2 I 4 Z m Q 4 Y m R k L T A 3 M T Q t N D E z Y i 0 5 M T N k L T M x N W J m Y 2 U 4 Y W V h Z C I g L z 4 8 R W 5 0 c n k g V H l w Z T 0 i R m l s b E N v d W 5 0 I i B W Y W x 1 Z T 0 i b D M 0 I i A v P j x F b n R y e S B U e X B l P S J G a W x s Q 2 9 s d W 1 u T m F t Z X M i I F Z h b H V l P S J z W y Z x d W 9 0 O 1 N 0 Y X R l J n F 1 b 3 Q 7 L C Z x d W 9 0 O 0 N h c 2 U g T m F t Z S Z x d W 9 0 O y w m c X V v d D t J b n Z l c 3 R v c i Z x d W 9 0 O y w m c X V v d D t P d G h l c i B J b n Z l c 3 R v c n M m c X V v d D s s J n F 1 b 3 Q 7 T m F 0 a W 9 u Y W x p d H k g b 2 Y g S W 5 2 Z X N 0 b 3 J z I C Z x d W 9 0 O y w m c X V v d D t D b 2 5 0 a W 5 l b n Q m c X V v d D s s J n F 1 b 3 Q 7 S W 5 z d H J 1 b W V u d C B J b n Z v a 2 V k J n F 1 b 3 Q 7 L C Z x d W 9 0 O 1 R 5 c G U g b 2 Y g S W 5 z d H J 1 b W V u d C Z x d W 9 0 O y w m c X V v d D t F Y 2 9 u b 2 1 p Y y B T Z W N 0 b 3 I g S W 5 2 b 2 x 2 Z W Q m c X V v d D s s J n F 1 b 3 Q 7 Q W R k X H U w M D I 3 b C B T Z W N 0 b 3 J z J n F 1 b 3 Q 7 L C Z x d W 9 0 O 1 N 0 Y X R 1 c y Z x d W 9 0 O y w m c X V v d D t E Z W N p Z G V k I G l u I E Z h d m 9 y I G 9 m J n F 1 b 3 Q 7 L C Z x d W 9 0 O 1 N l d H R s Z W Q g b 3 I g Z G V j a W R l Z C B p b i B m Y X Z v c i B v Z i B p b n Z l c 3 R v c i Z x d W 9 0 O y w m c X V v d D t Z Z W F y I E N h c 2 U g R m l s Z W Q m c X V v d D s s J n F 1 b 3 Q 7 W W V h c i B D Y X N l I E N v b m N s d W R l Z C Z x d W 9 0 O y w m c X V v d D t B b W 9 1 b n Q g Q 2 x h a W 1 l Z C B i e S B J b n Z l c 3 R v c i Z x d W 9 0 O y w m c X V v d D t D b 2 1 w Z W 5 z Y X R p b 2 4 g b 2 Z m Z X J l Z C B i e S B 0 a G U g U 3 R h d G U g K E Z v c i B k a X J l Y 3 Q g Z X h w c m 9 w c m l h d G l v b i B j Y X N l c y B v b m x 5 K S Z x d W 9 0 O y w m c X V v d D t B b W 9 1 b n Q g Q X d h c m R l Z C Z x d W 9 0 O y w m c X V v d D t B b W 9 1 b n Q g U 2 V 0 d G x l Z C Z x d W 9 0 O y w m c X V v d D t B b W V u Z G V k I G F t b 3 V u d C A o S W 4 g Y 2 F z Z X M g b 2 Y g Y W 5 1 b G x t Z W 5 0 I G 9 y I H J l Y 3 R p Z m l j Y X R p b 2 4 p J n F 1 b 3 Q 7 L C Z x d W 9 0 O 0 R l Z m l u a X R p d m U g Y W 1 v d W 5 0 I C h h d 2 F y Z H M p J n F 1 b 3 Q 7 L C Z x d W 9 0 O 0 R l Z m l u a X R p d m U g Y W 1 v d W 5 0 I C h h d 2 F y Z H M r c 2 V 0 d G x l b W V u d H M p J n F 1 b 3 Q 7 L C Z x d W 9 0 O 0 F t b 3 V u d C B w Y W l k J n F 1 b 3 Q 7 L C Z x d W 9 0 O 0 F y Y m l 0 c m F 0 b 3 I g Q X B w b 2 l u d G V k I G J 5 I F N 0 Y X R l J n F 1 b 3 Q 7 L C Z x d W 9 0 O 0 F y Y m l 0 c m F 0 b 3 I g Q X B w b 2 l u d G V k I G J 5 I E l u d m V z d G 9 y J n F 1 b 3 Q 7 L C Z x d W 9 0 O 1 B y Z X N p Z G V u d C B v Z i B 0 a G U g V H J p Y n V u Y W w m c X V v d D s s J n F 1 b 3 Q 7 T G F 3 I E Z p c m 0 g S G l y Z W Q g Y n k g U 3 R h d G U m c X V v d D s s J n F 1 b 3 Q 7 Q 2 9 1 b n N l b C B m Z W V z I G F z I H N 0 a X B 1 b G F 0 Z W Q g a W 4 g Y 2 9 u d H J h Y 3 Q g b 3 I s I C A o S W Y g c m V z b 3 J 0 Z W Q g d G 8 g b 3 V 0 c 2 l k Z S B j b 3 V u c 2 V s K S Z x d W 9 0 O y w m c X V v d D t O Y W 1 l I G 9 m I H B h c n R u Z X I g a W 4 t Y 2 h h c m d l I G 9 m I G N h c 2 U g K E l m I H J l c 2 9 y d G V k I H R v I G 9 1 d H N p Z G U g Y 2 9 1 b n N l b C k m c X V v d D s s J n F 1 b 3 Q 7 T G F 3 I E Z p c m 0 g S G l y Z W Q g Y n k g S W 5 2 Z X N 0 b 3 I m c X V v d D s s J n F 1 b 3 Q 7 Q X J i a X R y Y X R p b 2 4 g Q 2 V u d G V y I E l u d m 9 s d m V k J n F 1 b 3 Q 7 L C Z x d W 9 0 O 0 F y Y m l 0 c m F 0 a W 9 u I F J 1 b G V z I F V z Z W Q m c X V v d D s s J n F 1 b 3 Q 7 R k V U J n F 1 b 3 Q 7 L C Z x d W 9 0 O 0 J y Z W F j a D 8 m c X V v d D s s J n F 1 b 3 Q 7 R G l y Z W N 0 I E V 4 c D 8 m c X V v d D s s J n F 1 b 3 Q 7 Q n J l Y W N o P z I m c X V v d D s s J n F 1 b 3 Q 7 S W 5 k a X J l Y 3 Q g R X h w J n F 1 b 3 Q 7 L C Z x d W 9 0 O 0 J y Z W F j a D 8 z J n F 1 b 3 Q 7 L C Z x d W 9 0 O 0 5 U J n F 1 b 3 Q 7 L C Z x d W 9 0 O 0 J y Z W F j a D 8 0 J n F 1 b 3 Q 7 L C Z x d W 9 0 O 0 1 G T i Z x d W 9 0 O y w m c X V v d D t C c m V h Y 2 g / N S Z x d W 9 0 O y w m c X V v d D t V b W J y Z W x s Y S B D b G F 1 c 2 U m c X V v d D s s J n F 1 b 3 Q 7 Q n J l Y W N o P z Y m c X V v d D s s J n F 1 b 3 Q 7 R l B T J n F 1 b 3 Q 7 L C Z x d W 9 0 O 0 J y Z W F j a D 8 3 J n F 1 b 3 Q 7 L C Z x d W 9 0 O 0 F y Y m l 0 c m F y e S B v c i B E a X N j c m l t I E 1 l Y X N 1 c m V z J n F 1 b 3 Q 7 L C Z x d W 9 0 O 0 J y Z W F j a D 8 4 J n F 1 b 3 Q 7 L C Z x d W 9 0 O 1 R y Y W 5 z Z m V y I G 9 m I E Z 1 b m R z J n F 1 b 3 Q 7 L C Z x d W 9 0 O 0 J y Z W F j a D 8 5 J n F 1 b 3 Q 7 L C Z x d W 9 0 O 0 9 0 a G V y J n F 1 b 3 Q 7 L C Z x d W 9 0 O 0 J y Z W F j a D 8 x M C Z x d W 9 0 O y w m c X V v d D t Q Z X J m b 3 J t Y W 5 j Z S B y Z X F 1 a X J l b W V u d H M m c X V v d D s s J n F 1 b 3 Q 7 Q n J l Y W N o P z E x J n F 1 b 3 Q 7 L C Z x d W 9 0 O 0 N 1 c 3 R v b W F y e S B y d W x l c y B v Z i B p b n R l c m 5 h d G l v b m F s I G x h d y Z x d W 9 0 O y w m c X V v d D t C c m V h Y 2 g / M T I m c X V v d D s s J n F 1 b 3 Q 7 T m 9 0 Z X M m c X V v d D t d I i A v P j x F b n R y e S B U e X B l P S J G a W x s U 3 R h d H V z I i B W Y W x 1 Z T 0 i c 0 N v b X B s Z X R l I i A v P j x F b n R y e S B U e X B l P S J B Z G R l Z F R v R G F 0 Y U 1 v Z G V s I i B W Y W x 1 Z T 0 i b D A i I C 8 + P E V u d H J 5 I F R 5 c G U 9 I l J l b G F 0 a W 9 u c 2 h p c E l u Z m 9 D b 2 5 0 Y W l u Z X I i I F Z h b H V l P S J z e y Z x d W 9 0 O 2 N v b H V t b k N v d W 5 0 J n F 1 b 3 Q 7 O j U 3 L C Z x d W 9 0 O 2 t l e U N v b H V t b k 5 h b W V z J n F 1 b 3 Q 7 O l t d L C Z x d W 9 0 O 3 F 1 Z X J 5 U m V s Y X R p b 2 5 z a G l w c y Z x d W 9 0 O z p b X S w m c X V v d D t j b 2 x 1 b W 5 J Z G V u d G l 0 a W V z J n F 1 b 3 Q 7 O l s m c X V v d D t T Z W N 0 a W 9 u M S 9 F Y 3 V h Z G 9 y L 0 F 1 d G 9 S Z W 1 v d m V k Q 2 9 s d W 1 u c z E u e 1 N 0 Y X R l L D B 9 J n F 1 b 3 Q 7 L C Z x d W 9 0 O 1 N l Y 3 R p b 2 4 x L 0 V j d W F k b 3 I v Q X V 0 b 1 J l b W 9 2 Z W R D b 2 x 1 b W 5 z M S 5 7 Q 2 F z Z S B O Y W 1 l L D F 9 J n F 1 b 3 Q 7 L C Z x d W 9 0 O 1 N l Y 3 R p b 2 4 x L 0 V j d W F k b 3 I v Q X V 0 b 1 J l b W 9 2 Z W R D b 2 x 1 b W 5 z M S 5 7 S W 5 2 Z X N 0 b 3 I s M n 0 m c X V v d D s s J n F 1 b 3 Q 7 U 2 V j d G l v b j E v R W N 1 Y W R v c i 9 B d X R v U m V t b 3 Z l Z E N v b H V t b n M x L n t P d G h l c i B J b n Z l c 3 R v c n M s M 3 0 m c X V v d D s s J n F 1 b 3 Q 7 U 2 V j d G l v b j E v R W N 1 Y W R v c i 9 B d X R v U m V t b 3 Z l Z E N v b H V t b n M x L n t O Y X R p b 2 5 h b G l 0 e S B v Z i B J b n Z l c 3 R v c n M g L D R 9 J n F 1 b 3 Q 7 L C Z x d W 9 0 O 1 N l Y 3 R p b 2 4 x L 0 V j d W F k b 3 I v Q X V 0 b 1 J l b W 9 2 Z W R D b 2 x 1 b W 5 z M S 5 7 Q 2 9 u d G l u Z W 5 0 L D V 9 J n F 1 b 3 Q 7 L C Z x d W 9 0 O 1 N l Y 3 R p b 2 4 x L 0 V j d W F k b 3 I v Q X V 0 b 1 J l b W 9 2 Z W R D b 2 x 1 b W 5 z M S 5 7 S W 5 z d H J 1 b W V u d C B J b n Z v a 2 V k L D Z 9 J n F 1 b 3 Q 7 L C Z x d W 9 0 O 1 N l Y 3 R p b 2 4 x L 0 V j d W F k b 3 I v Q X V 0 b 1 J l b W 9 2 Z W R D b 2 x 1 b W 5 z M S 5 7 V H l w Z S B v Z i B J b n N 0 c n V t Z W 5 0 L D d 9 J n F 1 b 3 Q 7 L C Z x d W 9 0 O 1 N l Y 3 R p b 2 4 x L 0 V j d W F k b 3 I v Q X V 0 b 1 J l b W 9 2 Z W R D b 2 x 1 b W 5 z M S 5 7 R W N v b m 9 t a W M g U 2 V j d G 9 y I E l u d m 9 s d m V k L D h 9 J n F 1 b 3 Q 7 L C Z x d W 9 0 O 1 N l Y 3 R p b 2 4 x L 0 V j d W F k b 3 I v Q X V 0 b 1 J l b W 9 2 Z W R D b 2 x 1 b W 5 z M S 5 7 Q W R k X H U w M D I 3 b C B T Z W N 0 b 3 J z L D l 9 J n F 1 b 3 Q 7 L C Z x d W 9 0 O 1 N l Y 3 R p b 2 4 x L 0 V j d W F k b 3 I v Q X V 0 b 1 J l b W 9 2 Z W R D b 2 x 1 b W 5 z M S 5 7 U 3 R h d H V z L D E w f S Z x d W 9 0 O y w m c X V v d D t T Z W N 0 a W 9 u M S 9 F Y 3 V h Z G 9 y L 0 F 1 d G 9 S Z W 1 v d m V k Q 2 9 s d W 1 u c z E u e 0 R l Y 2 l k Z W Q g a W 4 g R m F 2 b 3 I g b 2 Y s M T F 9 J n F 1 b 3 Q 7 L C Z x d W 9 0 O 1 N l Y 3 R p b 2 4 x L 0 V j d W F k b 3 I v Q X V 0 b 1 J l b W 9 2 Z W R D b 2 x 1 b W 5 z M S 5 7 U 2 V 0 d G x l Z C B v c i B k Z W N p Z G V k I G l u I G Z h d m 9 y I G 9 m I G l u d m V z d G 9 y L D E y f S Z x d W 9 0 O y w m c X V v d D t T Z W N 0 a W 9 u M S 9 F Y 3 V h Z G 9 y L 0 F 1 d G 9 S Z W 1 v d m V k Q 2 9 s d W 1 u c z E u e 1 l l Y X I g Q 2 F z Z S B G a W x l Z C w x M 3 0 m c X V v d D s s J n F 1 b 3 Q 7 U 2 V j d G l v b j E v R W N 1 Y W R v c i 9 B d X R v U m V t b 3 Z l Z E N v b H V t b n M x L n t Z Z W F y I E N h c 2 U g Q 2 9 u Y 2 x 1 Z G V k L D E 0 f S Z x d W 9 0 O y w m c X V v d D t T Z W N 0 a W 9 u M S 9 F Y 3 V h Z G 9 y L 0 F 1 d G 9 S Z W 1 v d m V k Q 2 9 s d W 1 u c z E u e 0 F t b 3 V u d C B D b G F p b W V k I G J 5 I E l u d m V z d G 9 y L D E 1 f S Z x d W 9 0 O y w m c X V v d D t T Z W N 0 a W 9 u M S 9 F Y 3 V h Z G 9 y L 0 F 1 d G 9 S Z W 1 v d m V k Q 2 9 s d W 1 u c z E u e 0 N v b X B l b n N h d G l v b i B v Z m Z l c m V k I G J 5 I H R o Z S B T d G F 0 Z S A o R m 9 y I G R p c m V j d C B l e H B y b 3 B y a W F 0 a W 9 u I G N h c 2 V z I G 9 u b H k p L D E 2 f S Z x d W 9 0 O y w m c X V v d D t T Z W N 0 a W 9 u M S 9 F Y 3 V h Z G 9 y L 0 F 1 d G 9 S Z W 1 v d m V k Q 2 9 s d W 1 u c z E u e 0 F t b 3 V u d C B B d 2 F y Z G V k L D E 3 f S Z x d W 9 0 O y w m c X V v d D t T Z W N 0 a W 9 u M S 9 F Y 3 V h Z G 9 y L 0 F 1 d G 9 S Z W 1 v d m V k Q 2 9 s d W 1 u c z E u e 0 F t b 3 V u d C B T Z X R 0 b G V k L D E 4 f S Z x d W 9 0 O y w m c X V v d D t T Z W N 0 a W 9 u M S 9 F Y 3 V h Z G 9 y L 0 F 1 d G 9 S Z W 1 v d m V k Q 2 9 s d W 1 u c z E u e 0 F t Z W 5 k Z W Q g Y W 1 v d W 5 0 I C h J b i B j Y X N l c y B v Z i B h b n V s b G 1 l b n Q g b 3 I g c m V j d G l m a W N h d G l v b i k s M T l 9 J n F 1 b 3 Q 7 L C Z x d W 9 0 O 1 N l Y 3 R p b 2 4 x L 0 V j d W F k b 3 I v Q X V 0 b 1 J l b W 9 2 Z W R D b 2 x 1 b W 5 z M S 5 7 R G V m a W 5 p d G l 2 Z S B h b W 9 1 b n Q g K G F 3 Y X J k c y k s M j B 9 J n F 1 b 3 Q 7 L C Z x d W 9 0 O 1 N l Y 3 R p b 2 4 x L 0 V j d W F k b 3 I v Q X V 0 b 1 J l b W 9 2 Z W R D b 2 x 1 b W 5 z M S 5 7 R G V m a W 5 p d G l 2 Z S B h b W 9 1 b n Q g K G F 3 Y X J k c y t z Z X R 0 b G V t Z W 5 0 c y k s M j F 9 J n F 1 b 3 Q 7 L C Z x d W 9 0 O 1 N l Y 3 R p b 2 4 x L 0 V j d W F k b 3 I v Q X V 0 b 1 J l b W 9 2 Z W R D b 2 x 1 b W 5 z M S 5 7 Q W 1 v d W 5 0 I H B h a W Q s M j J 9 J n F 1 b 3 Q 7 L C Z x d W 9 0 O 1 N l Y 3 R p b 2 4 x L 0 V j d W F k b 3 I v Q X V 0 b 1 J l b W 9 2 Z W R D b 2 x 1 b W 5 z M S 5 7 Q X J i a X R y Y X R v c i B B c H B v a W 5 0 Z W Q g Y n k g U 3 R h d G U s M j N 9 J n F 1 b 3 Q 7 L C Z x d W 9 0 O 1 N l Y 3 R p b 2 4 x L 0 V j d W F k b 3 I v Q X V 0 b 1 J l b W 9 2 Z W R D b 2 x 1 b W 5 z M S 5 7 Q X J i a X R y Y X R v c i B B c H B v a W 5 0 Z W Q g Y n k g S W 5 2 Z X N 0 b 3 I s M j R 9 J n F 1 b 3 Q 7 L C Z x d W 9 0 O 1 N l Y 3 R p b 2 4 x L 0 V j d W F k b 3 I v Q X V 0 b 1 J l b W 9 2 Z W R D b 2 x 1 b W 5 z M S 5 7 U H J l c 2 l k Z W 5 0 I G 9 m I H R o Z S B U c m l i d W 5 h b C w y N X 0 m c X V v d D s s J n F 1 b 3 Q 7 U 2 V j d G l v b j E v R W N 1 Y W R v c i 9 B d X R v U m V t b 3 Z l Z E N v b H V t b n M x L n t M Y X c g R m l y b S B I a X J l Z C B i e S B T d G F 0 Z S w y N n 0 m c X V v d D s s J n F 1 b 3 Q 7 U 2 V j d G l v b j E v R W N 1 Y W R v c i 9 B d X R v U m V t b 3 Z l Z E N v b H V t b n M x L n t D b 3 V u c 2 V s I G Z l Z X M g Y X M g c 3 R p c H V s Y X R l Z C B p b i B j b 2 5 0 c m F j d C B v c i w g I C h J Z i B y Z X N v c n R l Z C B 0 b y B v d X R z a W R l I G N v d W 5 z Z W w p L D I 3 f S Z x d W 9 0 O y w m c X V v d D t T Z W N 0 a W 9 u M S 9 F Y 3 V h Z G 9 y L 0 F 1 d G 9 S Z W 1 v d m V k Q 2 9 s d W 1 u c z E u e 0 5 h b W U g b 2 Y g c G F y d G 5 l c i B p b i 1 j a G F y Z 2 U g b 2 Y g Y 2 F z Z S A o S W Y g c m V z b 3 J 0 Z W Q g d G 8 g b 3 V 0 c 2 l k Z S B j b 3 V u c 2 V s K S w y O H 0 m c X V v d D s s J n F 1 b 3 Q 7 U 2 V j d G l v b j E v R W N 1 Y W R v c i 9 B d X R v U m V t b 3 Z l Z E N v b H V t b n M x L n t M Y X c g R m l y b S B I a X J l Z C B i e S B J b n Z l c 3 R v c i w y O X 0 m c X V v d D s s J n F 1 b 3 Q 7 U 2 V j d G l v b j E v R W N 1 Y W R v c i 9 B d X R v U m V t b 3 Z l Z E N v b H V t b n M x L n t B c m J p d H J h d G l v b i B D Z W 5 0 Z X I g S W 5 2 b 2 x 2 Z W Q s M z B 9 J n F 1 b 3 Q 7 L C Z x d W 9 0 O 1 N l Y 3 R p b 2 4 x L 0 V j d W F k b 3 I v Q X V 0 b 1 J l b W 9 2 Z W R D b 2 x 1 b W 5 z M S 5 7 Q X J i a X R y Y X R p b 2 4 g U n V s Z X M g V X N l Z C w z M X 0 m c X V v d D s s J n F 1 b 3 Q 7 U 2 V j d G l v b j E v R W N 1 Y W R v c i 9 B d X R v U m V t b 3 Z l Z E N v b H V t b n M x L n t G R V Q s M z J 9 J n F 1 b 3 Q 7 L C Z x d W 9 0 O 1 N l Y 3 R p b 2 4 x L 0 V j d W F k b 3 I v Q X V 0 b 1 J l b W 9 2 Z W R D b 2 x 1 b W 5 z M S 5 7 Q n J l Y W N o P y w z M 3 0 m c X V v d D s s J n F 1 b 3 Q 7 U 2 V j d G l v b j E v R W N 1 Y W R v c i 9 B d X R v U m V t b 3 Z l Z E N v b H V t b n M x L n t E a X J l Y 3 Q g R X h w P y w z N H 0 m c X V v d D s s J n F 1 b 3 Q 7 U 2 V j d G l v b j E v R W N 1 Y W R v c i 9 B d X R v U m V t b 3 Z l Z E N v b H V t b n M x L n t C c m V h Y 2 g / M i w z N X 0 m c X V v d D s s J n F 1 b 3 Q 7 U 2 V j d G l v b j E v R W N 1 Y W R v c i 9 B d X R v U m V t b 3 Z l Z E N v b H V t b n M x L n t J b m R p c m V j d C B F e H A s M z Z 9 J n F 1 b 3 Q 7 L C Z x d W 9 0 O 1 N l Y 3 R p b 2 4 x L 0 V j d W F k b 3 I v Q X V 0 b 1 J l b W 9 2 Z W R D b 2 x 1 b W 5 z M S 5 7 Q n J l Y W N o P z M s M z d 9 J n F 1 b 3 Q 7 L C Z x d W 9 0 O 1 N l Y 3 R p b 2 4 x L 0 V j d W F k b 3 I v Q X V 0 b 1 J l b W 9 2 Z W R D b 2 x 1 b W 5 z M S 5 7 T l Q s M z h 9 J n F 1 b 3 Q 7 L C Z x d W 9 0 O 1 N l Y 3 R p b 2 4 x L 0 V j d W F k b 3 I v Q X V 0 b 1 J l b W 9 2 Z W R D b 2 x 1 b W 5 z M S 5 7 Q n J l Y W N o P z Q s M z l 9 J n F 1 b 3 Q 7 L C Z x d W 9 0 O 1 N l Y 3 R p b 2 4 x L 0 V j d W F k b 3 I v Q X V 0 b 1 J l b W 9 2 Z W R D b 2 x 1 b W 5 z M S 5 7 T U Z O L D Q w f S Z x d W 9 0 O y w m c X V v d D t T Z W N 0 a W 9 u M S 9 F Y 3 V h Z G 9 y L 0 F 1 d G 9 S Z W 1 v d m V k Q 2 9 s d W 1 u c z E u e 0 J y Z W F j a D 8 1 L D Q x f S Z x d W 9 0 O y w m c X V v d D t T Z W N 0 a W 9 u M S 9 F Y 3 V h Z G 9 y L 0 F 1 d G 9 S Z W 1 v d m V k Q 2 9 s d W 1 u c z E u e 1 V t Y n J l b G x h I E N s Y X V z Z S w 0 M n 0 m c X V v d D s s J n F 1 b 3 Q 7 U 2 V j d G l v b j E v R W N 1 Y W R v c i 9 B d X R v U m V t b 3 Z l Z E N v b H V t b n M x L n t C c m V h Y 2 g / N i w 0 M 3 0 m c X V v d D s s J n F 1 b 3 Q 7 U 2 V j d G l v b j E v R W N 1 Y W R v c i 9 B d X R v U m V t b 3 Z l Z E N v b H V t b n M x L n t G U F M s N D R 9 J n F 1 b 3 Q 7 L C Z x d W 9 0 O 1 N l Y 3 R p b 2 4 x L 0 V j d W F k b 3 I v Q X V 0 b 1 J l b W 9 2 Z W R D b 2 x 1 b W 5 z M S 5 7 Q n J l Y W N o P z c s N D V 9 J n F 1 b 3 Q 7 L C Z x d W 9 0 O 1 N l Y 3 R p b 2 4 x L 0 V j d W F k b 3 I v Q X V 0 b 1 J l b W 9 2 Z W R D b 2 x 1 b W 5 z M S 5 7 Q X J i a X R y Y X J 5 I G 9 y I E R p c 2 N y a W 0 g T W V h c 3 V y Z X M s N D Z 9 J n F 1 b 3 Q 7 L C Z x d W 9 0 O 1 N l Y 3 R p b 2 4 x L 0 V j d W F k b 3 I v Q X V 0 b 1 J l b W 9 2 Z W R D b 2 x 1 b W 5 z M S 5 7 Q n J l Y W N o P z g s N D d 9 J n F 1 b 3 Q 7 L C Z x d W 9 0 O 1 N l Y 3 R p b 2 4 x L 0 V j d W F k b 3 I v Q X V 0 b 1 J l b W 9 2 Z W R D b 2 x 1 b W 5 z M S 5 7 V H J h b n N m Z X I g b 2 Y g R n V u Z H M s N D h 9 J n F 1 b 3 Q 7 L C Z x d W 9 0 O 1 N l Y 3 R p b 2 4 x L 0 V j d W F k b 3 I v Q X V 0 b 1 J l b W 9 2 Z W R D b 2 x 1 b W 5 z M S 5 7 Q n J l Y W N o P z k s N D l 9 J n F 1 b 3 Q 7 L C Z x d W 9 0 O 1 N l Y 3 R p b 2 4 x L 0 V j d W F k b 3 I v Q X V 0 b 1 J l b W 9 2 Z W R D b 2 x 1 b W 5 z M S 5 7 T 3 R o Z X I s N T B 9 J n F 1 b 3 Q 7 L C Z x d W 9 0 O 1 N l Y 3 R p b 2 4 x L 0 V j d W F k b 3 I v Q X V 0 b 1 J l b W 9 2 Z W R D b 2 x 1 b W 5 z M S 5 7 Q n J l Y W N o P z E w L D U x f S Z x d W 9 0 O y w m c X V v d D t T Z W N 0 a W 9 u M S 9 F Y 3 V h Z G 9 y L 0 F 1 d G 9 S Z W 1 v d m V k Q 2 9 s d W 1 u c z E u e 1 B l c m Z v c m 1 h b m N l I H J l c X V p c m V t Z W 5 0 c y w 1 M n 0 m c X V v d D s s J n F 1 b 3 Q 7 U 2 V j d G l v b j E v R W N 1 Y W R v c i 9 B d X R v U m V t b 3 Z l Z E N v b H V t b n M x L n t C c m V h Y 2 g / M T E s N T N 9 J n F 1 b 3 Q 7 L C Z x d W 9 0 O 1 N l Y 3 R p b 2 4 x L 0 V j d W F k b 3 I v Q X V 0 b 1 J l b W 9 2 Z W R D b 2 x 1 b W 5 z M S 5 7 Q 3 V z d G 9 t Y X J 5 I H J 1 b G V z I G 9 m I G l u d G V y b m F 0 a W 9 u Y W w g b G F 3 L D U 0 f S Z x d W 9 0 O y w m c X V v d D t T Z W N 0 a W 9 u M S 9 F Y 3 V h Z G 9 y L 0 F 1 d G 9 S Z W 1 v d m V k Q 2 9 s d W 1 u c z E u e 0 J y Z W F j a D 8 x M i w 1 N X 0 m c X V v d D s s J n F 1 b 3 Q 7 U 2 V j d G l v b j E v R W N 1 Y W R v c i 9 B d X R v U m V t b 3 Z l Z E N v b H V t b n M x L n t O b 3 R l c y w 1 N n 0 m c X V v d D t d L C Z x d W 9 0 O 0 N v b H V t b k N v d W 5 0 J n F 1 b 3 Q 7 O j U 3 L C Z x d W 9 0 O 0 t l e U N v b H V t b k 5 h b W V z J n F 1 b 3 Q 7 O l t d L C Z x d W 9 0 O 0 N v b H V t b k l k Z W 5 0 a X R p Z X M m c X V v d D s 6 W y Z x d W 9 0 O 1 N l Y 3 R p b 2 4 x L 0 V j d W F k b 3 I v Q X V 0 b 1 J l b W 9 2 Z W R D b 2 x 1 b W 5 z M S 5 7 U 3 R h d G U s M H 0 m c X V v d D s s J n F 1 b 3 Q 7 U 2 V j d G l v b j E v R W N 1 Y W R v c i 9 B d X R v U m V t b 3 Z l Z E N v b H V t b n M x L n t D Y X N l I E 5 h b W U s M X 0 m c X V v d D s s J n F 1 b 3 Q 7 U 2 V j d G l v b j E v R W N 1 Y W R v c i 9 B d X R v U m V t b 3 Z l Z E N v b H V t b n M x L n t J b n Z l c 3 R v c i w y f S Z x d W 9 0 O y w m c X V v d D t T Z W N 0 a W 9 u M S 9 F Y 3 V h Z G 9 y L 0 F 1 d G 9 S Z W 1 v d m V k Q 2 9 s d W 1 u c z E u e 0 9 0 a G V y I E l u d m V z d G 9 y c y w z f S Z x d W 9 0 O y w m c X V v d D t T Z W N 0 a W 9 u M S 9 F Y 3 V h Z G 9 y L 0 F 1 d G 9 S Z W 1 v d m V k Q 2 9 s d W 1 u c z E u e 0 5 h d G l v b m F s a X R 5 I G 9 m I E l u d m V z d G 9 y c y A s N H 0 m c X V v d D s s J n F 1 b 3 Q 7 U 2 V j d G l v b j E v R W N 1 Y W R v c i 9 B d X R v U m V t b 3 Z l Z E N v b H V t b n M x L n t D b 2 5 0 a W 5 l b n Q s N X 0 m c X V v d D s s J n F 1 b 3 Q 7 U 2 V j d G l v b j E v R W N 1 Y W R v c i 9 B d X R v U m V t b 3 Z l Z E N v b H V t b n M x L n t J b n N 0 c n V t Z W 5 0 I E l u d m 9 r Z W Q s N n 0 m c X V v d D s s J n F 1 b 3 Q 7 U 2 V j d G l v b j E v R W N 1 Y W R v c i 9 B d X R v U m V t b 3 Z l Z E N v b H V t b n M x L n t U e X B l I G 9 m I E l u c 3 R y d W 1 l b n Q s N 3 0 m c X V v d D s s J n F 1 b 3 Q 7 U 2 V j d G l v b j E v R W N 1 Y W R v c i 9 B d X R v U m V t b 3 Z l Z E N v b H V t b n M x L n t F Y 2 9 u b 2 1 p Y y B T Z W N 0 b 3 I g S W 5 2 b 2 x 2 Z W Q s O H 0 m c X V v d D s s J n F 1 b 3 Q 7 U 2 V j d G l v b j E v R W N 1 Y W R v c i 9 B d X R v U m V t b 3 Z l Z E N v b H V t b n M x L n t B Z G R c d T A w M j d s I F N l Y 3 R v c n M s O X 0 m c X V v d D s s J n F 1 b 3 Q 7 U 2 V j d G l v b j E v R W N 1 Y W R v c i 9 B d X R v U m V t b 3 Z l Z E N v b H V t b n M x L n t T d G F 0 d X M s M T B 9 J n F 1 b 3 Q 7 L C Z x d W 9 0 O 1 N l Y 3 R p b 2 4 x L 0 V j d W F k b 3 I v Q X V 0 b 1 J l b W 9 2 Z W R D b 2 x 1 b W 5 z M S 5 7 R G V j a W R l Z C B p b i B G Y X Z v c i B v Z i w x M X 0 m c X V v d D s s J n F 1 b 3 Q 7 U 2 V j d G l v b j E v R W N 1 Y W R v c i 9 B d X R v U m V t b 3 Z l Z E N v b H V t b n M x L n t T Z X R 0 b G V k I G 9 y I G R l Y 2 l k Z W Q g a W 4 g Z m F 2 b 3 I g b 2 Y g a W 5 2 Z X N 0 b 3 I s M T J 9 J n F 1 b 3 Q 7 L C Z x d W 9 0 O 1 N l Y 3 R p b 2 4 x L 0 V j d W F k b 3 I v Q X V 0 b 1 J l b W 9 2 Z W R D b 2 x 1 b W 5 z M S 5 7 W W V h c i B D Y X N l I E Z p b G V k L D E z f S Z x d W 9 0 O y w m c X V v d D t T Z W N 0 a W 9 u M S 9 F Y 3 V h Z G 9 y L 0 F 1 d G 9 S Z W 1 v d m V k Q 2 9 s d W 1 u c z E u e 1 l l Y X I g Q 2 F z Z S B D b 2 5 j b H V k Z W Q s M T R 9 J n F 1 b 3 Q 7 L C Z x d W 9 0 O 1 N l Y 3 R p b 2 4 x L 0 V j d W F k b 3 I v Q X V 0 b 1 J l b W 9 2 Z W R D b 2 x 1 b W 5 z M S 5 7 Q W 1 v d W 5 0 I E N s Y W l t Z W Q g Y n k g S W 5 2 Z X N 0 b 3 I s M T V 9 J n F 1 b 3 Q 7 L C Z x d W 9 0 O 1 N l Y 3 R p b 2 4 x L 0 V j d W F k b 3 I v Q X V 0 b 1 J l b W 9 2 Z W R D b 2 x 1 b W 5 z M S 5 7 Q 2 9 t c G V u c 2 F 0 a W 9 u I G 9 m Z m V y Z W Q g Y n k g d G h l I F N 0 Y X R l I C h G b 3 I g Z G l y Z W N 0 I G V 4 c H J v c H J p Y X R p b 2 4 g Y 2 F z Z X M g b 2 5 s e S k s M T Z 9 J n F 1 b 3 Q 7 L C Z x d W 9 0 O 1 N l Y 3 R p b 2 4 x L 0 V j d W F k b 3 I v Q X V 0 b 1 J l b W 9 2 Z W R D b 2 x 1 b W 5 z M S 5 7 Q W 1 v d W 5 0 I E F 3 Y X J k Z W Q s M T d 9 J n F 1 b 3 Q 7 L C Z x d W 9 0 O 1 N l Y 3 R p b 2 4 x L 0 V j d W F k b 3 I v Q X V 0 b 1 J l b W 9 2 Z W R D b 2 x 1 b W 5 z M S 5 7 Q W 1 v d W 5 0 I F N l d H R s Z W Q s M T h 9 J n F 1 b 3 Q 7 L C Z x d W 9 0 O 1 N l Y 3 R p b 2 4 x L 0 V j d W F k b 3 I v Q X V 0 b 1 J l b W 9 2 Z W R D b 2 x 1 b W 5 z M S 5 7 Q W 1 l b m R l Z C B h b W 9 1 b n Q g K E l u I G N h c 2 V z I G 9 m I G F u d W x s b W V u d C B v c i B y Z W N 0 a W Z p Y 2 F 0 a W 9 u K S w x O X 0 m c X V v d D s s J n F 1 b 3 Q 7 U 2 V j d G l v b j E v R W N 1 Y W R v c i 9 B d X R v U m V t b 3 Z l Z E N v b H V t b n M x L n t E Z W Z p b m l 0 a X Z l I G F t b 3 V u d C A o Y X d h c m R z K S w y M H 0 m c X V v d D s s J n F 1 b 3 Q 7 U 2 V j d G l v b j E v R W N 1 Y W R v c i 9 B d X R v U m V t b 3 Z l Z E N v b H V t b n M x L n t E Z W Z p b m l 0 a X Z l I G F t b 3 V u d C A o Y X d h c m R z K 3 N l d H R s Z W 1 l b n R z K S w y M X 0 m c X V v d D s s J n F 1 b 3 Q 7 U 2 V j d G l v b j E v R W N 1 Y W R v c i 9 B d X R v U m V t b 3 Z l Z E N v b H V t b n M x L n t B b W 9 1 b n Q g c G F p Z C w y M n 0 m c X V v d D s s J n F 1 b 3 Q 7 U 2 V j d G l v b j E v R W N 1 Y W R v c i 9 B d X R v U m V t b 3 Z l Z E N v b H V t b n M x L n t B c m J p d H J h d G 9 y I E F w c G 9 p b n R l Z C B i e S B T d G F 0 Z S w y M 3 0 m c X V v d D s s J n F 1 b 3 Q 7 U 2 V j d G l v b j E v R W N 1 Y W R v c i 9 B d X R v U m V t b 3 Z l Z E N v b H V t b n M x L n t B c m J p d H J h d G 9 y I E F w c G 9 p b n R l Z C B i e S B J b n Z l c 3 R v c i w y N H 0 m c X V v d D s s J n F 1 b 3 Q 7 U 2 V j d G l v b j E v R W N 1 Y W R v c i 9 B d X R v U m V t b 3 Z l Z E N v b H V t b n M x L n t Q c m V z a W R l b n Q g b 2 Y g d G h l I F R y a W J 1 b m F s L D I 1 f S Z x d W 9 0 O y w m c X V v d D t T Z W N 0 a W 9 u M S 9 F Y 3 V h Z G 9 y L 0 F 1 d G 9 S Z W 1 v d m V k Q 2 9 s d W 1 u c z E u e 0 x h d y B G a X J t I E h p c m V k I G J 5 I F N 0 Y X R l L D I 2 f S Z x d W 9 0 O y w m c X V v d D t T Z W N 0 a W 9 u M S 9 F Y 3 V h Z G 9 y L 0 F 1 d G 9 S Z W 1 v d m V k Q 2 9 s d W 1 u c z E u e 0 N v d W 5 z Z W w g Z m V l c y B h c y B z d G l w d W x h d G V k I G l u I G N v b n R y Y W N 0 I G 9 y L C A g K E l m I H J l c 2 9 y d G V k I H R v I G 9 1 d H N p Z G U g Y 2 9 1 b n N l b C k s M j d 9 J n F 1 b 3 Q 7 L C Z x d W 9 0 O 1 N l Y 3 R p b 2 4 x L 0 V j d W F k b 3 I v Q X V 0 b 1 J l b W 9 2 Z W R D b 2 x 1 b W 5 z M S 5 7 T m F t Z S B v Z i B w Y X J 0 b m V y I G l u L W N o Y X J n Z S B v Z i B j Y X N l I C h J Z i B y Z X N v c n R l Z C B 0 b y B v d X R z a W R l I G N v d W 5 z Z W w p L D I 4 f S Z x d W 9 0 O y w m c X V v d D t T Z W N 0 a W 9 u M S 9 F Y 3 V h Z G 9 y L 0 F 1 d G 9 S Z W 1 v d m V k Q 2 9 s d W 1 u c z E u e 0 x h d y B G a X J t I E h p c m V k I G J 5 I E l u d m V z d G 9 y L D I 5 f S Z x d W 9 0 O y w m c X V v d D t T Z W N 0 a W 9 u M S 9 F Y 3 V h Z G 9 y L 0 F 1 d G 9 S Z W 1 v d m V k Q 2 9 s d W 1 u c z E u e 0 F y Y m l 0 c m F 0 a W 9 u I E N l b n R l c i B J b n Z v b H Z l Z C w z M H 0 m c X V v d D s s J n F 1 b 3 Q 7 U 2 V j d G l v b j E v R W N 1 Y W R v c i 9 B d X R v U m V t b 3 Z l Z E N v b H V t b n M x L n t B c m J p d H J h d G l v b i B S d W x l c y B V c 2 V k L D M x f S Z x d W 9 0 O y w m c X V v d D t T Z W N 0 a W 9 u M S 9 F Y 3 V h Z G 9 y L 0 F 1 d G 9 S Z W 1 v d m V k Q 2 9 s d W 1 u c z E u e 0 Z F V C w z M n 0 m c X V v d D s s J n F 1 b 3 Q 7 U 2 V j d G l v b j E v R W N 1 Y W R v c i 9 B d X R v U m V t b 3 Z l Z E N v b H V t b n M x L n t C c m V h Y 2 g / L D M z f S Z x d W 9 0 O y w m c X V v d D t T Z W N 0 a W 9 u M S 9 F Y 3 V h Z G 9 y L 0 F 1 d G 9 S Z W 1 v d m V k Q 2 9 s d W 1 u c z E u e 0 R p c m V j d C B F e H A / L D M 0 f S Z x d W 9 0 O y w m c X V v d D t T Z W N 0 a W 9 u M S 9 F Y 3 V h Z G 9 y L 0 F 1 d G 9 S Z W 1 v d m V k Q 2 9 s d W 1 u c z E u e 0 J y Z W F j a D 8 y L D M 1 f S Z x d W 9 0 O y w m c X V v d D t T Z W N 0 a W 9 u M S 9 F Y 3 V h Z G 9 y L 0 F 1 d G 9 S Z W 1 v d m V k Q 2 9 s d W 1 u c z E u e 0 l u Z G l y Z W N 0 I E V 4 c C w z N n 0 m c X V v d D s s J n F 1 b 3 Q 7 U 2 V j d G l v b j E v R W N 1 Y W R v c i 9 B d X R v U m V t b 3 Z l Z E N v b H V t b n M x L n t C c m V h Y 2 g / M y w z N 3 0 m c X V v d D s s J n F 1 b 3 Q 7 U 2 V j d G l v b j E v R W N 1 Y W R v c i 9 B d X R v U m V t b 3 Z l Z E N v b H V t b n M x L n t O V C w z O H 0 m c X V v d D s s J n F 1 b 3 Q 7 U 2 V j d G l v b j E v R W N 1 Y W R v c i 9 B d X R v U m V t b 3 Z l Z E N v b H V t b n M x L n t C c m V h Y 2 g / N C w z O X 0 m c X V v d D s s J n F 1 b 3 Q 7 U 2 V j d G l v b j E v R W N 1 Y W R v c i 9 B d X R v U m V t b 3 Z l Z E N v b H V t b n M x L n t N R k 4 s N D B 9 J n F 1 b 3 Q 7 L C Z x d W 9 0 O 1 N l Y 3 R p b 2 4 x L 0 V j d W F k b 3 I v Q X V 0 b 1 J l b W 9 2 Z W R D b 2 x 1 b W 5 z M S 5 7 Q n J l Y W N o P z U s N D F 9 J n F 1 b 3 Q 7 L C Z x d W 9 0 O 1 N l Y 3 R p b 2 4 x L 0 V j d W F k b 3 I v Q X V 0 b 1 J l b W 9 2 Z W R D b 2 x 1 b W 5 z M S 5 7 V W 1 i c m V s b G E g Q 2 x h d X N l L D Q y f S Z x d W 9 0 O y w m c X V v d D t T Z W N 0 a W 9 u M S 9 F Y 3 V h Z G 9 y L 0 F 1 d G 9 S Z W 1 v d m V k Q 2 9 s d W 1 u c z E u e 0 J y Z W F j a D 8 2 L D Q z f S Z x d W 9 0 O y w m c X V v d D t T Z W N 0 a W 9 u M S 9 F Y 3 V h Z G 9 y L 0 F 1 d G 9 S Z W 1 v d m V k Q 2 9 s d W 1 u c z E u e 0 Z Q U y w 0 N H 0 m c X V v d D s s J n F 1 b 3 Q 7 U 2 V j d G l v b j E v R W N 1 Y W R v c i 9 B d X R v U m V t b 3 Z l Z E N v b H V t b n M x L n t C c m V h Y 2 g / N y w 0 N X 0 m c X V v d D s s J n F 1 b 3 Q 7 U 2 V j d G l v b j E v R W N 1 Y W R v c i 9 B d X R v U m V t b 3 Z l Z E N v b H V t b n M x L n t B c m J p d H J h c n k g b 3 I g R G l z Y 3 J p b S B N Z W F z d X J l c y w 0 N n 0 m c X V v d D s s J n F 1 b 3 Q 7 U 2 V j d G l v b j E v R W N 1 Y W R v c i 9 B d X R v U m V t b 3 Z l Z E N v b H V t b n M x L n t C c m V h Y 2 g / O C w 0 N 3 0 m c X V v d D s s J n F 1 b 3 Q 7 U 2 V j d G l v b j E v R W N 1 Y W R v c i 9 B d X R v U m V t b 3 Z l Z E N v b H V t b n M x L n t U c m F u c 2 Z l c i B v Z i B G d W 5 k c y w 0 O H 0 m c X V v d D s s J n F 1 b 3 Q 7 U 2 V j d G l v b j E v R W N 1 Y W R v c i 9 B d X R v U m V t b 3 Z l Z E N v b H V t b n M x L n t C c m V h Y 2 g / O S w 0 O X 0 m c X V v d D s s J n F 1 b 3 Q 7 U 2 V j d G l v b j E v R W N 1 Y W R v c i 9 B d X R v U m V t b 3 Z l Z E N v b H V t b n M x L n t P d G h l c i w 1 M H 0 m c X V v d D s s J n F 1 b 3 Q 7 U 2 V j d G l v b j E v R W N 1 Y W R v c i 9 B d X R v U m V t b 3 Z l Z E N v b H V t b n M x L n t C c m V h Y 2 g / M T A s N T F 9 J n F 1 b 3 Q 7 L C Z x d W 9 0 O 1 N l Y 3 R p b 2 4 x L 0 V j d W F k b 3 I v Q X V 0 b 1 J l b W 9 2 Z W R D b 2 x 1 b W 5 z M S 5 7 U G V y Z m 9 y b W F u Y 2 U g c m V x d W l y Z W 1 l b n R z L D U y f S Z x d W 9 0 O y w m c X V v d D t T Z W N 0 a W 9 u M S 9 F Y 3 V h Z G 9 y L 0 F 1 d G 9 S Z W 1 v d m V k Q 2 9 s d W 1 u c z E u e 0 J y Z W F j a D 8 x M S w 1 M 3 0 m c X V v d D s s J n F 1 b 3 Q 7 U 2 V j d G l v b j E v R W N 1 Y W R v c i 9 B d X R v U m V t b 3 Z l Z E N v b H V t b n M x L n t D d X N 0 b 2 1 h c n k g c n V s Z X M g b 2 Y g a W 5 0 Z X J u Y X R p b 2 5 h b C B s Y X c s N T R 9 J n F 1 b 3 Q 7 L C Z x d W 9 0 O 1 N l Y 3 R p b 2 4 x L 0 V j d W F k b 3 I v Q X V 0 b 1 J l b W 9 2 Z W R D b 2 x 1 b W 5 z M S 5 7 Q n J l Y W N o P z E y L D U 1 f S Z x d W 9 0 O y w m c X V v d D t T Z W N 0 a W 9 u M S 9 F Y 3 V h Z G 9 y L 0 F 1 d G 9 S Z W 1 v d m V k Q 2 9 s d W 1 u c z E u e 0 5 v d G V z L D U 2 f S Z x d W 9 0 O 1 0 s J n F 1 b 3 Q 7 U m V s Y X R p b 2 5 z a G l w S W 5 m b y Z x d W 9 0 O z p b X X 0 i I C 8 + P C 9 T d G F i b G V F b n R y a W V z P j w v S X R l b T 4 8 S X R l b T 4 8 S X R l b U x v Y 2 F 0 a W 9 u P j x J d G V t V H l w Z T 5 G b 3 J t d W x h P C 9 J d G V t V H l w Z T 4 8 S X R l b V B h d G g + U 2 V j d G l v b j E v R W N 1 Y W R v c i 9 T b 3 V y Y 2 U 8 L 0 l 0 Z W 1 Q Y X R o P j w v S X R l b U x v Y 2 F 0 a W 9 u P j x T d G F i b G V F b n R y a W V z I C 8 + P C 9 J d G V t P j x J d G V t P j x J d G V t T G 9 j Y X R p b 2 4 + P E l 0 Z W 1 U e X B l P k Z v c m 1 1 b G E 8 L 0 l 0 Z W 1 U e X B l P j x J d G V t U G F 0 a D 5 T Z W N 0 a W 9 u M S 9 F Y 3 V h Z G 9 y L 0 N o Y W 5 n Z W Q l M j B U e X B l P C 9 J d G V t U G F 0 a D 4 8 L 0 l 0 Z W 1 M b 2 N h d G l v b j 4 8 U 3 R h Y m x l R W 5 0 c m l l c y A v P j w v S X R l b T 4 8 S X R l b T 4 8 S X R l b U x v Y 2 F 0 a W 9 u P j x J d G V t V H l w Z T 5 G b 3 J t d W x h P C 9 J d G V t V H l w Z T 4 8 S X R l b V B h d G g + U 2 V j d G l v b j E v R W N 1 Y W R v c i 9 G a W x 0 Z X J l Z C U y M F J v d 3 M 8 L 0 l 0 Z W 1 Q Y X R o P j w v S X R l b U x v Y 2 F 0 a W 9 u P j x T d G F i b G V F b n R y a W V z I C 8 + P C 9 J d G V t P j x J d G V t P j x J d G V t T G 9 j Y X R p b 2 4 + P E l 0 Z W 1 U e X B l P k Z v c m 1 1 b G E 8 L 0 l 0 Z W 1 U e X B l P j x J d G V t U G F 0 a D 5 T Z W N 0 a W 9 u M S 9 F b C U y M F N h b H Z h Z G 9 y 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V G F y Z 2 V 0 I i B W Y W x 1 Z T 0 i c 0 V s X 1 N h b H Z h Z G 9 y I i A v P j x F b n R y e S B U e X B l P S J G a W x s Z W R D b 2 1 w b G V 0 Z V J l c 3 V s d F R v V 2 9 y a 3 N o Z W V 0 I i B W Y W x 1 Z T 0 i b D E i I C 8 + P E V u d H J 5 I F R 5 c G U 9 I k Z p b G x D b 2 x 1 b W 5 U e X B l c y I g V m F s d W U 9 I n N C Z 1 l H Q m d Z R 0 J n W U d C Z 1 l H Q X d N Q U F B T U F B Q U 1 B Q U F N R 0 J n W U d B d 1 l H Q m d Z R 0 J n W U d C Z 1 l H Q m d Z R 0 J n W U d C Z 1 l H Q m d Z R 0 J n W U F C Z 0 F H I i A v P j x F b n R y e S B U e X B l P S J G a W x s R X J y b 3 J D b 3 V u d C I g V m F s d W U 9 I m w w I i A v P j x F b n R y e S B U e X B l P S J G a W x s T G F z d F V w Z G F 0 Z W Q i I F Z h b H V l P S J k M j A y N S 0 w M i 0 w M 1 Q x O D o z M T o 0 N C 4 4 N j k z N j A 4 W i I g L z 4 8 R W 5 0 c n k g V H l w Z T 0 i R m l s b E V y c m 9 y Q 2 9 k Z S I g V m F s d W U 9 I n N V b m t u b 3 d u I i A v P j x F b n R y e S B U e X B l P S J S Z W N v d m V y e V R h c m d l d F J v d y I g V m F s d W U 9 I m w x I i A v P j x F b n R y e S B U e X B l P S J S Z W N v d m V y e V R h c m d l d E N v b H V t b i I g V m F s d W U 9 I m w x I i A v P j x F b n R y e S B U e X B l P S J S Z W N v d m V y e V R h c m d l d F N o Z W V 0 I i B W Y W x 1 Z T 0 i c 1 N o Z W V 0 M T E i I C 8 + P E V u d H J 5 I F R 5 c G U 9 I k x v Y W R l Z F R v Q W 5 h b H l z a X N T Z X J 2 a W N l c y I g V m F s d W U 9 I m w w I i A v P j x F b n R y e S B U e X B l P S J R d W V y e U l E I i B W Y W x 1 Z T 0 i c z Y y M D c z N T Q x L W U 3 N T A t N G R j Y y 1 h N W Q z L T I z Z j U 4 Y j c 0 M z M 4 Y i I g L z 4 8 R W 5 0 c n k g V H l w Z T 0 i R m l s b E N v d W 5 0 I i B W Y W x 1 Z T 0 i b D U i I C 8 + P E V u d H J 5 I F R 5 c G U 9 I k Z p b G x D b 2 x 1 b W 5 O Y W 1 l c y I g V m F s d W U 9 I n N b J n F 1 b 3 Q 7 U 3 R h d G U m c X V v d D s s J n F 1 b 3 Q 7 Q 2 F z Z S B O Y W 1 l J n F 1 b 3 Q 7 L C Z x d W 9 0 O 0 l u d m V z d G 9 y J n F 1 b 3 Q 7 L C Z x d W 9 0 O 0 9 0 a G V y I E l u d m V z d G 9 y c y Z x d W 9 0 O y w m c X V v d D t O Y X R p b 2 5 h b G l 0 e S B v Z i B J b n Z l c 3 R v c n M g J n F 1 b 3 Q 7 L C Z x d W 9 0 O 0 N v b n R p b m V u d C Z x d W 9 0 O y w m c X V v d D t J b n N 0 c n V t Z W 5 0 I E l u d m 9 r Z W Q m c X V v d D s s J n F 1 b 3 Q 7 V H l w Z S B v Z i B J b n N 0 c n V t Z W 5 0 J n F 1 b 3 Q 7 L C Z x d W 9 0 O 0 V j b 2 5 v b W l j I F N l Y 3 R v c i B J b n Z v b H Z l Z C Z x d W 9 0 O y w m c X V v d D t B Z G R c d T A w M j d s I F N l Y 3 R v c n M m c X V v d D s s J n F 1 b 3 Q 7 U 3 R h d H V z J n F 1 b 3 Q 7 L C Z x d W 9 0 O 0 R l Y 2 l k Z W Q g a W 4 g R m F 2 b 3 I g b 2 Y m c X V v d D s s J n F 1 b 3 Q 7 U 2 V 0 d G x l Z C B v c i B k Z W N p Z G V k I G l u I G Z h d m 9 y I G 9 m I G l u d m V z d G 9 y J n F 1 b 3 Q 7 L C Z x d W 9 0 O 1 l l Y X I g Q 2 F z Z S B G a W x l Z C Z x d W 9 0 O y w m c X V v d D t Z Z W F y I E N h c 2 U g Q 2 9 u Y 2 x 1 Z G V k J n F 1 b 3 Q 7 L C Z x d W 9 0 O 0 F t b 3 V u d C B D b G F p b W V k I G J 5 I E l u d m V z d G 9 y J n F 1 b 3 Q 7 L C Z x d W 9 0 O 0 N v b X B l b n N h d G l v b i B v Z m Z l c m V k I G J 5 I H R o Z S B T d G F 0 Z S A o R m 9 y I G R p c m V j d C B l e H B y b 3 B y a W F 0 a W 9 u I G N h c 2 V z I G 9 u b H k p J n F 1 b 3 Q 7 L C Z x d W 9 0 O 0 F t b 3 V u d C B B d 2 F y Z G V k J n F 1 b 3 Q 7 L C Z x d W 9 0 O 0 F t b 3 V u d C B T Z X R 0 b G V k J n F 1 b 3 Q 7 L C Z x d W 9 0 O 0 F t Z W 5 k Z W Q g Y W 1 v d W 5 0 I C h J b i B j Y X N l c y B v Z i B h b n V s b G 1 l b n Q g b 3 I g c m V j d G l m a W N h d G l v b i k m c X V v d D s s J n F 1 b 3 Q 7 R G V m a W 5 p d G l 2 Z S B h b W 9 1 b n Q g K G F 3 Y X J k c y k m c X V v d D s s J n F 1 b 3 Q 7 R G V m a W 5 p d G l 2 Z S B h b W 9 1 b n Q g K G F 3 Y X J k c y t z Z X R 0 b G V t Z W 5 0 c y k m c X V v d D s s J n F 1 b 3 Q 7 Q W 1 v d W 5 0 I H B h a W Q m c X V v d D s s J n F 1 b 3 Q 7 Q X J i a X R y Y X R v c i B B c H B v a W 5 0 Z W Q g Y n k g U 3 R h d G U m c X V v d D s s J n F 1 b 3 Q 7 Q X J i a X R y Y X R v c i B B c H B v a W 5 0 Z W Q g Y n k g S W 5 2 Z X N 0 b 3 I m c X V v d D s s J n F 1 b 3 Q 7 U H J l c 2 l k Z W 5 0 I G 9 m I H R o Z S B U c m l i d W 5 h b C Z x d W 9 0 O y w m c X V v d D t M Y X c g R m l y b S B I a X J l Z C B i e S B T d G F 0 Z S Z x d W 9 0 O y w m c X V v d D t D b 3 V u c 2 V s I G Z l Z X M g Y X M g c 3 R p c H V s Y X R l Z C B p b i B j b 2 5 0 c m F j d C B v c i w g I C h J Z i B y Z X N v c n R l Z C B 0 b y B v d X R z a W R l I G N v d W 5 z Z W w p J n F 1 b 3 Q 7 L C Z x d W 9 0 O 0 5 h b W U g b 2 Y g c G F y d G 5 l c i B p b i 1 j a G F y Z 2 U g b 2 Y g Y 2 F z Z S A o S W Y g c m V z b 3 J 0 Z W Q g d G 8 g b 3 V 0 c 2 l k Z S B j b 3 V u c 2 V s K S Z x d W 9 0 O y w m c X V v d D t M Y X c g R m l y b S B I a X J l Z C B i e S B J b n Z l c 3 R v c i Z x d W 9 0 O y w m c X V v d D t B c m J p d H J h d G l v b i B D Z W 5 0 Z X I g S W 5 2 b 2 x 2 Z W Q m c X V v d D s s J n F 1 b 3 Q 7 Q X J i a X R y Y X R p b 2 4 g U n V s Z X M g V X N l Z C Z x d W 9 0 O y w m c X V v d D t G R V Q m c X V v d D s s J n F 1 b 3 Q 7 Q n J l Y W N o P y Z x d W 9 0 O y w m c X V v d D t E a X J l Y 3 Q g R X h w P y Z x d W 9 0 O y w m c X V v d D t C c m V h Y 2 g / M i Z x d W 9 0 O y w m c X V v d D t J b m R p c m V j d C B F e H A m c X V v d D s s J n F 1 b 3 Q 7 Q n J l Y W N o P z M m c X V v d D s s J n F 1 b 3 Q 7 T l Q m c X V v d D s s J n F 1 b 3 Q 7 Q n J l Y W N o P z Q m c X V v d D s s J n F 1 b 3 Q 7 T U Z O J n F 1 b 3 Q 7 L C Z x d W 9 0 O 0 J y Z W F j a D 8 1 J n F 1 b 3 Q 7 L C Z x d W 9 0 O 1 V t Y n J l b G x h I E N s Y X V z Z S Z x d W 9 0 O y w m c X V v d D t C c m V h Y 2 g / N i Z x d W 9 0 O y w m c X V v d D t G U F M m c X V v d D s s J n F 1 b 3 Q 7 Q n J l Y W N o P z c m c X V v d D s s J n F 1 b 3 Q 7 Q X J i a X R y Y X J 5 I G 9 y I E R p c 2 N y a W 0 g T W V h c 3 V y Z X M m c X V v d D s s J n F 1 b 3 Q 7 Q n J l Y W N o P z g m c X V v d D s s J n F 1 b 3 Q 7 V H J h b n N m Z X I g b 2 Y g R n V u Z H M m c X V v d D s s J n F 1 b 3 Q 7 Q n J l Y W N o P z k m c X V v d D s s J n F 1 b 3 Q 7 T 3 R o Z X I m c X V v d D s s J n F 1 b 3 Q 7 Q n J l Y W N o P z E w J n F 1 b 3 Q 7 L C Z x d W 9 0 O 1 B l c m Z v c m 1 h b m N l I H J l c X V p c m V t Z W 5 0 c y Z x d W 9 0 O y w m c X V v d D t C c m V h Y 2 g / M T E m c X V v d D s s J n F 1 b 3 Q 7 Q 3 V z d G 9 t Y X J 5 I H J 1 b G V z I G 9 m I G l u d G V y b m F 0 a W 9 u Y W w g b G F 3 J n F 1 b 3 Q 7 L C Z x d W 9 0 O 0 J y Z W F j a D 8 x M i Z x d W 9 0 O y w m c X V v d D t O b 3 R l c y Z x d W 9 0 O 1 0 i I C 8 + P E V u d H J 5 I F R 5 c G U 9 I k Z p b G x T d G F 0 d X M i I F Z h b H V l P S J z Q 2 9 t c G x l d G U i I C 8 + P E V u d H J 5 I F R 5 c G U 9 I k F k Z G V k V G 9 E Y X R h T W 9 k Z W w i I F Z h b H V l P S J s M C I g L z 4 8 R W 5 0 c n k g V H l w Z T 0 i U m V s Y X R p b 2 5 z a G l w S W 5 m b 0 N v b n R h a W 5 l c i I g V m F s d W U 9 I n N 7 J n F 1 b 3 Q 7 Y 2 9 s d W 1 u Q 2 9 1 b n Q m c X V v d D s 6 N T c s J n F 1 b 3 Q 7 a 2 V 5 Q 2 9 s d W 1 u T m F t Z X M m c X V v d D s 6 W 1 0 s J n F 1 b 3 Q 7 c X V l c n l S Z W x h d G l v b n N o a X B z J n F 1 b 3 Q 7 O l t d L C Z x d W 9 0 O 2 N v b H V t b k l k Z W 5 0 a X R p Z X M m c X V v d D s 6 W y Z x d W 9 0 O 1 N l Y 3 R p b 2 4 x L 0 V s I F N h b H Z h Z G 9 y L 0 F 1 d G 9 S Z W 1 v d m V k Q 2 9 s d W 1 u c z E u e 1 N 0 Y X R l L D B 9 J n F 1 b 3 Q 7 L C Z x d W 9 0 O 1 N l Y 3 R p b 2 4 x L 0 V s I F N h b H Z h Z G 9 y L 0 F 1 d G 9 S Z W 1 v d m V k Q 2 9 s d W 1 u c z E u e 0 N h c 2 U g T m F t Z S w x f S Z x d W 9 0 O y w m c X V v d D t T Z W N 0 a W 9 u M S 9 F b C B T Y W x 2 Y W R v c i 9 B d X R v U m V t b 3 Z l Z E N v b H V t b n M x L n t J b n Z l c 3 R v c i w y f S Z x d W 9 0 O y w m c X V v d D t T Z W N 0 a W 9 u M S 9 F b C B T Y W x 2 Y W R v c i 9 B d X R v U m V t b 3 Z l Z E N v b H V t b n M x L n t P d G h l c i B J b n Z l c 3 R v c n M s M 3 0 m c X V v d D s s J n F 1 b 3 Q 7 U 2 V j d G l v b j E v R W w g U 2 F s d m F k b 3 I v Q X V 0 b 1 J l b W 9 2 Z W R D b 2 x 1 b W 5 z M S 5 7 T m F 0 a W 9 u Y W x p d H k g b 2 Y g S W 5 2 Z X N 0 b 3 J z I C w 0 f S Z x d W 9 0 O y w m c X V v d D t T Z W N 0 a W 9 u M S 9 F b C B T Y W x 2 Y W R v c i 9 B d X R v U m V t b 3 Z l Z E N v b H V t b n M x L n t D b 2 5 0 a W 5 l b n Q s N X 0 m c X V v d D s s J n F 1 b 3 Q 7 U 2 V j d G l v b j E v R W w g U 2 F s d m F k b 3 I v Q X V 0 b 1 J l b W 9 2 Z W R D b 2 x 1 b W 5 z M S 5 7 S W 5 z d H J 1 b W V u d C B J b n Z v a 2 V k L D Z 9 J n F 1 b 3 Q 7 L C Z x d W 9 0 O 1 N l Y 3 R p b 2 4 x L 0 V s I F N h b H Z h Z G 9 y L 0 F 1 d G 9 S Z W 1 v d m V k Q 2 9 s d W 1 u c z E u e 1 R 5 c G U g b 2 Y g S W 5 z d H J 1 b W V u d C w 3 f S Z x d W 9 0 O y w m c X V v d D t T Z W N 0 a W 9 u M S 9 F b C B T Y W x 2 Y W R v c i 9 B d X R v U m V t b 3 Z l Z E N v b H V t b n M x L n t F Y 2 9 u b 2 1 p Y y B T Z W N 0 b 3 I g S W 5 2 b 2 x 2 Z W Q s O H 0 m c X V v d D s s J n F 1 b 3 Q 7 U 2 V j d G l v b j E v R W w g U 2 F s d m F k b 3 I v Q X V 0 b 1 J l b W 9 2 Z W R D b 2 x 1 b W 5 z M S 5 7 Q W R k X H U w M D I 3 b C B T Z W N 0 b 3 J z L D l 9 J n F 1 b 3 Q 7 L C Z x d W 9 0 O 1 N l Y 3 R p b 2 4 x L 0 V s I F N h b H Z h Z G 9 y L 0 F 1 d G 9 S Z W 1 v d m V k Q 2 9 s d W 1 u c z E u e 1 N 0 Y X R 1 c y w x M H 0 m c X V v d D s s J n F 1 b 3 Q 7 U 2 V j d G l v b j E v R W w g U 2 F s d m F k b 3 I v Q X V 0 b 1 J l b W 9 2 Z W R D b 2 x 1 b W 5 z M S 5 7 R G V j a W R l Z C B p b i B G Y X Z v c i B v Z i w x M X 0 m c X V v d D s s J n F 1 b 3 Q 7 U 2 V j d G l v b j E v R W w g U 2 F s d m F k b 3 I v Q X V 0 b 1 J l b W 9 2 Z W R D b 2 x 1 b W 5 z M S 5 7 U 2 V 0 d G x l Z C B v c i B k Z W N p Z G V k I G l u I G Z h d m 9 y I G 9 m I G l u d m V z d G 9 y L D E y f S Z x d W 9 0 O y w m c X V v d D t T Z W N 0 a W 9 u M S 9 F b C B T Y W x 2 Y W R v c i 9 B d X R v U m V t b 3 Z l Z E N v b H V t b n M x L n t Z Z W F y I E N h c 2 U g R m l s Z W Q s M T N 9 J n F 1 b 3 Q 7 L C Z x d W 9 0 O 1 N l Y 3 R p b 2 4 x L 0 V s I F N h b H Z h Z G 9 y L 0 F 1 d G 9 S Z W 1 v d m V k Q 2 9 s d W 1 u c z E u e 1 l l Y X I g Q 2 F z Z S B D b 2 5 j b H V k Z W Q s M T R 9 J n F 1 b 3 Q 7 L C Z x d W 9 0 O 1 N l Y 3 R p b 2 4 x L 0 V s I F N h b H Z h Z G 9 y L 0 F 1 d G 9 S Z W 1 v d m V k Q 2 9 s d W 1 u c z E u e 0 F t b 3 V u d C B D b G F p b W V k I G J 5 I E l u d m V z d G 9 y L D E 1 f S Z x d W 9 0 O y w m c X V v d D t T Z W N 0 a W 9 u M S 9 F b C B T Y W x 2 Y W R v c i 9 B d X R v U m V t b 3 Z l Z E N v b H V t b n M x L n t D b 2 1 w Z W 5 z Y X R p b 2 4 g b 2 Z m Z X J l Z C B i e S B 0 a G U g U 3 R h d G U g K E Z v c i B k a X J l Y 3 Q g Z X h w c m 9 w c m l h d G l v b i B j Y X N l c y B v b m x 5 K S w x N n 0 m c X V v d D s s J n F 1 b 3 Q 7 U 2 V j d G l v b j E v R W w g U 2 F s d m F k b 3 I v Q X V 0 b 1 J l b W 9 2 Z W R D b 2 x 1 b W 5 z M S 5 7 Q W 1 v d W 5 0 I E F 3 Y X J k Z W Q s M T d 9 J n F 1 b 3 Q 7 L C Z x d W 9 0 O 1 N l Y 3 R p b 2 4 x L 0 V s I F N h b H Z h Z G 9 y L 0 F 1 d G 9 S Z W 1 v d m V k Q 2 9 s d W 1 u c z E u e 0 F t b 3 V u d C B T Z X R 0 b G V k L D E 4 f S Z x d W 9 0 O y w m c X V v d D t T Z W N 0 a W 9 u M S 9 F b C B T Y W x 2 Y W R v c i 9 B d X R v U m V t b 3 Z l Z E N v b H V t b n M x L n t B b W V u Z G V k I G F t b 3 V u d C A o S W 4 g Y 2 F z Z X M g b 2 Y g Y W 5 1 b G x t Z W 5 0 I G 9 y I H J l Y 3 R p Z m l j Y X R p b 2 4 p L D E 5 f S Z x d W 9 0 O y w m c X V v d D t T Z W N 0 a W 9 u M S 9 F b C B T Y W x 2 Y W R v c i 9 B d X R v U m V t b 3 Z l Z E N v b H V t b n M x L n t E Z W Z p b m l 0 a X Z l I G F t b 3 V u d C A o Y X d h c m R z K S w y M H 0 m c X V v d D s s J n F 1 b 3 Q 7 U 2 V j d G l v b j E v R W w g U 2 F s d m F k b 3 I v Q X V 0 b 1 J l b W 9 2 Z W R D b 2 x 1 b W 5 z M S 5 7 R G V m a W 5 p d G l 2 Z S B h b W 9 1 b n Q g K G F 3 Y X J k c y t z Z X R 0 b G V t Z W 5 0 c y k s M j F 9 J n F 1 b 3 Q 7 L C Z x d W 9 0 O 1 N l Y 3 R p b 2 4 x L 0 V s I F N h b H Z h Z G 9 y L 0 F 1 d G 9 S Z W 1 v d m V k Q 2 9 s d W 1 u c z E u e 0 F t b 3 V u d C B w Y W l k L D I y f S Z x d W 9 0 O y w m c X V v d D t T Z W N 0 a W 9 u M S 9 F b C B T Y W x 2 Y W R v c i 9 B d X R v U m V t b 3 Z l Z E N v b H V t b n M x L n t B c m J p d H J h d G 9 y I E F w c G 9 p b n R l Z C B i e S B T d G F 0 Z S w y M 3 0 m c X V v d D s s J n F 1 b 3 Q 7 U 2 V j d G l v b j E v R W w g U 2 F s d m F k b 3 I v Q X V 0 b 1 J l b W 9 2 Z W R D b 2 x 1 b W 5 z M S 5 7 Q X J i a X R y Y X R v c i B B c H B v a W 5 0 Z W Q g Y n k g S W 5 2 Z X N 0 b 3 I s M j R 9 J n F 1 b 3 Q 7 L C Z x d W 9 0 O 1 N l Y 3 R p b 2 4 x L 0 V s I F N h b H Z h Z G 9 y L 0 F 1 d G 9 S Z W 1 v d m V k Q 2 9 s d W 1 u c z E u e 1 B y Z X N p Z G V u d C B v Z i B 0 a G U g V H J p Y n V u Y W w s M j V 9 J n F 1 b 3 Q 7 L C Z x d W 9 0 O 1 N l Y 3 R p b 2 4 x L 0 V s I F N h b H Z h Z G 9 y L 0 F 1 d G 9 S Z W 1 v d m V k Q 2 9 s d W 1 u c z E u e 0 x h d y B G a X J t I E h p c m V k I G J 5 I F N 0 Y X R l L D I 2 f S Z x d W 9 0 O y w m c X V v d D t T Z W N 0 a W 9 u M S 9 F b C B T Y W x 2 Y W R v c i 9 B d X R v U m V t b 3 Z l Z E N v b H V t b n M x L n t D b 3 V u c 2 V s I G Z l Z X M g Y X M g c 3 R p c H V s Y X R l Z C B p b i B j b 2 5 0 c m F j d C B v c i w g I C h J Z i B y Z X N v c n R l Z C B 0 b y B v d X R z a W R l I G N v d W 5 z Z W w p L D I 3 f S Z x d W 9 0 O y w m c X V v d D t T Z W N 0 a W 9 u M S 9 F b C B T Y W x 2 Y W R v c i 9 B d X R v U m V t b 3 Z l Z E N v b H V t b n M x L n t O Y W 1 l I G 9 m I H B h c n R u Z X I g a W 4 t Y 2 h h c m d l I G 9 m I G N h c 2 U g K E l m I H J l c 2 9 y d G V k I H R v I G 9 1 d H N p Z G U g Y 2 9 1 b n N l b C k s M j h 9 J n F 1 b 3 Q 7 L C Z x d W 9 0 O 1 N l Y 3 R p b 2 4 x L 0 V s I F N h b H Z h Z G 9 y L 0 F 1 d G 9 S Z W 1 v d m V k Q 2 9 s d W 1 u c z E u e 0 x h d y B G a X J t I E h p c m V k I G J 5 I E l u d m V z d G 9 y L D I 5 f S Z x d W 9 0 O y w m c X V v d D t T Z W N 0 a W 9 u M S 9 F b C B T Y W x 2 Y W R v c i 9 B d X R v U m V t b 3 Z l Z E N v b H V t b n M x L n t B c m J p d H J h d G l v b i B D Z W 5 0 Z X I g S W 5 2 b 2 x 2 Z W Q s M z B 9 J n F 1 b 3 Q 7 L C Z x d W 9 0 O 1 N l Y 3 R p b 2 4 x L 0 V s I F N h b H Z h Z G 9 y L 0 F 1 d G 9 S Z W 1 v d m V k Q 2 9 s d W 1 u c z E u e 0 F y Y m l 0 c m F 0 a W 9 u I F J 1 b G V z I F V z Z W Q s M z F 9 J n F 1 b 3 Q 7 L C Z x d W 9 0 O 1 N l Y 3 R p b 2 4 x L 0 V s I F N h b H Z h Z G 9 y L 0 F 1 d G 9 S Z W 1 v d m V k Q 2 9 s d W 1 u c z E u e 0 Z F V C w z M n 0 m c X V v d D s s J n F 1 b 3 Q 7 U 2 V j d G l v b j E v R W w g U 2 F s d m F k b 3 I v Q X V 0 b 1 J l b W 9 2 Z W R D b 2 x 1 b W 5 z M S 5 7 Q n J l Y W N o P y w z M 3 0 m c X V v d D s s J n F 1 b 3 Q 7 U 2 V j d G l v b j E v R W w g U 2 F s d m F k b 3 I v Q X V 0 b 1 J l b W 9 2 Z W R D b 2 x 1 b W 5 z M S 5 7 R G l y Z W N 0 I E V 4 c D 8 s M z R 9 J n F 1 b 3 Q 7 L C Z x d W 9 0 O 1 N l Y 3 R p b 2 4 x L 0 V s I F N h b H Z h Z G 9 y L 0 F 1 d G 9 S Z W 1 v d m V k Q 2 9 s d W 1 u c z E u e 0 J y Z W F j a D 8 y L D M 1 f S Z x d W 9 0 O y w m c X V v d D t T Z W N 0 a W 9 u M S 9 F b C B T Y W x 2 Y W R v c i 9 B d X R v U m V t b 3 Z l Z E N v b H V t b n M x L n t J b m R p c m V j d C B F e H A s M z Z 9 J n F 1 b 3 Q 7 L C Z x d W 9 0 O 1 N l Y 3 R p b 2 4 x L 0 V s I F N h b H Z h Z G 9 y L 0 F 1 d G 9 S Z W 1 v d m V k Q 2 9 s d W 1 u c z E u e 0 J y Z W F j a D 8 z L D M 3 f S Z x d W 9 0 O y w m c X V v d D t T Z W N 0 a W 9 u M S 9 F b C B T Y W x 2 Y W R v c i 9 B d X R v U m V t b 3 Z l Z E N v b H V t b n M x L n t O V C w z O H 0 m c X V v d D s s J n F 1 b 3 Q 7 U 2 V j d G l v b j E v R W w g U 2 F s d m F k b 3 I v Q X V 0 b 1 J l b W 9 2 Z W R D b 2 x 1 b W 5 z M S 5 7 Q n J l Y W N o P z Q s M z l 9 J n F 1 b 3 Q 7 L C Z x d W 9 0 O 1 N l Y 3 R p b 2 4 x L 0 V s I F N h b H Z h Z G 9 y L 0 F 1 d G 9 S Z W 1 v d m V k Q 2 9 s d W 1 u c z E u e 0 1 G T i w 0 M H 0 m c X V v d D s s J n F 1 b 3 Q 7 U 2 V j d G l v b j E v R W w g U 2 F s d m F k b 3 I v Q X V 0 b 1 J l b W 9 2 Z W R D b 2 x 1 b W 5 z M S 5 7 Q n J l Y W N o P z U s N D F 9 J n F 1 b 3 Q 7 L C Z x d W 9 0 O 1 N l Y 3 R p b 2 4 x L 0 V s I F N h b H Z h Z G 9 y L 0 F 1 d G 9 S Z W 1 v d m V k Q 2 9 s d W 1 u c z E u e 1 V t Y n J l b G x h I E N s Y X V z Z S w 0 M n 0 m c X V v d D s s J n F 1 b 3 Q 7 U 2 V j d G l v b j E v R W w g U 2 F s d m F k b 3 I v Q X V 0 b 1 J l b W 9 2 Z W R D b 2 x 1 b W 5 z M S 5 7 Q n J l Y W N o P z Y s N D N 9 J n F 1 b 3 Q 7 L C Z x d W 9 0 O 1 N l Y 3 R p b 2 4 x L 0 V s I F N h b H Z h Z G 9 y L 0 F 1 d G 9 S Z W 1 v d m V k Q 2 9 s d W 1 u c z E u e 0 Z Q U y w 0 N H 0 m c X V v d D s s J n F 1 b 3 Q 7 U 2 V j d G l v b j E v R W w g U 2 F s d m F k b 3 I v Q X V 0 b 1 J l b W 9 2 Z W R D b 2 x 1 b W 5 z M S 5 7 Q n J l Y W N o P z c s N D V 9 J n F 1 b 3 Q 7 L C Z x d W 9 0 O 1 N l Y 3 R p b 2 4 x L 0 V s I F N h b H Z h Z G 9 y L 0 F 1 d G 9 S Z W 1 v d m V k Q 2 9 s d W 1 u c z E u e 0 F y Y m l 0 c m F y e S B v c i B E a X N j c m l t I E 1 l Y X N 1 c m V z L D Q 2 f S Z x d W 9 0 O y w m c X V v d D t T Z W N 0 a W 9 u M S 9 F b C B T Y W x 2 Y W R v c i 9 B d X R v U m V t b 3 Z l Z E N v b H V t b n M x L n t C c m V h Y 2 g / O C w 0 N 3 0 m c X V v d D s s J n F 1 b 3 Q 7 U 2 V j d G l v b j E v R W w g U 2 F s d m F k b 3 I v Q X V 0 b 1 J l b W 9 2 Z W R D b 2 x 1 b W 5 z M S 5 7 V H J h b n N m Z X I g b 2 Y g R n V u Z H M s N D h 9 J n F 1 b 3 Q 7 L C Z x d W 9 0 O 1 N l Y 3 R p b 2 4 x L 0 V s I F N h b H Z h Z G 9 y L 0 F 1 d G 9 S Z W 1 v d m V k Q 2 9 s d W 1 u c z E u e 0 J y Z W F j a D 8 5 L D Q 5 f S Z x d W 9 0 O y w m c X V v d D t T Z W N 0 a W 9 u M S 9 F b C B T Y W x 2 Y W R v c i 9 B d X R v U m V t b 3 Z l Z E N v b H V t b n M x L n t P d G h l c i w 1 M H 0 m c X V v d D s s J n F 1 b 3 Q 7 U 2 V j d G l v b j E v R W w g U 2 F s d m F k b 3 I v Q X V 0 b 1 J l b W 9 2 Z W R D b 2 x 1 b W 5 z M S 5 7 Q n J l Y W N o P z E w L D U x f S Z x d W 9 0 O y w m c X V v d D t T Z W N 0 a W 9 u M S 9 F b C B T Y W x 2 Y W R v c i 9 B d X R v U m V t b 3 Z l Z E N v b H V t b n M x L n t Q Z X J m b 3 J t Y W 5 j Z S B y Z X F 1 a X J l b W V u d H M s N T J 9 J n F 1 b 3 Q 7 L C Z x d W 9 0 O 1 N l Y 3 R p b 2 4 x L 0 V s I F N h b H Z h Z G 9 y L 0 F 1 d G 9 S Z W 1 v d m V k Q 2 9 s d W 1 u c z E u e 0 J y Z W F j a D 8 x M S w 1 M 3 0 m c X V v d D s s J n F 1 b 3 Q 7 U 2 V j d G l v b j E v R W w g U 2 F s d m F k b 3 I v Q X V 0 b 1 J l b W 9 2 Z W R D b 2 x 1 b W 5 z M S 5 7 Q 3 V z d G 9 t Y X J 5 I H J 1 b G V z I G 9 m I G l u d G V y b m F 0 a W 9 u Y W w g b G F 3 L D U 0 f S Z x d W 9 0 O y w m c X V v d D t T Z W N 0 a W 9 u M S 9 F b C B T Y W x 2 Y W R v c i 9 B d X R v U m V t b 3 Z l Z E N v b H V t b n M x L n t C c m V h Y 2 g / M T I s N T V 9 J n F 1 b 3 Q 7 L C Z x d W 9 0 O 1 N l Y 3 R p b 2 4 x L 0 V s I F N h b H Z h Z G 9 y L 0 F 1 d G 9 S Z W 1 v d m V k Q 2 9 s d W 1 u c z E u e 0 5 v d G V z L D U 2 f S Z x d W 9 0 O 1 0 s J n F 1 b 3 Q 7 Q 2 9 s d W 1 u Q 2 9 1 b n Q m c X V v d D s 6 N T c s J n F 1 b 3 Q 7 S 2 V 5 Q 2 9 s d W 1 u T m F t Z X M m c X V v d D s 6 W 1 0 s J n F 1 b 3 Q 7 Q 2 9 s d W 1 u S W R l b n R p d G l l c y Z x d W 9 0 O z p b J n F 1 b 3 Q 7 U 2 V j d G l v b j E v R W w g U 2 F s d m F k b 3 I v Q X V 0 b 1 J l b W 9 2 Z W R D b 2 x 1 b W 5 z M S 5 7 U 3 R h d G U s M H 0 m c X V v d D s s J n F 1 b 3 Q 7 U 2 V j d G l v b j E v R W w g U 2 F s d m F k b 3 I v Q X V 0 b 1 J l b W 9 2 Z W R D b 2 x 1 b W 5 z M S 5 7 Q 2 F z Z S B O Y W 1 l L D F 9 J n F 1 b 3 Q 7 L C Z x d W 9 0 O 1 N l Y 3 R p b 2 4 x L 0 V s I F N h b H Z h Z G 9 y L 0 F 1 d G 9 S Z W 1 v d m V k Q 2 9 s d W 1 u c z E u e 0 l u d m V z d G 9 y L D J 9 J n F 1 b 3 Q 7 L C Z x d W 9 0 O 1 N l Y 3 R p b 2 4 x L 0 V s I F N h b H Z h Z G 9 y L 0 F 1 d G 9 S Z W 1 v d m V k Q 2 9 s d W 1 u c z E u e 0 9 0 a G V y I E l u d m V z d G 9 y c y w z f S Z x d W 9 0 O y w m c X V v d D t T Z W N 0 a W 9 u M S 9 F b C B T Y W x 2 Y W R v c i 9 B d X R v U m V t b 3 Z l Z E N v b H V t b n M x L n t O Y X R p b 2 5 h b G l 0 e S B v Z i B J b n Z l c 3 R v c n M g L D R 9 J n F 1 b 3 Q 7 L C Z x d W 9 0 O 1 N l Y 3 R p b 2 4 x L 0 V s I F N h b H Z h Z G 9 y L 0 F 1 d G 9 S Z W 1 v d m V k Q 2 9 s d W 1 u c z E u e 0 N v b n R p b m V u d C w 1 f S Z x d W 9 0 O y w m c X V v d D t T Z W N 0 a W 9 u M S 9 F b C B T Y W x 2 Y W R v c i 9 B d X R v U m V t b 3 Z l Z E N v b H V t b n M x L n t J b n N 0 c n V t Z W 5 0 I E l u d m 9 r Z W Q s N n 0 m c X V v d D s s J n F 1 b 3 Q 7 U 2 V j d G l v b j E v R W w g U 2 F s d m F k b 3 I v Q X V 0 b 1 J l b W 9 2 Z W R D b 2 x 1 b W 5 z M S 5 7 V H l w Z S B v Z i B J b n N 0 c n V t Z W 5 0 L D d 9 J n F 1 b 3 Q 7 L C Z x d W 9 0 O 1 N l Y 3 R p b 2 4 x L 0 V s I F N h b H Z h Z G 9 y L 0 F 1 d G 9 S Z W 1 v d m V k Q 2 9 s d W 1 u c z E u e 0 V j b 2 5 v b W l j I F N l Y 3 R v c i B J b n Z v b H Z l Z C w 4 f S Z x d W 9 0 O y w m c X V v d D t T Z W N 0 a W 9 u M S 9 F b C B T Y W x 2 Y W R v c i 9 B d X R v U m V t b 3 Z l Z E N v b H V t b n M x L n t B Z G R c d T A w M j d s I F N l Y 3 R v c n M s O X 0 m c X V v d D s s J n F 1 b 3 Q 7 U 2 V j d G l v b j E v R W w g U 2 F s d m F k b 3 I v Q X V 0 b 1 J l b W 9 2 Z W R D b 2 x 1 b W 5 z M S 5 7 U 3 R h d H V z L D E w f S Z x d W 9 0 O y w m c X V v d D t T Z W N 0 a W 9 u M S 9 F b C B T Y W x 2 Y W R v c i 9 B d X R v U m V t b 3 Z l Z E N v b H V t b n M x L n t E Z W N p Z G V k I G l u I E Z h d m 9 y I G 9 m L D E x f S Z x d W 9 0 O y w m c X V v d D t T Z W N 0 a W 9 u M S 9 F b C B T Y W x 2 Y W R v c i 9 B d X R v U m V t b 3 Z l Z E N v b H V t b n M x L n t T Z X R 0 b G V k I G 9 y I G R l Y 2 l k Z W Q g a W 4 g Z m F 2 b 3 I g b 2 Y g a W 5 2 Z X N 0 b 3 I s M T J 9 J n F 1 b 3 Q 7 L C Z x d W 9 0 O 1 N l Y 3 R p b 2 4 x L 0 V s I F N h b H Z h Z G 9 y L 0 F 1 d G 9 S Z W 1 v d m V k Q 2 9 s d W 1 u c z E u e 1 l l Y X I g Q 2 F z Z S B G a W x l Z C w x M 3 0 m c X V v d D s s J n F 1 b 3 Q 7 U 2 V j d G l v b j E v R W w g U 2 F s d m F k b 3 I v Q X V 0 b 1 J l b W 9 2 Z W R D b 2 x 1 b W 5 z M S 5 7 W W V h c i B D Y X N l I E N v b m N s d W R l Z C w x N H 0 m c X V v d D s s J n F 1 b 3 Q 7 U 2 V j d G l v b j E v R W w g U 2 F s d m F k b 3 I v Q X V 0 b 1 J l b W 9 2 Z W R D b 2 x 1 b W 5 z M S 5 7 Q W 1 v d W 5 0 I E N s Y W l t Z W Q g Y n k g S W 5 2 Z X N 0 b 3 I s M T V 9 J n F 1 b 3 Q 7 L C Z x d W 9 0 O 1 N l Y 3 R p b 2 4 x L 0 V s I F N h b H Z h Z G 9 y L 0 F 1 d G 9 S Z W 1 v d m V k Q 2 9 s d W 1 u c z E u e 0 N v b X B l b n N h d G l v b i B v Z m Z l c m V k I G J 5 I H R o Z S B T d G F 0 Z S A o R m 9 y I G R p c m V j d C B l e H B y b 3 B y a W F 0 a W 9 u I G N h c 2 V z I G 9 u b H k p L D E 2 f S Z x d W 9 0 O y w m c X V v d D t T Z W N 0 a W 9 u M S 9 F b C B T Y W x 2 Y W R v c i 9 B d X R v U m V t b 3 Z l Z E N v b H V t b n M x L n t B b W 9 1 b n Q g Q X d h c m R l Z C w x N 3 0 m c X V v d D s s J n F 1 b 3 Q 7 U 2 V j d G l v b j E v R W w g U 2 F s d m F k b 3 I v Q X V 0 b 1 J l b W 9 2 Z W R D b 2 x 1 b W 5 z M S 5 7 Q W 1 v d W 5 0 I F N l d H R s Z W Q s M T h 9 J n F 1 b 3 Q 7 L C Z x d W 9 0 O 1 N l Y 3 R p b 2 4 x L 0 V s I F N h b H Z h Z G 9 y L 0 F 1 d G 9 S Z W 1 v d m V k Q 2 9 s d W 1 u c z E u e 0 F t Z W 5 k Z W Q g Y W 1 v d W 5 0 I C h J b i B j Y X N l c y B v Z i B h b n V s b G 1 l b n Q g b 3 I g c m V j d G l m a W N h d G l v b i k s M T l 9 J n F 1 b 3 Q 7 L C Z x d W 9 0 O 1 N l Y 3 R p b 2 4 x L 0 V s I F N h b H Z h Z G 9 y L 0 F 1 d G 9 S Z W 1 v d m V k Q 2 9 s d W 1 u c z E u e 0 R l Z m l u a X R p d m U g Y W 1 v d W 5 0 I C h h d 2 F y Z H M p L D I w f S Z x d W 9 0 O y w m c X V v d D t T Z W N 0 a W 9 u M S 9 F b C B T Y W x 2 Y W R v c i 9 B d X R v U m V t b 3 Z l Z E N v b H V t b n M x L n t E Z W Z p b m l 0 a X Z l I G F t b 3 V u d C A o Y X d h c m R z K 3 N l d H R s Z W 1 l b n R z K S w y M X 0 m c X V v d D s s J n F 1 b 3 Q 7 U 2 V j d G l v b j E v R W w g U 2 F s d m F k b 3 I v Q X V 0 b 1 J l b W 9 2 Z W R D b 2 x 1 b W 5 z M S 5 7 Q W 1 v d W 5 0 I H B h a W Q s M j J 9 J n F 1 b 3 Q 7 L C Z x d W 9 0 O 1 N l Y 3 R p b 2 4 x L 0 V s I F N h b H Z h Z G 9 y L 0 F 1 d G 9 S Z W 1 v d m V k Q 2 9 s d W 1 u c z E u e 0 F y Y m l 0 c m F 0 b 3 I g Q X B w b 2 l u d G V k I G J 5 I F N 0 Y X R l L D I z f S Z x d W 9 0 O y w m c X V v d D t T Z W N 0 a W 9 u M S 9 F b C B T Y W x 2 Y W R v c i 9 B d X R v U m V t b 3 Z l Z E N v b H V t b n M x L n t B c m J p d H J h d G 9 y I E F w c G 9 p b n R l Z C B i e S B J b n Z l c 3 R v c i w y N H 0 m c X V v d D s s J n F 1 b 3 Q 7 U 2 V j d G l v b j E v R W w g U 2 F s d m F k b 3 I v Q X V 0 b 1 J l b W 9 2 Z W R D b 2 x 1 b W 5 z M S 5 7 U H J l c 2 l k Z W 5 0 I G 9 m I H R o Z S B U c m l i d W 5 h b C w y N X 0 m c X V v d D s s J n F 1 b 3 Q 7 U 2 V j d G l v b j E v R W w g U 2 F s d m F k b 3 I v Q X V 0 b 1 J l b W 9 2 Z W R D b 2 x 1 b W 5 z M S 5 7 T G F 3 I E Z p c m 0 g S G l y Z W Q g Y n k g U 3 R h d G U s M j Z 9 J n F 1 b 3 Q 7 L C Z x d W 9 0 O 1 N l Y 3 R p b 2 4 x L 0 V s I F N h b H Z h Z G 9 y L 0 F 1 d G 9 S Z W 1 v d m V k Q 2 9 s d W 1 u c z E u e 0 N v d W 5 z Z W w g Z m V l c y B h c y B z d G l w d W x h d G V k I G l u I G N v b n R y Y W N 0 I G 9 y L C A g K E l m I H J l c 2 9 y d G V k I H R v I G 9 1 d H N p Z G U g Y 2 9 1 b n N l b C k s M j d 9 J n F 1 b 3 Q 7 L C Z x d W 9 0 O 1 N l Y 3 R p b 2 4 x L 0 V s I F N h b H Z h Z G 9 y L 0 F 1 d G 9 S Z W 1 v d m V k Q 2 9 s d W 1 u c z E u e 0 5 h b W U g b 2 Y g c G F y d G 5 l c i B p b i 1 j a G F y Z 2 U g b 2 Y g Y 2 F z Z S A o S W Y g c m V z b 3 J 0 Z W Q g d G 8 g b 3 V 0 c 2 l k Z S B j b 3 V u c 2 V s K S w y O H 0 m c X V v d D s s J n F 1 b 3 Q 7 U 2 V j d G l v b j E v R W w g U 2 F s d m F k b 3 I v Q X V 0 b 1 J l b W 9 2 Z W R D b 2 x 1 b W 5 z M S 5 7 T G F 3 I E Z p c m 0 g S G l y Z W Q g Y n k g S W 5 2 Z X N 0 b 3 I s M j l 9 J n F 1 b 3 Q 7 L C Z x d W 9 0 O 1 N l Y 3 R p b 2 4 x L 0 V s I F N h b H Z h Z G 9 y L 0 F 1 d G 9 S Z W 1 v d m V k Q 2 9 s d W 1 u c z E u e 0 F y Y m l 0 c m F 0 a W 9 u I E N l b n R l c i B J b n Z v b H Z l Z C w z M H 0 m c X V v d D s s J n F 1 b 3 Q 7 U 2 V j d G l v b j E v R W w g U 2 F s d m F k b 3 I v Q X V 0 b 1 J l b W 9 2 Z W R D b 2 x 1 b W 5 z M S 5 7 Q X J i a X R y Y X R p b 2 4 g U n V s Z X M g V X N l Z C w z M X 0 m c X V v d D s s J n F 1 b 3 Q 7 U 2 V j d G l v b j E v R W w g U 2 F s d m F k b 3 I v Q X V 0 b 1 J l b W 9 2 Z W R D b 2 x 1 b W 5 z M S 5 7 R k V U L D M y f S Z x d W 9 0 O y w m c X V v d D t T Z W N 0 a W 9 u M S 9 F b C B T Y W x 2 Y W R v c i 9 B d X R v U m V t b 3 Z l Z E N v b H V t b n M x L n t C c m V h Y 2 g / L D M z f S Z x d W 9 0 O y w m c X V v d D t T Z W N 0 a W 9 u M S 9 F b C B T Y W x 2 Y W R v c i 9 B d X R v U m V t b 3 Z l Z E N v b H V t b n M x L n t E a X J l Y 3 Q g R X h w P y w z N H 0 m c X V v d D s s J n F 1 b 3 Q 7 U 2 V j d G l v b j E v R W w g U 2 F s d m F k b 3 I v Q X V 0 b 1 J l b W 9 2 Z W R D b 2 x 1 b W 5 z M S 5 7 Q n J l Y W N o P z I s M z V 9 J n F 1 b 3 Q 7 L C Z x d W 9 0 O 1 N l Y 3 R p b 2 4 x L 0 V s I F N h b H Z h Z G 9 y L 0 F 1 d G 9 S Z W 1 v d m V k Q 2 9 s d W 1 u c z E u e 0 l u Z G l y Z W N 0 I E V 4 c C w z N n 0 m c X V v d D s s J n F 1 b 3 Q 7 U 2 V j d G l v b j E v R W w g U 2 F s d m F k b 3 I v Q X V 0 b 1 J l b W 9 2 Z W R D b 2 x 1 b W 5 z M S 5 7 Q n J l Y W N o P z M s M z d 9 J n F 1 b 3 Q 7 L C Z x d W 9 0 O 1 N l Y 3 R p b 2 4 x L 0 V s I F N h b H Z h Z G 9 y L 0 F 1 d G 9 S Z W 1 v d m V k Q 2 9 s d W 1 u c z E u e 0 5 U L D M 4 f S Z x d W 9 0 O y w m c X V v d D t T Z W N 0 a W 9 u M S 9 F b C B T Y W x 2 Y W R v c i 9 B d X R v U m V t b 3 Z l Z E N v b H V t b n M x L n t C c m V h Y 2 g / N C w z O X 0 m c X V v d D s s J n F 1 b 3 Q 7 U 2 V j d G l v b j E v R W w g U 2 F s d m F k b 3 I v Q X V 0 b 1 J l b W 9 2 Z W R D b 2 x 1 b W 5 z M S 5 7 T U Z O L D Q w f S Z x d W 9 0 O y w m c X V v d D t T Z W N 0 a W 9 u M S 9 F b C B T Y W x 2 Y W R v c i 9 B d X R v U m V t b 3 Z l Z E N v b H V t b n M x L n t C c m V h Y 2 g / N S w 0 M X 0 m c X V v d D s s J n F 1 b 3 Q 7 U 2 V j d G l v b j E v R W w g U 2 F s d m F k b 3 I v Q X V 0 b 1 J l b W 9 2 Z W R D b 2 x 1 b W 5 z M S 5 7 V W 1 i c m V s b G E g Q 2 x h d X N l L D Q y f S Z x d W 9 0 O y w m c X V v d D t T Z W N 0 a W 9 u M S 9 F b C B T Y W x 2 Y W R v c i 9 B d X R v U m V t b 3 Z l Z E N v b H V t b n M x L n t C c m V h Y 2 g / N i w 0 M 3 0 m c X V v d D s s J n F 1 b 3 Q 7 U 2 V j d G l v b j E v R W w g U 2 F s d m F k b 3 I v Q X V 0 b 1 J l b W 9 2 Z W R D b 2 x 1 b W 5 z M S 5 7 R l B T L D Q 0 f S Z x d W 9 0 O y w m c X V v d D t T Z W N 0 a W 9 u M S 9 F b C B T Y W x 2 Y W R v c i 9 B d X R v U m V t b 3 Z l Z E N v b H V t b n M x L n t C c m V h Y 2 g / N y w 0 N X 0 m c X V v d D s s J n F 1 b 3 Q 7 U 2 V j d G l v b j E v R W w g U 2 F s d m F k b 3 I v Q X V 0 b 1 J l b W 9 2 Z W R D b 2 x 1 b W 5 z M S 5 7 Q X J i a X R y Y X J 5 I G 9 y I E R p c 2 N y a W 0 g T W V h c 3 V y Z X M s N D Z 9 J n F 1 b 3 Q 7 L C Z x d W 9 0 O 1 N l Y 3 R p b 2 4 x L 0 V s I F N h b H Z h Z G 9 y L 0 F 1 d G 9 S Z W 1 v d m V k Q 2 9 s d W 1 u c z E u e 0 J y Z W F j a D 8 4 L D Q 3 f S Z x d W 9 0 O y w m c X V v d D t T Z W N 0 a W 9 u M S 9 F b C B T Y W x 2 Y W R v c i 9 B d X R v U m V t b 3 Z l Z E N v b H V t b n M x L n t U c m F u c 2 Z l c i B v Z i B G d W 5 k c y w 0 O H 0 m c X V v d D s s J n F 1 b 3 Q 7 U 2 V j d G l v b j E v R W w g U 2 F s d m F k b 3 I v Q X V 0 b 1 J l b W 9 2 Z W R D b 2 x 1 b W 5 z M S 5 7 Q n J l Y W N o P z k s N D l 9 J n F 1 b 3 Q 7 L C Z x d W 9 0 O 1 N l Y 3 R p b 2 4 x L 0 V s I F N h b H Z h Z G 9 y L 0 F 1 d G 9 S Z W 1 v d m V k Q 2 9 s d W 1 u c z E u e 0 9 0 a G V y L D U w f S Z x d W 9 0 O y w m c X V v d D t T Z W N 0 a W 9 u M S 9 F b C B T Y W x 2 Y W R v c i 9 B d X R v U m V t b 3 Z l Z E N v b H V t b n M x L n t C c m V h Y 2 g / M T A s N T F 9 J n F 1 b 3 Q 7 L C Z x d W 9 0 O 1 N l Y 3 R p b 2 4 x L 0 V s I F N h b H Z h Z G 9 y L 0 F 1 d G 9 S Z W 1 v d m V k Q 2 9 s d W 1 u c z E u e 1 B l c m Z v c m 1 h b m N l I H J l c X V p c m V t Z W 5 0 c y w 1 M n 0 m c X V v d D s s J n F 1 b 3 Q 7 U 2 V j d G l v b j E v R W w g U 2 F s d m F k b 3 I v Q X V 0 b 1 J l b W 9 2 Z W R D b 2 x 1 b W 5 z M S 5 7 Q n J l Y W N o P z E x L D U z f S Z x d W 9 0 O y w m c X V v d D t T Z W N 0 a W 9 u M S 9 F b C B T Y W x 2 Y W R v c i 9 B d X R v U m V t b 3 Z l Z E N v b H V t b n M x L n t D d X N 0 b 2 1 h c n k g c n V s Z X M g b 2 Y g a W 5 0 Z X J u Y X R p b 2 5 h b C B s Y X c s N T R 9 J n F 1 b 3 Q 7 L C Z x d W 9 0 O 1 N l Y 3 R p b 2 4 x L 0 V s I F N h b H Z h Z G 9 y L 0 F 1 d G 9 S Z W 1 v d m V k Q 2 9 s d W 1 u c z E u e 0 J y Z W F j a D 8 x M i w 1 N X 0 m c X V v d D s s J n F 1 b 3 Q 7 U 2 V j d G l v b j E v R W w g U 2 F s d m F k b 3 I v Q X V 0 b 1 J l b W 9 2 Z W R D b 2 x 1 b W 5 z M S 5 7 T m 9 0 Z X M s N T Z 9 J n F 1 b 3 Q 7 X S w m c X V v d D t S Z W x h d G l v b n N o a X B J b m Z v J n F 1 b 3 Q 7 O l t d f S I g L z 4 8 L 1 N 0 Y W J s Z U V u d H J p Z X M + P C 9 J d G V t P j x J d G V t P j x J d G V t T G 9 j Y X R p b 2 4 + P E l 0 Z W 1 U e X B l P k Z v c m 1 1 b G E 8 L 0 l 0 Z W 1 U e X B l P j x J d G V t U G F 0 a D 5 T Z W N 0 a W 9 u M S 9 F b C U y M F N h b H Z h Z G 9 y L 1 N v d X J j Z T w v S X R l b V B h d G g + P C 9 J d G V t T G 9 j Y X R p b 2 4 + P F N 0 Y W J s Z U V u d H J p Z X M g L z 4 8 L 0 l 0 Z W 0 + P E l 0 Z W 0 + P E l 0 Z W 1 M b 2 N h d G l v b j 4 8 S X R l b V R 5 c G U + R m 9 y b X V s Y T w v S X R l b V R 5 c G U + P E l 0 Z W 1 Q Y X R o P l N l Y 3 R p b 2 4 x L 0 V s J T I w U 2 F s d m F k b 3 I v Q 2 h h b m d l Z C U y M F R 5 c G U 8 L 0 l 0 Z W 1 Q Y X R o P j w v S X R l b U x v Y 2 F 0 a W 9 u P j x T d G F i b G V F b n R y a W V z I C 8 + P C 9 J d G V t P j x J d G V t P j x J d G V t T G 9 j Y X R p b 2 4 + P E l 0 Z W 1 U e X B l P k Z v c m 1 1 b G E 8 L 0 l 0 Z W 1 U e X B l P j x J d G V t U G F 0 a D 5 T Z W N 0 a W 9 u M S 9 F b C U y M F N h b H Z h Z G 9 y L 0 Z p b H R l c m V k J T I w U m 9 3 c z w v S X R l b V B h d G g + P C 9 J d G V t T G 9 j Y X R p b 2 4 + P F N 0 Y W J s Z U V u d H J p Z X M g L z 4 8 L 0 l 0 Z W 0 + P E l 0 Z W 0 + P E l 0 Z W 1 M b 2 N h d G l v b j 4 8 S X R l b V R 5 c G U + R m 9 y b X V s Y T w v S X R l b V R 5 c G U + P E l 0 Z W 1 Q Y X R o P l N l Y 3 R p b 2 4 x L 0 d y Z W 5 h Z G E 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U Y X J n Z X Q i I F Z h b H V l P S J z R 3 J l b m F k Y S I g L z 4 8 R W 5 0 c n k g V H l w Z T 0 i R m l s b G V k Q 2 9 t c G x l d G V S Z X N 1 b H R U b 1 d v c m t z a G V l d C I g V m F s d W U 9 I m w x I i A v P j x F b n R y e S B U e X B l P S J G a W x s R X J y b 3 J D b 2 R l I i B W Y W x 1 Z T 0 i c 1 V u a 2 5 v d 2 4 i I C 8 + P E V u d H J 5 I F R 5 c G U 9 I k Z p b G x F c n J v c k N v d W 5 0 I i B W Y W x 1 Z T 0 i b D A i I C 8 + P E V u d H J 5 I F R 5 c G U 9 I k Z p b G x M Y X N 0 V X B k Y X R l Z C I g V m F s d W U 9 I m Q y M D I 1 L T A y L T A z V D E 4 O j M x O j Q 4 L j M w N z Y 3 O T l a I i A v P j x F b n R y e S B U e X B l P S J G a W x s Q 2 9 s d W 1 u V H l w Z X M i I F Z h b H V l P S J z Q m d Z R 0 J n W U d C Z 1 l H Q m d Z R 0 F 3 T U F B Q U 1 B Q U F N Q U F B T U d C Z 1 l H Q X d Z R 0 J n W U d C Z 1 l H Q m d Z R 0 J n W U d C Z 1 l H Q m d Z R 0 J n W U d C Z 1 l B Q m d B R y I g L z 4 8 R W 5 0 c n k g V H l w Z T 0 i U m V j b 3 Z l c n l U Y X J n Z X R T a G V l d C I g V m F s d W U 9 I n N T a G V l d D E y I i A v P j x F b n R y e S B U e X B l P S J S Z W N v d m V y e V R h c m d l d E N v b H V t b i I g V m F s d W U 9 I m w x I i A v P j x F b n R y e S B U e X B l P S J S Z W N v d m V y e V R h c m d l d F J v d y I g V m F s d W U 9 I m w x I i A v P j x F b n R y e S B U e X B l P S J M b 2 F k Z W R U b 0 F u Y W x 5 c 2 l z U 2 V y d m l j Z X M i I F Z h b H V l P S J s M C I g L z 4 8 R W 5 0 c n k g V H l w Z T 0 i U X V l c n l J R C I g V m F s d W U 9 I n M w Z G I 2 Y m E 1 O C 0 0 M 2 U x L T Q 2 Y z k t Y m M x Z i 0 w M W I y Z D J i N T k 1 M G E i I C 8 + P E V u d H J 5 I F R 5 c G U 9 I k Z p b G x D b 3 V u d C I g V m F s d W U 9 I m w 1 I i A v P j x F b n R y e S B U e X B l P S J G a W x s Q 2 9 s d W 1 u T m F t Z X M i I F Z h b H V l P S J z W y Z x d W 9 0 O 1 N 0 Y X R l J n F 1 b 3 Q 7 L C Z x d W 9 0 O 0 N h c 2 U g T m F t Z S Z x d W 9 0 O y w m c X V v d D t J b n Z l c 3 R v c i Z x d W 9 0 O y w m c X V v d D t P d G h l c i B J b n Z l c 3 R v c n M m c X V v d D s s J n F 1 b 3 Q 7 T m F 0 a W 9 u Y W x p d H k g b 2 Y g S W 5 2 Z X N 0 b 3 J z I C Z x d W 9 0 O y w m c X V v d D t D b 2 5 0 a W 5 l b n Q m c X V v d D s s J n F 1 b 3 Q 7 S W 5 z d H J 1 b W V u d C B J b n Z v a 2 V k J n F 1 b 3 Q 7 L C Z x d W 9 0 O 1 R 5 c G U g b 2 Y g S W 5 z d H J 1 b W V u d C Z x d W 9 0 O y w m c X V v d D t F Y 2 9 u b 2 1 p Y y B T Z W N 0 b 3 I g S W 5 2 b 2 x 2 Z W Q m c X V v d D s s J n F 1 b 3 Q 7 Q W R k X H U w M D I 3 b C B T Z W N 0 b 3 J z J n F 1 b 3 Q 7 L C Z x d W 9 0 O 1 N 0 Y X R 1 c y Z x d W 9 0 O y w m c X V v d D t E Z W N p Z G V k I G l u I E Z h d m 9 y I G 9 m J n F 1 b 3 Q 7 L C Z x d W 9 0 O 1 N l d H R s Z W Q g b 3 I g Z G V j a W R l Z C B p b i B m Y X Z v c i B v Z i B p b n Z l c 3 R v c i Z x d W 9 0 O y w m c X V v d D t Z Z W F y I E N h c 2 U g R m l s Z W Q m c X V v d D s s J n F 1 b 3 Q 7 W W V h c i B D Y X N l I E N v b m N s d W R l Z C Z x d W 9 0 O y w m c X V v d D t B b W 9 1 b n Q g Q 2 x h a W 1 l Z C B i e S B J b n Z l c 3 R v c i Z x d W 9 0 O y w m c X V v d D t D b 2 1 w Z W 5 z Y X R p b 2 4 g b 2 Z m Z X J l Z C B i e S B 0 a G U g U 3 R h d G U g K E Z v c i B k a X J l Y 3 Q g Z X h w c m 9 w c m l h d G l v b i B j Y X N l c y B v b m x 5 K S Z x d W 9 0 O y w m c X V v d D t B b W 9 1 b n Q g Q X d h c m R l Z C Z x d W 9 0 O y w m c X V v d D t B b W 9 1 b n Q g U 2 V 0 d G x l Z C Z x d W 9 0 O y w m c X V v d D t B b W V u Z G V k I G F t b 3 V u d C A o S W 4 g Y 2 F z Z X M g b 2 Y g Y W 5 1 b G x t Z W 5 0 I G 9 y I H J l Y 3 R p Z m l j Y X R p b 2 4 p J n F 1 b 3 Q 7 L C Z x d W 9 0 O 0 R l Z m l u a X R p d m U g Y W 1 v d W 5 0 I C h h d 2 F y Z H M p J n F 1 b 3 Q 7 L C Z x d W 9 0 O 0 R l Z m l u a X R p d m U g Y W 1 v d W 5 0 I C h h d 2 F y Z H M r c 2 V 0 d G x l b W V u d H M p J n F 1 b 3 Q 7 L C Z x d W 9 0 O 0 F t b 3 V u d C B w Y W l k J n F 1 b 3 Q 7 L C Z x d W 9 0 O 0 F y Y m l 0 c m F 0 b 3 I g Q X B w b 2 l u d G V k I G J 5 I F N 0 Y X R l J n F 1 b 3 Q 7 L C Z x d W 9 0 O 0 F y Y m l 0 c m F 0 b 3 I g Q X B w b 2 l u d G V k I G J 5 I E l u d m V z d G 9 y J n F 1 b 3 Q 7 L C Z x d W 9 0 O 1 B y Z X N p Z G V u d C B v Z i B 0 a G U g V H J p Y n V u Y W w m c X V v d D s s J n F 1 b 3 Q 7 T G F 3 I E Z p c m 0 g S G l y Z W Q g Y n k g U 3 R h d G U m c X V v d D s s J n F 1 b 3 Q 7 Q 2 9 1 b n N l b C B m Z W V z I G F z I H N 0 a X B 1 b G F 0 Z W Q g a W 4 g Y 2 9 u d H J h Y 3 Q g b 3 I s I C A o S W Y g c m V z b 3 J 0 Z W Q g d G 8 g b 3 V 0 c 2 l k Z S B j b 3 V u c 2 V s K S Z x d W 9 0 O y w m c X V v d D t O Y W 1 l I G 9 m I H B h c n R u Z X I g a W 4 t Y 2 h h c m d l I G 9 m I G N h c 2 U g K E l m I H J l c 2 9 y d G V k I H R v I G 9 1 d H N p Z G U g Y 2 9 1 b n N l b C k m c X V v d D s s J n F 1 b 3 Q 7 T G F 3 I E Z p c m 0 g S G l y Z W Q g Y n k g S W 5 2 Z X N 0 b 3 I m c X V v d D s s J n F 1 b 3 Q 7 Q X J i a X R y Y X R p b 2 4 g Q 2 V u d G V y I E l u d m 9 s d m V k J n F 1 b 3 Q 7 L C Z x d W 9 0 O 0 F y Y m l 0 c m F 0 a W 9 u I F J 1 b G V z I F V z Z W Q m c X V v d D s s J n F 1 b 3 Q 7 R k V U J n F 1 b 3 Q 7 L C Z x d W 9 0 O 0 J y Z W F j a D 8 m c X V v d D s s J n F 1 b 3 Q 7 R G l y Z W N 0 I E V 4 c D 8 m c X V v d D s s J n F 1 b 3 Q 7 Q n J l Y W N o P z I m c X V v d D s s J n F 1 b 3 Q 7 S W 5 k a X J l Y 3 Q g R X h w J n F 1 b 3 Q 7 L C Z x d W 9 0 O 0 J y Z W F j a D 8 z J n F 1 b 3 Q 7 L C Z x d W 9 0 O 0 5 U J n F 1 b 3 Q 7 L C Z x d W 9 0 O 0 J y Z W F j a D 8 0 J n F 1 b 3 Q 7 L C Z x d W 9 0 O 0 1 G T i Z x d W 9 0 O y w m c X V v d D t C c m V h Y 2 g / N S Z x d W 9 0 O y w m c X V v d D t V b W J y Z W x s Y S B D b G F 1 c 2 U m c X V v d D s s J n F 1 b 3 Q 7 Q n J l Y W N o P z Y m c X V v d D s s J n F 1 b 3 Q 7 R l B T J n F 1 b 3 Q 7 L C Z x d W 9 0 O 0 J y Z W F j a D 8 3 J n F 1 b 3 Q 7 L C Z x d W 9 0 O 0 F y Y m l 0 c m F y e S B v c i B E a X N j c m l t I E 1 l Y X N 1 c m V z J n F 1 b 3 Q 7 L C Z x d W 9 0 O 0 J y Z W F j a D 8 4 J n F 1 b 3 Q 7 L C Z x d W 9 0 O 1 R y Y W 5 z Z m V y I G 9 m I E Z 1 b m R z J n F 1 b 3 Q 7 L C Z x d W 9 0 O 0 J y Z W F j a D 8 5 J n F 1 b 3 Q 7 L C Z x d W 9 0 O 0 9 0 a G V y J n F 1 b 3 Q 7 L C Z x d W 9 0 O 0 J y Z W F j a D 8 x M C Z x d W 9 0 O y w m c X V v d D t Q Z X J m b 3 J t Y W 5 j Z S B y Z X F 1 a X J l b W V u d H M m c X V v d D s s J n F 1 b 3 Q 7 Q n J l Y W N o P z E x J n F 1 b 3 Q 7 L C Z x d W 9 0 O 0 N 1 c 3 R v b W F y e S B y d W x l c y B v Z i B p b n R l c m 5 h d G l v b m F s I G x h d y Z x d W 9 0 O y w m c X V v d D t C c m V h Y 2 g / M T I m c X V v d D s s J n F 1 b 3 Q 7 T m 9 0 Z X M m c X V v d D t d I i A v P j x F b n R y e S B U e X B l P S J G a W x s U 3 R h d H V z I i B W Y W x 1 Z T 0 i c 0 N v b X B s Z X R l I i A v P j x F b n R y e S B U e X B l P S J B Z G R l Z F R v R G F 0 Y U 1 v Z G V s I i B W Y W x 1 Z T 0 i b D A i I C 8 + P E V u d H J 5 I F R 5 c G U 9 I l J l b G F 0 a W 9 u c 2 h p c E l u Z m 9 D b 2 5 0 Y W l u Z X I i I F Z h b H V l P S J z e y Z x d W 9 0 O 2 N v b H V t b k N v d W 5 0 J n F 1 b 3 Q 7 O j U 3 L C Z x d W 9 0 O 2 t l e U N v b H V t b k 5 h b W V z J n F 1 b 3 Q 7 O l t d L C Z x d W 9 0 O 3 F 1 Z X J 5 U m V s Y X R p b 2 5 z a G l w c y Z x d W 9 0 O z p b X S w m c X V v d D t j b 2 x 1 b W 5 J Z G V u d G l 0 a W V z J n F 1 b 3 Q 7 O l s m c X V v d D t T Z W N 0 a W 9 u M S 9 H c m V u Y W R h L 0 F 1 d G 9 S Z W 1 v d m V k Q 2 9 s d W 1 u c z E u e 1 N 0 Y X R l L D B 9 J n F 1 b 3 Q 7 L C Z x d W 9 0 O 1 N l Y 3 R p b 2 4 x L 0 d y Z W 5 h Z G E v Q X V 0 b 1 J l b W 9 2 Z W R D b 2 x 1 b W 5 z M S 5 7 Q 2 F z Z S B O Y W 1 l L D F 9 J n F 1 b 3 Q 7 L C Z x d W 9 0 O 1 N l Y 3 R p b 2 4 x L 0 d y Z W 5 h Z G E v Q X V 0 b 1 J l b W 9 2 Z W R D b 2 x 1 b W 5 z M S 5 7 S W 5 2 Z X N 0 b 3 I s M n 0 m c X V v d D s s J n F 1 b 3 Q 7 U 2 V j d G l v b j E v R 3 J l b m F k Y S 9 B d X R v U m V t b 3 Z l Z E N v b H V t b n M x L n t P d G h l c i B J b n Z l c 3 R v c n M s M 3 0 m c X V v d D s s J n F 1 b 3 Q 7 U 2 V j d G l v b j E v R 3 J l b m F k Y S 9 B d X R v U m V t b 3 Z l Z E N v b H V t b n M x L n t O Y X R p b 2 5 h b G l 0 e S B v Z i B J b n Z l c 3 R v c n M g L D R 9 J n F 1 b 3 Q 7 L C Z x d W 9 0 O 1 N l Y 3 R p b 2 4 x L 0 d y Z W 5 h Z G E v Q X V 0 b 1 J l b W 9 2 Z W R D b 2 x 1 b W 5 z M S 5 7 Q 2 9 u d G l u Z W 5 0 L D V 9 J n F 1 b 3 Q 7 L C Z x d W 9 0 O 1 N l Y 3 R p b 2 4 x L 0 d y Z W 5 h Z G E v Q X V 0 b 1 J l b W 9 2 Z W R D b 2 x 1 b W 5 z M S 5 7 S W 5 z d H J 1 b W V u d C B J b n Z v a 2 V k L D Z 9 J n F 1 b 3 Q 7 L C Z x d W 9 0 O 1 N l Y 3 R p b 2 4 x L 0 d y Z W 5 h Z G E v Q X V 0 b 1 J l b W 9 2 Z W R D b 2 x 1 b W 5 z M S 5 7 V H l w Z S B v Z i B J b n N 0 c n V t Z W 5 0 L D d 9 J n F 1 b 3 Q 7 L C Z x d W 9 0 O 1 N l Y 3 R p b 2 4 x L 0 d y Z W 5 h Z G E v Q X V 0 b 1 J l b W 9 2 Z W R D b 2 x 1 b W 5 z M S 5 7 R W N v b m 9 t a W M g U 2 V j d G 9 y I E l u d m 9 s d m V k L D h 9 J n F 1 b 3 Q 7 L C Z x d W 9 0 O 1 N l Y 3 R p b 2 4 x L 0 d y Z W 5 h Z G E v Q X V 0 b 1 J l b W 9 2 Z W R D b 2 x 1 b W 5 z M S 5 7 Q W R k X H U w M D I 3 b C B T Z W N 0 b 3 J z L D l 9 J n F 1 b 3 Q 7 L C Z x d W 9 0 O 1 N l Y 3 R p b 2 4 x L 0 d y Z W 5 h Z G E v Q X V 0 b 1 J l b W 9 2 Z W R D b 2 x 1 b W 5 z M S 5 7 U 3 R h d H V z L D E w f S Z x d W 9 0 O y w m c X V v d D t T Z W N 0 a W 9 u M S 9 H c m V u Y W R h L 0 F 1 d G 9 S Z W 1 v d m V k Q 2 9 s d W 1 u c z E u e 0 R l Y 2 l k Z W Q g a W 4 g R m F 2 b 3 I g b 2 Y s M T F 9 J n F 1 b 3 Q 7 L C Z x d W 9 0 O 1 N l Y 3 R p b 2 4 x L 0 d y Z W 5 h Z G E v Q X V 0 b 1 J l b W 9 2 Z W R D b 2 x 1 b W 5 z M S 5 7 U 2 V 0 d G x l Z C B v c i B k Z W N p Z G V k I G l u I G Z h d m 9 y I G 9 m I G l u d m V z d G 9 y L D E y f S Z x d W 9 0 O y w m c X V v d D t T Z W N 0 a W 9 u M S 9 H c m V u Y W R h L 0 F 1 d G 9 S Z W 1 v d m V k Q 2 9 s d W 1 u c z E u e 1 l l Y X I g Q 2 F z Z S B G a W x l Z C w x M 3 0 m c X V v d D s s J n F 1 b 3 Q 7 U 2 V j d G l v b j E v R 3 J l b m F k Y S 9 B d X R v U m V t b 3 Z l Z E N v b H V t b n M x L n t Z Z W F y I E N h c 2 U g Q 2 9 u Y 2 x 1 Z G V k L D E 0 f S Z x d W 9 0 O y w m c X V v d D t T Z W N 0 a W 9 u M S 9 H c m V u Y W R h L 0 F 1 d G 9 S Z W 1 v d m V k Q 2 9 s d W 1 u c z E u e 0 F t b 3 V u d C B D b G F p b W V k I G J 5 I E l u d m V z d G 9 y L D E 1 f S Z x d W 9 0 O y w m c X V v d D t T Z W N 0 a W 9 u M S 9 H c m V u Y W R h L 0 F 1 d G 9 S Z W 1 v d m V k Q 2 9 s d W 1 u c z E u e 0 N v b X B l b n N h d G l v b i B v Z m Z l c m V k I G J 5 I H R o Z S B T d G F 0 Z S A o R m 9 y I G R p c m V j d C B l e H B y b 3 B y a W F 0 a W 9 u I G N h c 2 V z I G 9 u b H k p L D E 2 f S Z x d W 9 0 O y w m c X V v d D t T Z W N 0 a W 9 u M S 9 H c m V u Y W R h L 0 F 1 d G 9 S Z W 1 v d m V k Q 2 9 s d W 1 u c z E u e 0 F t b 3 V u d C B B d 2 F y Z G V k L D E 3 f S Z x d W 9 0 O y w m c X V v d D t T Z W N 0 a W 9 u M S 9 H c m V u Y W R h L 0 F 1 d G 9 S Z W 1 v d m V k Q 2 9 s d W 1 u c z E u e 0 F t b 3 V u d C B T Z X R 0 b G V k L D E 4 f S Z x d W 9 0 O y w m c X V v d D t T Z W N 0 a W 9 u M S 9 H c m V u Y W R h L 0 F 1 d G 9 S Z W 1 v d m V k Q 2 9 s d W 1 u c z E u e 0 F t Z W 5 k Z W Q g Y W 1 v d W 5 0 I C h J b i B j Y X N l c y B v Z i B h b n V s b G 1 l b n Q g b 3 I g c m V j d G l m a W N h d G l v b i k s M T l 9 J n F 1 b 3 Q 7 L C Z x d W 9 0 O 1 N l Y 3 R p b 2 4 x L 0 d y Z W 5 h Z G E v Q X V 0 b 1 J l b W 9 2 Z W R D b 2 x 1 b W 5 z M S 5 7 R G V m a W 5 p d G l 2 Z S B h b W 9 1 b n Q g K G F 3 Y X J k c y k s M j B 9 J n F 1 b 3 Q 7 L C Z x d W 9 0 O 1 N l Y 3 R p b 2 4 x L 0 d y Z W 5 h Z G E v Q X V 0 b 1 J l b W 9 2 Z W R D b 2 x 1 b W 5 z M S 5 7 R G V m a W 5 p d G l 2 Z S B h b W 9 1 b n Q g K G F 3 Y X J k c y t z Z X R 0 b G V t Z W 5 0 c y k s M j F 9 J n F 1 b 3 Q 7 L C Z x d W 9 0 O 1 N l Y 3 R p b 2 4 x L 0 d y Z W 5 h Z G E v Q X V 0 b 1 J l b W 9 2 Z W R D b 2 x 1 b W 5 z M S 5 7 Q W 1 v d W 5 0 I H B h a W Q s M j J 9 J n F 1 b 3 Q 7 L C Z x d W 9 0 O 1 N l Y 3 R p b 2 4 x L 0 d y Z W 5 h Z G E v Q X V 0 b 1 J l b W 9 2 Z W R D b 2 x 1 b W 5 z M S 5 7 Q X J i a X R y Y X R v c i B B c H B v a W 5 0 Z W Q g Y n k g U 3 R h d G U s M j N 9 J n F 1 b 3 Q 7 L C Z x d W 9 0 O 1 N l Y 3 R p b 2 4 x L 0 d y Z W 5 h Z G E v Q X V 0 b 1 J l b W 9 2 Z W R D b 2 x 1 b W 5 z M S 5 7 Q X J i a X R y Y X R v c i B B c H B v a W 5 0 Z W Q g Y n k g S W 5 2 Z X N 0 b 3 I s M j R 9 J n F 1 b 3 Q 7 L C Z x d W 9 0 O 1 N l Y 3 R p b 2 4 x L 0 d y Z W 5 h Z G E v Q X V 0 b 1 J l b W 9 2 Z W R D b 2 x 1 b W 5 z M S 5 7 U H J l c 2 l k Z W 5 0 I G 9 m I H R o Z S B U c m l i d W 5 h b C w y N X 0 m c X V v d D s s J n F 1 b 3 Q 7 U 2 V j d G l v b j E v R 3 J l b m F k Y S 9 B d X R v U m V t b 3 Z l Z E N v b H V t b n M x L n t M Y X c g R m l y b S B I a X J l Z C B i e S B T d G F 0 Z S w y N n 0 m c X V v d D s s J n F 1 b 3 Q 7 U 2 V j d G l v b j E v R 3 J l b m F k Y S 9 B d X R v U m V t b 3 Z l Z E N v b H V t b n M x L n t D b 3 V u c 2 V s I G Z l Z X M g Y X M g c 3 R p c H V s Y X R l Z C B p b i B j b 2 5 0 c m F j d C B v c i w g I C h J Z i B y Z X N v c n R l Z C B 0 b y B v d X R z a W R l I G N v d W 5 z Z W w p L D I 3 f S Z x d W 9 0 O y w m c X V v d D t T Z W N 0 a W 9 u M S 9 H c m V u Y W R h L 0 F 1 d G 9 S Z W 1 v d m V k Q 2 9 s d W 1 u c z E u e 0 5 h b W U g b 2 Y g c G F y d G 5 l c i B p b i 1 j a G F y Z 2 U g b 2 Y g Y 2 F z Z S A o S W Y g c m V z b 3 J 0 Z W Q g d G 8 g b 3 V 0 c 2 l k Z S B j b 3 V u c 2 V s K S w y O H 0 m c X V v d D s s J n F 1 b 3 Q 7 U 2 V j d G l v b j E v R 3 J l b m F k Y S 9 B d X R v U m V t b 3 Z l Z E N v b H V t b n M x L n t M Y X c g R m l y b S B I a X J l Z C B i e S B J b n Z l c 3 R v c i w y O X 0 m c X V v d D s s J n F 1 b 3 Q 7 U 2 V j d G l v b j E v R 3 J l b m F k Y S 9 B d X R v U m V t b 3 Z l Z E N v b H V t b n M x L n t B c m J p d H J h d G l v b i B D Z W 5 0 Z X I g S W 5 2 b 2 x 2 Z W Q s M z B 9 J n F 1 b 3 Q 7 L C Z x d W 9 0 O 1 N l Y 3 R p b 2 4 x L 0 d y Z W 5 h Z G E v Q X V 0 b 1 J l b W 9 2 Z W R D b 2 x 1 b W 5 z M S 5 7 Q X J i a X R y Y X R p b 2 4 g U n V s Z X M g V X N l Z C w z M X 0 m c X V v d D s s J n F 1 b 3 Q 7 U 2 V j d G l v b j E v R 3 J l b m F k Y S 9 B d X R v U m V t b 3 Z l Z E N v b H V t b n M x L n t G R V Q s M z J 9 J n F 1 b 3 Q 7 L C Z x d W 9 0 O 1 N l Y 3 R p b 2 4 x L 0 d y Z W 5 h Z G E v Q X V 0 b 1 J l b W 9 2 Z W R D b 2 x 1 b W 5 z M S 5 7 Q n J l Y W N o P y w z M 3 0 m c X V v d D s s J n F 1 b 3 Q 7 U 2 V j d G l v b j E v R 3 J l b m F k Y S 9 B d X R v U m V t b 3 Z l Z E N v b H V t b n M x L n t E a X J l Y 3 Q g R X h w P y w z N H 0 m c X V v d D s s J n F 1 b 3 Q 7 U 2 V j d G l v b j E v R 3 J l b m F k Y S 9 B d X R v U m V t b 3 Z l Z E N v b H V t b n M x L n t C c m V h Y 2 g / M i w z N X 0 m c X V v d D s s J n F 1 b 3 Q 7 U 2 V j d G l v b j E v R 3 J l b m F k Y S 9 B d X R v U m V t b 3 Z l Z E N v b H V t b n M x L n t J b m R p c m V j d C B F e H A s M z Z 9 J n F 1 b 3 Q 7 L C Z x d W 9 0 O 1 N l Y 3 R p b 2 4 x L 0 d y Z W 5 h Z G E v Q X V 0 b 1 J l b W 9 2 Z W R D b 2 x 1 b W 5 z M S 5 7 Q n J l Y W N o P z M s M z d 9 J n F 1 b 3 Q 7 L C Z x d W 9 0 O 1 N l Y 3 R p b 2 4 x L 0 d y Z W 5 h Z G E v Q X V 0 b 1 J l b W 9 2 Z W R D b 2 x 1 b W 5 z M S 5 7 T l Q s M z h 9 J n F 1 b 3 Q 7 L C Z x d W 9 0 O 1 N l Y 3 R p b 2 4 x L 0 d y Z W 5 h Z G E v Q X V 0 b 1 J l b W 9 2 Z W R D b 2 x 1 b W 5 z M S 5 7 Q n J l Y W N o P z Q s M z l 9 J n F 1 b 3 Q 7 L C Z x d W 9 0 O 1 N l Y 3 R p b 2 4 x L 0 d y Z W 5 h Z G E v Q X V 0 b 1 J l b W 9 2 Z W R D b 2 x 1 b W 5 z M S 5 7 T U Z O L D Q w f S Z x d W 9 0 O y w m c X V v d D t T Z W N 0 a W 9 u M S 9 H c m V u Y W R h L 0 F 1 d G 9 S Z W 1 v d m V k Q 2 9 s d W 1 u c z E u e 0 J y Z W F j a D 8 1 L D Q x f S Z x d W 9 0 O y w m c X V v d D t T Z W N 0 a W 9 u M S 9 H c m V u Y W R h L 0 F 1 d G 9 S Z W 1 v d m V k Q 2 9 s d W 1 u c z E u e 1 V t Y n J l b G x h I E N s Y X V z Z S w 0 M n 0 m c X V v d D s s J n F 1 b 3 Q 7 U 2 V j d G l v b j E v R 3 J l b m F k Y S 9 B d X R v U m V t b 3 Z l Z E N v b H V t b n M x L n t C c m V h Y 2 g / N i w 0 M 3 0 m c X V v d D s s J n F 1 b 3 Q 7 U 2 V j d G l v b j E v R 3 J l b m F k Y S 9 B d X R v U m V t b 3 Z l Z E N v b H V t b n M x L n t G U F M s N D R 9 J n F 1 b 3 Q 7 L C Z x d W 9 0 O 1 N l Y 3 R p b 2 4 x L 0 d y Z W 5 h Z G E v Q X V 0 b 1 J l b W 9 2 Z W R D b 2 x 1 b W 5 z M S 5 7 Q n J l Y W N o P z c s N D V 9 J n F 1 b 3 Q 7 L C Z x d W 9 0 O 1 N l Y 3 R p b 2 4 x L 0 d y Z W 5 h Z G E v Q X V 0 b 1 J l b W 9 2 Z W R D b 2 x 1 b W 5 z M S 5 7 Q X J i a X R y Y X J 5 I G 9 y I E R p c 2 N y a W 0 g T W V h c 3 V y Z X M s N D Z 9 J n F 1 b 3 Q 7 L C Z x d W 9 0 O 1 N l Y 3 R p b 2 4 x L 0 d y Z W 5 h Z G E v Q X V 0 b 1 J l b W 9 2 Z W R D b 2 x 1 b W 5 z M S 5 7 Q n J l Y W N o P z g s N D d 9 J n F 1 b 3 Q 7 L C Z x d W 9 0 O 1 N l Y 3 R p b 2 4 x L 0 d y Z W 5 h Z G E v Q X V 0 b 1 J l b W 9 2 Z W R D b 2 x 1 b W 5 z M S 5 7 V H J h b n N m Z X I g b 2 Y g R n V u Z H M s N D h 9 J n F 1 b 3 Q 7 L C Z x d W 9 0 O 1 N l Y 3 R p b 2 4 x L 0 d y Z W 5 h Z G E v Q X V 0 b 1 J l b W 9 2 Z W R D b 2 x 1 b W 5 z M S 5 7 Q n J l Y W N o P z k s N D l 9 J n F 1 b 3 Q 7 L C Z x d W 9 0 O 1 N l Y 3 R p b 2 4 x L 0 d y Z W 5 h Z G E v Q X V 0 b 1 J l b W 9 2 Z W R D b 2 x 1 b W 5 z M S 5 7 T 3 R o Z X I s N T B 9 J n F 1 b 3 Q 7 L C Z x d W 9 0 O 1 N l Y 3 R p b 2 4 x L 0 d y Z W 5 h Z G E v Q X V 0 b 1 J l b W 9 2 Z W R D b 2 x 1 b W 5 z M S 5 7 Q n J l Y W N o P z E w L D U x f S Z x d W 9 0 O y w m c X V v d D t T Z W N 0 a W 9 u M S 9 H c m V u Y W R h L 0 F 1 d G 9 S Z W 1 v d m V k Q 2 9 s d W 1 u c z E u e 1 B l c m Z v c m 1 h b m N l I H J l c X V p c m V t Z W 5 0 c y w 1 M n 0 m c X V v d D s s J n F 1 b 3 Q 7 U 2 V j d G l v b j E v R 3 J l b m F k Y S 9 B d X R v U m V t b 3 Z l Z E N v b H V t b n M x L n t C c m V h Y 2 g / M T E s N T N 9 J n F 1 b 3 Q 7 L C Z x d W 9 0 O 1 N l Y 3 R p b 2 4 x L 0 d y Z W 5 h Z G E v Q X V 0 b 1 J l b W 9 2 Z W R D b 2 x 1 b W 5 z M S 5 7 Q 3 V z d G 9 t Y X J 5 I H J 1 b G V z I G 9 m I G l u d G V y b m F 0 a W 9 u Y W w g b G F 3 L D U 0 f S Z x d W 9 0 O y w m c X V v d D t T Z W N 0 a W 9 u M S 9 H c m V u Y W R h L 0 F 1 d G 9 S Z W 1 v d m V k Q 2 9 s d W 1 u c z E u e 0 J y Z W F j a D 8 x M i w 1 N X 0 m c X V v d D s s J n F 1 b 3 Q 7 U 2 V j d G l v b j E v R 3 J l b m F k Y S 9 B d X R v U m V t b 3 Z l Z E N v b H V t b n M x L n t O b 3 R l c y w 1 N n 0 m c X V v d D t d L C Z x d W 9 0 O 0 N v b H V t b k N v d W 5 0 J n F 1 b 3 Q 7 O j U 3 L C Z x d W 9 0 O 0 t l e U N v b H V t b k 5 h b W V z J n F 1 b 3 Q 7 O l t d L C Z x d W 9 0 O 0 N v b H V t b k l k Z W 5 0 a X R p Z X M m c X V v d D s 6 W y Z x d W 9 0 O 1 N l Y 3 R p b 2 4 x L 0 d y Z W 5 h Z G E v Q X V 0 b 1 J l b W 9 2 Z W R D b 2 x 1 b W 5 z M S 5 7 U 3 R h d G U s M H 0 m c X V v d D s s J n F 1 b 3 Q 7 U 2 V j d G l v b j E v R 3 J l b m F k Y S 9 B d X R v U m V t b 3 Z l Z E N v b H V t b n M x L n t D Y X N l I E 5 h b W U s M X 0 m c X V v d D s s J n F 1 b 3 Q 7 U 2 V j d G l v b j E v R 3 J l b m F k Y S 9 B d X R v U m V t b 3 Z l Z E N v b H V t b n M x L n t J b n Z l c 3 R v c i w y f S Z x d W 9 0 O y w m c X V v d D t T Z W N 0 a W 9 u M S 9 H c m V u Y W R h L 0 F 1 d G 9 S Z W 1 v d m V k Q 2 9 s d W 1 u c z E u e 0 9 0 a G V y I E l u d m V z d G 9 y c y w z f S Z x d W 9 0 O y w m c X V v d D t T Z W N 0 a W 9 u M S 9 H c m V u Y W R h L 0 F 1 d G 9 S Z W 1 v d m V k Q 2 9 s d W 1 u c z E u e 0 5 h d G l v b m F s a X R 5 I G 9 m I E l u d m V z d G 9 y c y A s N H 0 m c X V v d D s s J n F 1 b 3 Q 7 U 2 V j d G l v b j E v R 3 J l b m F k Y S 9 B d X R v U m V t b 3 Z l Z E N v b H V t b n M x L n t D b 2 5 0 a W 5 l b n Q s N X 0 m c X V v d D s s J n F 1 b 3 Q 7 U 2 V j d G l v b j E v R 3 J l b m F k Y S 9 B d X R v U m V t b 3 Z l Z E N v b H V t b n M x L n t J b n N 0 c n V t Z W 5 0 I E l u d m 9 r Z W Q s N n 0 m c X V v d D s s J n F 1 b 3 Q 7 U 2 V j d G l v b j E v R 3 J l b m F k Y S 9 B d X R v U m V t b 3 Z l Z E N v b H V t b n M x L n t U e X B l I G 9 m I E l u c 3 R y d W 1 l b n Q s N 3 0 m c X V v d D s s J n F 1 b 3 Q 7 U 2 V j d G l v b j E v R 3 J l b m F k Y S 9 B d X R v U m V t b 3 Z l Z E N v b H V t b n M x L n t F Y 2 9 u b 2 1 p Y y B T Z W N 0 b 3 I g S W 5 2 b 2 x 2 Z W Q s O H 0 m c X V v d D s s J n F 1 b 3 Q 7 U 2 V j d G l v b j E v R 3 J l b m F k Y S 9 B d X R v U m V t b 3 Z l Z E N v b H V t b n M x L n t B Z G R c d T A w M j d s I F N l Y 3 R v c n M s O X 0 m c X V v d D s s J n F 1 b 3 Q 7 U 2 V j d G l v b j E v R 3 J l b m F k Y S 9 B d X R v U m V t b 3 Z l Z E N v b H V t b n M x L n t T d G F 0 d X M s M T B 9 J n F 1 b 3 Q 7 L C Z x d W 9 0 O 1 N l Y 3 R p b 2 4 x L 0 d y Z W 5 h Z G E v Q X V 0 b 1 J l b W 9 2 Z W R D b 2 x 1 b W 5 z M S 5 7 R G V j a W R l Z C B p b i B G Y X Z v c i B v Z i w x M X 0 m c X V v d D s s J n F 1 b 3 Q 7 U 2 V j d G l v b j E v R 3 J l b m F k Y S 9 B d X R v U m V t b 3 Z l Z E N v b H V t b n M x L n t T Z X R 0 b G V k I G 9 y I G R l Y 2 l k Z W Q g a W 4 g Z m F 2 b 3 I g b 2 Y g a W 5 2 Z X N 0 b 3 I s M T J 9 J n F 1 b 3 Q 7 L C Z x d W 9 0 O 1 N l Y 3 R p b 2 4 x L 0 d y Z W 5 h Z G E v Q X V 0 b 1 J l b W 9 2 Z W R D b 2 x 1 b W 5 z M S 5 7 W W V h c i B D Y X N l I E Z p b G V k L D E z f S Z x d W 9 0 O y w m c X V v d D t T Z W N 0 a W 9 u M S 9 H c m V u Y W R h L 0 F 1 d G 9 S Z W 1 v d m V k Q 2 9 s d W 1 u c z E u e 1 l l Y X I g Q 2 F z Z S B D b 2 5 j b H V k Z W Q s M T R 9 J n F 1 b 3 Q 7 L C Z x d W 9 0 O 1 N l Y 3 R p b 2 4 x L 0 d y Z W 5 h Z G E v Q X V 0 b 1 J l b W 9 2 Z W R D b 2 x 1 b W 5 z M S 5 7 Q W 1 v d W 5 0 I E N s Y W l t Z W Q g Y n k g S W 5 2 Z X N 0 b 3 I s M T V 9 J n F 1 b 3 Q 7 L C Z x d W 9 0 O 1 N l Y 3 R p b 2 4 x L 0 d y Z W 5 h Z G E v Q X V 0 b 1 J l b W 9 2 Z W R D b 2 x 1 b W 5 z M S 5 7 Q 2 9 t c G V u c 2 F 0 a W 9 u I G 9 m Z m V y Z W Q g Y n k g d G h l I F N 0 Y X R l I C h G b 3 I g Z G l y Z W N 0 I G V 4 c H J v c H J p Y X R p b 2 4 g Y 2 F z Z X M g b 2 5 s e S k s M T Z 9 J n F 1 b 3 Q 7 L C Z x d W 9 0 O 1 N l Y 3 R p b 2 4 x L 0 d y Z W 5 h Z G E v Q X V 0 b 1 J l b W 9 2 Z W R D b 2 x 1 b W 5 z M S 5 7 Q W 1 v d W 5 0 I E F 3 Y X J k Z W Q s M T d 9 J n F 1 b 3 Q 7 L C Z x d W 9 0 O 1 N l Y 3 R p b 2 4 x L 0 d y Z W 5 h Z G E v Q X V 0 b 1 J l b W 9 2 Z W R D b 2 x 1 b W 5 z M S 5 7 Q W 1 v d W 5 0 I F N l d H R s Z W Q s M T h 9 J n F 1 b 3 Q 7 L C Z x d W 9 0 O 1 N l Y 3 R p b 2 4 x L 0 d y Z W 5 h Z G E v Q X V 0 b 1 J l b W 9 2 Z W R D b 2 x 1 b W 5 z M S 5 7 Q W 1 l b m R l Z C B h b W 9 1 b n Q g K E l u I G N h c 2 V z I G 9 m I G F u d W x s b W V u d C B v c i B y Z W N 0 a W Z p Y 2 F 0 a W 9 u K S w x O X 0 m c X V v d D s s J n F 1 b 3 Q 7 U 2 V j d G l v b j E v R 3 J l b m F k Y S 9 B d X R v U m V t b 3 Z l Z E N v b H V t b n M x L n t E Z W Z p b m l 0 a X Z l I G F t b 3 V u d C A o Y X d h c m R z K S w y M H 0 m c X V v d D s s J n F 1 b 3 Q 7 U 2 V j d G l v b j E v R 3 J l b m F k Y S 9 B d X R v U m V t b 3 Z l Z E N v b H V t b n M x L n t E Z W Z p b m l 0 a X Z l I G F t b 3 V u d C A o Y X d h c m R z K 3 N l d H R s Z W 1 l b n R z K S w y M X 0 m c X V v d D s s J n F 1 b 3 Q 7 U 2 V j d G l v b j E v R 3 J l b m F k Y S 9 B d X R v U m V t b 3 Z l Z E N v b H V t b n M x L n t B b W 9 1 b n Q g c G F p Z C w y M n 0 m c X V v d D s s J n F 1 b 3 Q 7 U 2 V j d G l v b j E v R 3 J l b m F k Y S 9 B d X R v U m V t b 3 Z l Z E N v b H V t b n M x L n t B c m J p d H J h d G 9 y I E F w c G 9 p b n R l Z C B i e S B T d G F 0 Z S w y M 3 0 m c X V v d D s s J n F 1 b 3 Q 7 U 2 V j d G l v b j E v R 3 J l b m F k Y S 9 B d X R v U m V t b 3 Z l Z E N v b H V t b n M x L n t B c m J p d H J h d G 9 y I E F w c G 9 p b n R l Z C B i e S B J b n Z l c 3 R v c i w y N H 0 m c X V v d D s s J n F 1 b 3 Q 7 U 2 V j d G l v b j E v R 3 J l b m F k Y S 9 B d X R v U m V t b 3 Z l Z E N v b H V t b n M x L n t Q c m V z a W R l b n Q g b 2 Y g d G h l I F R y a W J 1 b m F s L D I 1 f S Z x d W 9 0 O y w m c X V v d D t T Z W N 0 a W 9 u M S 9 H c m V u Y W R h L 0 F 1 d G 9 S Z W 1 v d m V k Q 2 9 s d W 1 u c z E u e 0 x h d y B G a X J t I E h p c m V k I G J 5 I F N 0 Y X R l L D I 2 f S Z x d W 9 0 O y w m c X V v d D t T Z W N 0 a W 9 u M S 9 H c m V u Y W R h L 0 F 1 d G 9 S Z W 1 v d m V k Q 2 9 s d W 1 u c z E u e 0 N v d W 5 z Z W w g Z m V l c y B h c y B z d G l w d W x h d G V k I G l u I G N v b n R y Y W N 0 I G 9 y L C A g K E l m I H J l c 2 9 y d G V k I H R v I G 9 1 d H N p Z G U g Y 2 9 1 b n N l b C k s M j d 9 J n F 1 b 3 Q 7 L C Z x d W 9 0 O 1 N l Y 3 R p b 2 4 x L 0 d y Z W 5 h Z G E v Q X V 0 b 1 J l b W 9 2 Z W R D b 2 x 1 b W 5 z M S 5 7 T m F t Z S B v Z i B w Y X J 0 b m V y I G l u L W N o Y X J n Z S B v Z i B j Y X N l I C h J Z i B y Z X N v c n R l Z C B 0 b y B v d X R z a W R l I G N v d W 5 z Z W w p L D I 4 f S Z x d W 9 0 O y w m c X V v d D t T Z W N 0 a W 9 u M S 9 H c m V u Y W R h L 0 F 1 d G 9 S Z W 1 v d m V k Q 2 9 s d W 1 u c z E u e 0 x h d y B G a X J t I E h p c m V k I G J 5 I E l u d m V z d G 9 y L D I 5 f S Z x d W 9 0 O y w m c X V v d D t T Z W N 0 a W 9 u M S 9 H c m V u Y W R h L 0 F 1 d G 9 S Z W 1 v d m V k Q 2 9 s d W 1 u c z E u e 0 F y Y m l 0 c m F 0 a W 9 u I E N l b n R l c i B J b n Z v b H Z l Z C w z M H 0 m c X V v d D s s J n F 1 b 3 Q 7 U 2 V j d G l v b j E v R 3 J l b m F k Y S 9 B d X R v U m V t b 3 Z l Z E N v b H V t b n M x L n t B c m J p d H J h d G l v b i B S d W x l c y B V c 2 V k L D M x f S Z x d W 9 0 O y w m c X V v d D t T Z W N 0 a W 9 u M S 9 H c m V u Y W R h L 0 F 1 d G 9 S Z W 1 v d m V k Q 2 9 s d W 1 u c z E u e 0 Z F V C w z M n 0 m c X V v d D s s J n F 1 b 3 Q 7 U 2 V j d G l v b j E v R 3 J l b m F k Y S 9 B d X R v U m V t b 3 Z l Z E N v b H V t b n M x L n t C c m V h Y 2 g / L D M z f S Z x d W 9 0 O y w m c X V v d D t T Z W N 0 a W 9 u M S 9 H c m V u Y W R h L 0 F 1 d G 9 S Z W 1 v d m V k Q 2 9 s d W 1 u c z E u e 0 R p c m V j d C B F e H A / L D M 0 f S Z x d W 9 0 O y w m c X V v d D t T Z W N 0 a W 9 u M S 9 H c m V u Y W R h L 0 F 1 d G 9 S Z W 1 v d m V k Q 2 9 s d W 1 u c z E u e 0 J y Z W F j a D 8 y L D M 1 f S Z x d W 9 0 O y w m c X V v d D t T Z W N 0 a W 9 u M S 9 H c m V u Y W R h L 0 F 1 d G 9 S Z W 1 v d m V k Q 2 9 s d W 1 u c z E u e 0 l u Z G l y Z W N 0 I E V 4 c C w z N n 0 m c X V v d D s s J n F 1 b 3 Q 7 U 2 V j d G l v b j E v R 3 J l b m F k Y S 9 B d X R v U m V t b 3 Z l Z E N v b H V t b n M x L n t C c m V h Y 2 g / M y w z N 3 0 m c X V v d D s s J n F 1 b 3 Q 7 U 2 V j d G l v b j E v R 3 J l b m F k Y S 9 B d X R v U m V t b 3 Z l Z E N v b H V t b n M x L n t O V C w z O H 0 m c X V v d D s s J n F 1 b 3 Q 7 U 2 V j d G l v b j E v R 3 J l b m F k Y S 9 B d X R v U m V t b 3 Z l Z E N v b H V t b n M x L n t C c m V h Y 2 g / N C w z O X 0 m c X V v d D s s J n F 1 b 3 Q 7 U 2 V j d G l v b j E v R 3 J l b m F k Y S 9 B d X R v U m V t b 3 Z l Z E N v b H V t b n M x L n t N R k 4 s N D B 9 J n F 1 b 3 Q 7 L C Z x d W 9 0 O 1 N l Y 3 R p b 2 4 x L 0 d y Z W 5 h Z G E v Q X V 0 b 1 J l b W 9 2 Z W R D b 2 x 1 b W 5 z M S 5 7 Q n J l Y W N o P z U s N D F 9 J n F 1 b 3 Q 7 L C Z x d W 9 0 O 1 N l Y 3 R p b 2 4 x L 0 d y Z W 5 h Z G E v Q X V 0 b 1 J l b W 9 2 Z W R D b 2 x 1 b W 5 z M S 5 7 V W 1 i c m V s b G E g Q 2 x h d X N l L D Q y f S Z x d W 9 0 O y w m c X V v d D t T Z W N 0 a W 9 u M S 9 H c m V u Y W R h L 0 F 1 d G 9 S Z W 1 v d m V k Q 2 9 s d W 1 u c z E u e 0 J y Z W F j a D 8 2 L D Q z f S Z x d W 9 0 O y w m c X V v d D t T Z W N 0 a W 9 u M S 9 H c m V u Y W R h L 0 F 1 d G 9 S Z W 1 v d m V k Q 2 9 s d W 1 u c z E u e 0 Z Q U y w 0 N H 0 m c X V v d D s s J n F 1 b 3 Q 7 U 2 V j d G l v b j E v R 3 J l b m F k Y S 9 B d X R v U m V t b 3 Z l Z E N v b H V t b n M x L n t C c m V h Y 2 g / N y w 0 N X 0 m c X V v d D s s J n F 1 b 3 Q 7 U 2 V j d G l v b j E v R 3 J l b m F k Y S 9 B d X R v U m V t b 3 Z l Z E N v b H V t b n M x L n t B c m J p d H J h c n k g b 3 I g R G l z Y 3 J p b S B N Z W F z d X J l c y w 0 N n 0 m c X V v d D s s J n F 1 b 3 Q 7 U 2 V j d G l v b j E v R 3 J l b m F k Y S 9 B d X R v U m V t b 3 Z l Z E N v b H V t b n M x L n t C c m V h Y 2 g / O C w 0 N 3 0 m c X V v d D s s J n F 1 b 3 Q 7 U 2 V j d G l v b j E v R 3 J l b m F k Y S 9 B d X R v U m V t b 3 Z l Z E N v b H V t b n M x L n t U c m F u c 2 Z l c i B v Z i B G d W 5 k c y w 0 O H 0 m c X V v d D s s J n F 1 b 3 Q 7 U 2 V j d G l v b j E v R 3 J l b m F k Y S 9 B d X R v U m V t b 3 Z l Z E N v b H V t b n M x L n t C c m V h Y 2 g / O S w 0 O X 0 m c X V v d D s s J n F 1 b 3 Q 7 U 2 V j d G l v b j E v R 3 J l b m F k Y S 9 B d X R v U m V t b 3 Z l Z E N v b H V t b n M x L n t P d G h l c i w 1 M H 0 m c X V v d D s s J n F 1 b 3 Q 7 U 2 V j d G l v b j E v R 3 J l b m F k Y S 9 B d X R v U m V t b 3 Z l Z E N v b H V t b n M x L n t C c m V h Y 2 g / M T A s N T F 9 J n F 1 b 3 Q 7 L C Z x d W 9 0 O 1 N l Y 3 R p b 2 4 x L 0 d y Z W 5 h Z G E v Q X V 0 b 1 J l b W 9 2 Z W R D b 2 x 1 b W 5 z M S 5 7 U G V y Z m 9 y b W F u Y 2 U g c m V x d W l y Z W 1 l b n R z L D U y f S Z x d W 9 0 O y w m c X V v d D t T Z W N 0 a W 9 u M S 9 H c m V u Y W R h L 0 F 1 d G 9 S Z W 1 v d m V k Q 2 9 s d W 1 u c z E u e 0 J y Z W F j a D 8 x M S w 1 M 3 0 m c X V v d D s s J n F 1 b 3 Q 7 U 2 V j d G l v b j E v R 3 J l b m F k Y S 9 B d X R v U m V t b 3 Z l Z E N v b H V t b n M x L n t D d X N 0 b 2 1 h c n k g c n V s Z X M g b 2 Y g a W 5 0 Z X J u Y X R p b 2 5 h b C B s Y X c s N T R 9 J n F 1 b 3 Q 7 L C Z x d W 9 0 O 1 N l Y 3 R p b 2 4 x L 0 d y Z W 5 h Z G E v Q X V 0 b 1 J l b W 9 2 Z W R D b 2 x 1 b W 5 z M S 5 7 Q n J l Y W N o P z E y L D U 1 f S Z x d W 9 0 O y w m c X V v d D t T Z W N 0 a W 9 u M S 9 H c m V u Y W R h L 0 F 1 d G 9 S Z W 1 v d m V k Q 2 9 s d W 1 u c z E u e 0 5 v d G V z L D U 2 f S Z x d W 9 0 O 1 0 s J n F 1 b 3 Q 7 U m V s Y X R p b 2 5 z a G l w S W 5 m b y Z x d W 9 0 O z p b X X 0 i I C 8 + P C 9 T d G F i b G V F b n R y a W V z P j w v S X R l b T 4 8 S X R l b T 4 8 S X R l b U x v Y 2 F 0 a W 9 u P j x J d G V t V H l w Z T 5 G b 3 J t d W x h P C 9 J d G V t V H l w Z T 4 8 S X R l b V B h d G g + U 2 V j d G l v b j E v R 3 J l b m F k Y S 9 T b 3 V y Y 2 U 8 L 0 l 0 Z W 1 Q Y X R o P j w v S X R l b U x v Y 2 F 0 a W 9 u P j x T d G F i b G V F b n R y a W V z I C 8 + P C 9 J d G V t P j x J d G V t P j x J d G V t T G 9 j Y X R p b 2 4 + P E l 0 Z W 1 U e X B l P k Z v c m 1 1 b G E 8 L 0 l 0 Z W 1 U e X B l P j x J d G V t U G F 0 a D 5 T Z W N 0 a W 9 u M S 9 H c m V u Y W R h L 0 N o Y W 5 n Z W Q l M j B U e X B l P C 9 J d G V t U G F 0 a D 4 8 L 0 l 0 Z W 1 M b 2 N h d G l v b j 4 8 U 3 R h Y m x l R W 5 0 c m l l c y A v P j w v S X R l b T 4 8 S X R l b T 4 8 S X R l b U x v Y 2 F 0 a W 9 u P j x J d G V t V H l w Z T 5 G b 3 J t d W x h P C 9 J d G V t V H l w Z T 4 8 S X R l b V B h d G g + U 2 V j d G l v b j E v R 3 J l b m F k Y S 9 G a W x 0 Z X J l Z C U y M F J v d 3 M 8 L 0 l 0 Z W 1 Q Y X R o P j w v S X R l b U x v Y 2 F 0 a W 9 u P j x T d G F i b G V F b n R y a W V z I C 8 + P C 9 J d G V t P j x J d G V t P j x J d G V t T G 9 j Y X R p b 2 4 + P E l 0 Z W 1 U e X B l P k Z v c m 1 1 b G E 8 L 0 l 0 Z W 1 U e X B l P j x J d G V t U G F 0 a D 5 T Z W N 0 a W 9 u M S 9 H d W F 0 Z W 1 h b G E 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U Y X J n Z X Q i I F Z h b H V l P S J z R 3 V h d G V t Y W x h I i A v P j x F b n R y e S B U e X B l P S J G a W x s Z W R D b 2 1 w b G V 0 Z V J l c 3 V s d F R v V 2 9 y a 3 N o Z W V 0 I i B W Y W x 1 Z T 0 i b D E i I C 8 + P E V u d H J 5 I F R 5 c G U 9 I k Z p b G x D b 2 x 1 b W 5 U e X B l c y I g V m F s d W U 9 I n N C Z 1 l H Q m d Z R 0 J n W U d C Z 1 l H Q X d N Q U F B T U F B Q U 1 B Q U F N R 0 J n W U d B d 1 l H Q m d Z R 0 J n W U d C Z 1 l H Q m d Z R 0 J n W U d C Z 1 l H Q m d Z R 0 J n W U F C Z 0 F H I i A v P j x F b n R y e S B U e X B l P S J G a W x s R X J y b 3 J D b 3 V u d C I g V m F s d W U 9 I m w w I i A v P j x F b n R y e S B U e X B l P S J G a W x s T G F z d F V w Z G F 0 Z W Q i I F Z h b H V l P S J k M j A y N S 0 w M i 0 w M 1 Q x O D o z M T o 0 O C 4 x O D U 0 M T A x W i I g L z 4 8 R W 5 0 c n k g V H l w Z T 0 i R m l s b E V y c m 9 y Q 2 9 k Z S I g V m F s d W U 9 I n N V b m t u b 3 d u I i A v P j x F b n R y e S B U e X B l P S J S Z W N v d m V y e V R h c m d l d F J v d y I g V m F s d W U 9 I m w x I i A v P j x F b n R y e S B U e X B l P S J S Z W N v d m V y e V R h c m d l d E N v b H V t b i I g V m F s d W U 9 I m w x I i A v P j x F b n R y e S B U e X B l P S J S Z W N v d m V y e V R h c m d l d F N o Z W V 0 I i B W Y W x 1 Z T 0 i c 1 N o Z W V 0 M T M i I C 8 + P E V u d H J 5 I F R 5 c G U 9 I k x v Y W R l Z F R v Q W 5 h b H l z a X N T Z X J 2 a W N l c y I g V m F s d W U 9 I m w w I i A v P j x F b n R y e S B U e X B l P S J R d W V y e U l E I i B W Y W x 1 Z T 0 i c 2 Y 3 M T c 2 Z T A x L T F k N j M t N D Z j M C 1 i O W I 2 L W F k M j c x O D g x Y W Z h N S I g L z 4 8 R W 5 0 c n k g V H l w Z T 0 i R m l s b E N v d W 5 0 I i B W Y W x 1 Z T 0 i b D k i I C 8 + P E V u d H J 5 I F R 5 c G U 9 I k Z p b G x D b 2 x 1 b W 5 O Y W 1 l c y I g V m F s d W U 9 I n N b J n F 1 b 3 Q 7 U 3 R h d G U m c X V v d D s s J n F 1 b 3 Q 7 Q 2 F z Z S B O Y W 1 l J n F 1 b 3 Q 7 L C Z x d W 9 0 O 0 l u d m V z d G 9 y J n F 1 b 3 Q 7 L C Z x d W 9 0 O 0 9 0 a G V y I E l u d m V z d G 9 y c y Z x d W 9 0 O y w m c X V v d D t O Y X R p b 2 5 h b G l 0 e S B v Z i B J b n Z l c 3 R v c n M g J n F 1 b 3 Q 7 L C Z x d W 9 0 O 0 N v b n R p b m V u d C Z x d W 9 0 O y w m c X V v d D t J b n N 0 c n V t Z W 5 0 I E l u d m 9 r Z W Q m c X V v d D s s J n F 1 b 3 Q 7 V H l w Z S B v Z i B J b n N 0 c n V t Z W 5 0 J n F 1 b 3 Q 7 L C Z x d W 9 0 O 0 V j b 2 5 v b W l j I F N l Y 3 R v c i B J b n Z v b H Z l Z C Z x d W 9 0 O y w m c X V v d D t B Z G R c d T A w M j d s I F N l Y 3 R v c n M m c X V v d D s s J n F 1 b 3 Q 7 U 3 R h d H V z J n F 1 b 3 Q 7 L C Z x d W 9 0 O 0 R l Y 2 l k Z W Q g a W 4 g R m F 2 b 3 I g b 2 Y m c X V v d D s s J n F 1 b 3 Q 7 U 2 V 0 d G x l Z C B v c i B k Z W N p Z G V k I G l u I G Z h d m 9 y I G 9 m I G l u d m V z d G 9 y J n F 1 b 3 Q 7 L C Z x d W 9 0 O 1 l l Y X I g Q 2 F z Z S B G a W x l Z C Z x d W 9 0 O y w m c X V v d D t Z Z W F y I E N h c 2 U g Q 2 9 u Y 2 x 1 Z G V k J n F 1 b 3 Q 7 L C Z x d W 9 0 O 0 F t b 3 V u d C B D b G F p b W V k I G J 5 I E l u d m V z d G 9 y J n F 1 b 3 Q 7 L C Z x d W 9 0 O 0 N v b X B l b n N h d G l v b i B v Z m Z l c m V k I G J 5 I H R o Z S B T d G F 0 Z S A o R m 9 y I G R p c m V j d C B l e H B y b 3 B y a W F 0 a W 9 u I G N h c 2 V z I G 9 u b H k p J n F 1 b 3 Q 7 L C Z x d W 9 0 O 0 F t b 3 V u d C B B d 2 F y Z G V k J n F 1 b 3 Q 7 L C Z x d W 9 0 O 0 F t b 3 V u d C B T Z X R 0 b G V k J n F 1 b 3 Q 7 L C Z x d W 9 0 O 0 F t Z W 5 k Z W Q g Y W 1 v d W 5 0 I C h J b i B j Y X N l c y B v Z i B h b n V s b G 1 l b n Q g b 3 I g c m V j d G l m a W N h d G l v b i k m c X V v d D s s J n F 1 b 3 Q 7 R G V m a W 5 p d G l 2 Z S B h b W 9 1 b n Q g K G F 3 Y X J k c y k m c X V v d D s s J n F 1 b 3 Q 7 R G V m a W 5 p d G l 2 Z S B h b W 9 1 b n Q g K G F 3 Y X J k c y t z Z X R 0 b G V t Z W 5 0 c y k m c X V v d D s s J n F 1 b 3 Q 7 Q W 1 v d W 5 0 I H B h a W Q m c X V v d D s s J n F 1 b 3 Q 7 Q X J i a X R y Y X R v c i B B c H B v a W 5 0 Z W Q g Y n k g U 3 R h d G U m c X V v d D s s J n F 1 b 3 Q 7 Q X J i a X R y Y X R v c i B B c H B v a W 5 0 Z W Q g Y n k g S W 5 2 Z X N 0 b 3 I m c X V v d D s s J n F 1 b 3 Q 7 U H J l c 2 l k Z W 5 0 I G 9 m I H R o Z S B U c m l i d W 5 h b C Z x d W 9 0 O y w m c X V v d D t M Y X c g R m l y b S B I a X J l Z C B i e S B T d G F 0 Z S Z x d W 9 0 O y w m c X V v d D t D b 3 V u c 2 V s I G Z l Z X M g Y X M g c 3 R p c H V s Y X R l Z C B p b i B j b 2 5 0 c m F j d C B v c i w g I C h J Z i B y Z X N v c n R l Z C B 0 b y B v d X R z a W R l I G N v d W 5 z Z W w p J n F 1 b 3 Q 7 L C Z x d W 9 0 O 0 5 h b W U g b 2 Y g c G F y d G 5 l c i B p b i 1 j a G F y Z 2 U g b 2 Y g Y 2 F z Z S A o S W Y g c m V z b 3 J 0 Z W Q g d G 8 g b 3 V 0 c 2 l k Z S B j b 3 V u c 2 V s K S Z x d W 9 0 O y w m c X V v d D t M Y X c g R m l y b S B I a X J l Z C B i e S B J b n Z l c 3 R v c i Z x d W 9 0 O y w m c X V v d D t B c m J p d H J h d G l v b i B D Z W 5 0 Z X I g S W 5 2 b 2 x 2 Z W Q m c X V v d D s s J n F 1 b 3 Q 7 Q X J i a X R y Y X R p b 2 4 g U n V s Z X M g V X N l Z C Z x d W 9 0 O y w m c X V v d D t G R V Q m c X V v d D s s J n F 1 b 3 Q 7 Q n J l Y W N o P y Z x d W 9 0 O y w m c X V v d D t E a X J l Y 3 Q g R X h w P y Z x d W 9 0 O y w m c X V v d D t C c m V h Y 2 g / M i Z x d W 9 0 O y w m c X V v d D t J b m R p c m V j d C B F e H A m c X V v d D s s J n F 1 b 3 Q 7 Q n J l Y W N o P z M m c X V v d D s s J n F 1 b 3 Q 7 T l Q m c X V v d D s s J n F 1 b 3 Q 7 Q n J l Y W N o P z Q m c X V v d D s s J n F 1 b 3 Q 7 T U Z O J n F 1 b 3 Q 7 L C Z x d W 9 0 O 0 J y Z W F j a D 8 1 J n F 1 b 3 Q 7 L C Z x d W 9 0 O 1 V t Y n J l b G x h I E N s Y X V z Z S Z x d W 9 0 O y w m c X V v d D t C c m V h Y 2 g / N i Z x d W 9 0 O y w m c X V v d D t G U F M m c X V v d D s s J n F 1 b 3 Q 7 Q n J l Y W N o P z c m c X V v d D s s J n F 1 b 3 Q 7 Q X J i a X R y Y X J 5 I G 9 y I E R p c 2 N y a W 0 g T W V h c 3 V y Z X M m c X V v d D s s J n F 1 b 3 Q 7 Q n J l Y W N o P z g m c X V v d D s s J n F 1 b 3 Q 7 V H J h b n N m Z X I g b 2 Y g R n V u Z H M m c X V v d D s s J n F 1 b 3 Q 7 Q n J l Y W N o P z k m c X V v d D s s J n F 1 b 3 Q 7 T 3 R o Z X I m c X V v d D s s J n F 1 b 3 Q 7 Q n J l Y W N o P z E w J n F 1 b 3 Q 7 L C Z x d W 9 0 O 1 B l c m Z v c m 1 h b m N l I H J l c X V p c m V t Z W 5 0 c y Z x d W 9 0 O y w m c X V v d D t C c m V h Y 2 g / M T E m c X V v d D s s J n F 1 b 3 Q 7 Q 3 V z d G 9 t Y X J 5 I H J 1 b G V z I G 9 m I G l u d G V y b m F 0 a W 9 u Y W w g b G F 3 J n F 1 b 3 Q 7 L C Z x d W 9 0 O 0 J y Z W F j a D 8 x M i Z x d W 9 0 O y w m c X V v d D t O b 3 R l c y Z x d W 9 0 O 1 0 i I C 8 + P E V u d H J 5 I F R 5 c G U 9 I k Z p b G x T d G F 0 d X M i I F Z h b H V l P S J z Q 2 9 t c G x l d G U i I C 8 + P E V u d H J 5 I F R 5 c G U 9 I k F k Z G V k V G 9 E Y X R h T W 9 k Z W w i I F Z h b H V l P S J s M C I g L z 4 8 R W 5 0 c n k g V H l w Z T 0 i U m V s Y X R p b 2 5 z a G l w S W 5 m b 0 N v b n R h a W 5 l c i I g V m F s d W U 9 I n N 7 J n F 1 b 3 Q 7 Y 2 9 s d W 1 u Q 2 9 1 b n Q m c X V v d D s 6 N T c s J n F 1 b 3 Q 7 a 2 V 5 Q 2 9 s d W 1 u T m F t Z X M m c X V v d D s 6 W 1 0 s J n F 1 b 3 Q 7 c X V l c n l S Z W x h d G l v b n N o a X B z J n F 1 b 3 Q 7 O l t d L C Z x d W 9 0 O 2 N v b H V t b k l k Z W 5 0 a X R p Z X M m c X V v d D s 6 W y Z x d W 9 0 O 1 N l Y 3 R p b 2 4 x L 0 d 1 Y X R l b W F s Y S 9 B d X R v U m V t b 3 Z l Z E N v b H V t b n M x L n t T d G F 0 Z S w w f S Z x d W 9 0 O y w m c X V v d D t T Z W N 0 a W 9 u M S 9 H d W F 0 Z W 1 h b G E v Q X V 0 b 1 J l b W 9 2 Z W R D b 2 x 1 b W 5 z M S 5 7 Q 2 F z Z S B O Y W 1 l L D F 9 J n F 1 b 3 Q 7 L C Z x d W 9 0 O 1 N l Y 3 R p b 2 4 x L 0 d 1 Y X R l b W F s Y S 9 B d X R v U m V t b 3 Z l Z E N v b H V t b n M x L n t J b n Z l c 3 R v c i w y f S Z x d W 9 0 O y w m c X V v d D t T Z W N 0 a W 9 u M S 9 H d W F 0 Z W 1 h b G E v Q X V 0 b 1 J l b W 9 2 Z W R D b 2 x 1 b W 5 z M S 5 7 T 3 R o Z X I g S W 5 2 Z X N 0 b 3 J z L D N 9 J n F 1 b 3 Q 7 L C Z x d W 9 0 O 1 N l Y 3 R p b 2 4 x L 0 d 1 Y X R l b W F s Y S 9 B d X R v U m V t b 3 Z l Z E N v b H V t b n M x L n t O Y X R p b 2 5 h b G l 0 e S B v Z i B J b n Z l c 3 R v c n M g L D R 9 J n F 1 b 3 Q 7 L C Z x d W 9 0 O 1 N l Y 3 R p b 2 4 x L 0 d 1 Y X R l b W F s Y S 9 B d X R v U m V t b 3 Z l Z E N v b H V t b n M x L n t D b 2 5 0 a W 5 l b n Q s N X 0 m c X V v d D s s J n F 1 b 3 Q 7 U 2 V j d G l v b j E v R 3 V h d G V t Y W x h L 0 F 1 d G 9 S Z W 1 v d m V k Q 2 9 s d W 1 u c z E u e 0 l u c 3 R y d W 1 l b n Q g S W 5 2 b 2 t l Z C w 2 f S Z x d W 9 0 O y w m c X V v d D t T Z W N 0 a W 9 u M S 9 H d W F 0 Z W 1 h b G E v Q X V 0 b 1 J l b W 9 2 Z W R D b 2 x 1 b W 5 z M S 5 7 V H l w Z S B v Z i B J b n N 0 c n V t Z W 5 0 L D d 9 J n F 1 b 3 Q 7 L C Z x d W 9 0 O 1 N l Y 3 R p b 2 4 x L 0 d 1 Y X R l b W F s Y S 9 B d X R v U m V t b 3 Z l Z E N v b H V t b n M x L n t F Y 2 9 u b 2 1 p Y y B T Z W N 0 b 3 I g S W 5 2 b 2 x 2 Z W Q s O H 0 m c X V v d D s s J n F 1 b 3 Q 7 U 2 V j d G l v b j E v R 3 V h d G V t Y W x h L 0 F 1 d G 9 S Z W 1 v d m V k Q 2 9 s d W 1 u c z E u e 0 F k Z F x 1 M D A y N 2 w g U 2 V j d G 9 y c y w 5 f S Z x d W 9 0 O y w m c X V v d D t T Z W N 0 a W 9 u M S 9 H d W F 0 Z W 1 h b G E v Q X V 0 b 1 J l b W 9 2 Z W R D b 2 x 1 b W 5 z M S 5 7 U 3 R h d H V z L D E w f S Z x d W 9 0 O y w m c X V v d D t T Z W N 0 a W 9 u M S 9 H d W F 0 Z W 1 h b G E v Q X V 0 b 1 J l b W 9 2 Z W R D b 2 x 1 b W 5 z M S 5 7 R G V j a W R l Z C B p b i B G Y X Z v c i B v Z i w x M X 0 m c X V v d D s s J n F 1 b 3 Q 7 U 2 V j d G l v b j E v R 3 V h d G V t Y W x h L 0 F 1 d G 9 S Z W 1 v d m V k Q 2 9 s d W 1 u c z E u e 1 N l d H R s Z W Q g b 3 I g Z G V j a W R l Z C B p b i B m Y X Z v c i B v Z i B p b n Z l c 3 R v c i w x M n 0 m c X V v d D s s J n F 1 b 3 Q 7 U 2 V j d G l v b j E v R 3 V h d G V t Y W x h L 0 F 1 d G 9 S Z W 1 v d m V k Q 2 9 s d W 1 u c z E u e 1 l l Y X I g Q 2 F z Z S B G a W x l Z C w x M 3 0 m c X V v d D s s J n F 1 b 3 Q 7 U 2 V j d G l v b j E v R 3 V h d G V t Y W x h L 0 F 1 d G 9 S Z W 1 v d m V k Q 2 9 s d W 1 u c z E u e 1 l l Y X I g Q 2 F z Z S B D b 2 5 j b H V k Z W Q s M T R 9 J n F 1 b 3 Q 7 L C Z x d W 9 0 O 1 N l Y 3 R p b 2 4 x L 0 d 1 Y X R l b W F s Y S 9 B d X R v U m V t b 3 Z l Z E N v b H V t b n M x L n t B b W 9 1 b n Q g Q 2 x h a W 1 l Z C B i e S B J b n Z l c 3 R v c i w x N X 0 m c X V v d D s s J n F 1 b 3 Q 7 U 2 V j d G l v b j E v R 3 V h d G V t Y W x h L 0 F 1 d G 9 S Z W 1 v d m V k Q 2 9 s d W 1 u c z E u e 0 N v b X B l b n N h d G l v b i B v Z m Z l c m V k I G J 5 I H R o Z S B T d G F 0 Z S A o R m 9 y I G R p c m V j d C B l e H B y b 3 B y a W F 0 a W 9 u I G N h c 2 V z I G 9 u b H k p L D E 2 f S Z x d W 9 0 O y w m c X V v d D t T Z W N 0 a W 9 u M S 9 H d W F 0 Z W 1 h b G E v Q X V 0 b 1 J l b W 9 2 Z W R D b 2 x 1 b W 5 z M S 5 7 Q W 1 v d W 5 0 I E F 3 Y X J k Z W Q s M T d 9 J n F 1 b 3 Q 7 L C Z x d W 9 0 O 1 N l Y 3 R p b 2 4 x L 0 d 1 Y X R l b W F s Y S 9 B d X R v U m V t b 3 Z l Z E N v b H V t b n M x L n t B b W 9 1 b n Q g U 2 V 0 d G x l Z C w x O H 0 m c X V v d D s s J n F 1 b 3 Q 7 U 2 V j d G l v b j E v R 3 V h d G V t Y W x h L 0 F 1 d G 9 S Z W 1 v d m V k Q 2 9 s d W 1 u c z E u e 0 F t Z W 5 k Z W Q g Y W 1 v d W 5 0 I C h J b i B j Y X N l c y B v Z i B h b n V s b G 1 l b n Q g b 3 I g c m V j d G l m a W N h d G l v b i k s M T l 9 J n F 1 b 3 Q 7 L C Z x d W 9 0 O 1 N l Y 3 R p b 2 4 x L 0 d 1 Y X R l b W F s Y S 9 B d X R v U m V t b 3 Z l Z E N v b H V t b n M x L n t E Z W Z p b m l 0 a X Z l I G F t b 3 V u d C A o Y X d h c m R z K S w y M H 0 m c X V v d D s s J n F 1 b 3 Q 7 U 2 V j d G l v b j E v R 3 V h d G V t Y W x h L 0 F 1 d G 9 S Z W 1 v d m V k Q 2 9 s d W 1 u c z E u e 0 R l Z m l u a X R p d m U g Y W 1 v d W 5 0 I C h h d 2 F y Z H M r c 2 V 0 d G x l b W V u d H M p L D I x f S Z x d W 9 0 O y w m c X V v d D t T Z W N 0 a W 9 u M S 9 H d W F 0 Z W 1 h b G E v Q X V 0 b 1 J l b W 9 2 Z W R D b 2 x 1 b W 5 z M S 5 7 Q W 1 v d W 5 0 I H B h a W Q s M j J 9 J n F 1 b 3 Q 7 L C Z x d W 9 0 O 1 N l Y 3 R p b 2 4 x L 0 d 1 Y X R l b W F s Y S 9 B d X R v U m V t b 3 Z l Z E N v b H V t b n M x L n t B c m J p d H J h d G 9 y I E F w c G 9 p b n R l Z C B i e S B T d G F 0 Z S w y M 3 0 m c X V v d D s s J n F 1 b 3 Q 7 U 2 V j d G l v b j E v R 3 V h d G V t Y W x h L 0 F 1 d G 9 S Z W 1 v d m V k Q 2 9 s d W 1 u c z E u e 0 F y Y m l 0 c m F 0 b 3 I g Q X B w b 2 l u d G V k I G J 5 I E l u d m V z d G 9 y L D I 0 f S Z x d W 9 0 O y w m c X V v d D t T Z W N 0 a W 9 u M S 9 H d W F 0 Z W 1 h b G E v Q X V 0 b 1 J l b W 9 2 Z W R D b 2 x 1 b W 5 z M S 5 7 U H J l c 2 l k Z W 5 0 I G 9 m I H R o Z S B U c m l i d W 5 h b C w y N X 0 m c X V v d D s s J n F 1 b 3 Q 7 U 2 V j d G l v b j E v R 3 V h d G V t Y W x h L 0 F 1 d G 9 S Z W 1 v d m V k Q 2 9 s d W 1 u c z E u e 0 x h d y B G a X J t I E h p c m V k I G J 5 I F N 0 Y X R l L D I 2 f S Z x d W 9 0 O y w m c X V v d D t T Z W N 0 a W 9 u M S 9 H d W F 0 Z W 1 h b G E v Q X V 0 b 1 J l b W 9 2 Z W R D b 2 x 1 b W 5 z M S 5 7 Q 2 9 1 b n N l b C B m Z W V z I G F z I H N 0 a X B 1 b G F 0 Z W Q g a W 4 g Y 2 9 u d H J h Y 3 Q g b 3 I s I C A o S W Y g c m V z b 3 J 0 Z W Q g d G 8 g b 3 V 0 c 2 l k Z S B j b 3 V u c 2 V s K S w y N 3 0 m c X V v d D s s J n F 1 b 3 Q 7 U 2 V j d G l v b j E v R 3 V h d G V t Y W x h L 0 F 1 d G 9 S Z W 1 v d m V k Q 2 9 s d W 1 u c z E u e 0 5 h b W U g b 2 Y g c G F y d G 5 l c i B p b i 1 j a G F y Z 2 U g b 2 Y g Y 2 F z Z S A o S W Y g c m V z b 3 J 0 Z W Q g d G 8 g b 3 V 0 c 2 l k Z S B j b 3 V u c 2 V s K S w y O H 0 m c X V v d D s s J n F 1 b 3 Q 7 U 2 V j d G l v b j E v R 3 V h d G V t Y W x h L 0 F 1 d G 9 S Z W 1 v d m V k Q 2 9 s d W 1 u c z E u e 0 x h d y B G a X J t I E h p c m V k I G J 5 I E l u d m V z d G 9 y L D I 5 f S Z x d W 9 0 O y w m c X V v d D t T Z W N 0 a W 9 u M S 9 H d W F 0 Z W 1 h b G E v Q X V 0 b 1 J l b W 9 2 Z W R D b 2 x 1 b W 5 z M S 5 7 Q X J i a X R y Y X R p b 2 4 g Q 2 V u d G V y I E l u d m 9 s d m V k L D M w f S Z x d W 9 0 O y w m c X V v d D t T Z W N 0 a W 9 u M S 9 H d W F 0 Z W 1 h b G E v Q X V 0 b 1 J l b W 9 2 Z W R D b 2 x 1 b W 5 z M S 5 7 Q X J i a X R y Y X R p b 2 4 g U n V s Z X M g V X N l Z C w z M X 0 m c X V v d D s s J n F 1 b 3 Q 7 U 2 V j d G l v b j E v R 3 V h d G V t Y W x h L 0 F 1 d G 9 S Z W 1 v d m V k Q 2 9 s d W 1 u c z E u e 0 Z F V C w z M n 0 m c X V v d D s s J n F 1 b 3 Q 7 U 2 V j d G l v b j E v R 3 V h d G V t Y W x h L 0 F 1 d G 9 S Z W 1 v d m V k Q 2 9 s d W 1 u c z E u e 0 J y Z W F j a D 8 s M z N 9 J n F 1 b 3 Q 7 L C Z x d W 9 0 O 1 N l Y 3 R p b 2 4 x L 0 d 1 Y X R l b W F s Y S 9 B d X R v U m V t b 3 Z l Z E N v b H V t b n M x L n t E a X J l Y 3 Q g R X h w P y w z N H 0 m c X V v d D s s J n F 1 b 3 Q 7 U 2 V j d G l v b j E v R 3 V h d G V t Y W x h L 0 F 1 d G 9 S Z W 1 v d m V k Q 2 9 s d W 1 u c z E u e 0 J y Z W F j a D 8 y L D M 1 f S Z x d W 9 0 O y w m c X V v d D t T Z W N 0 a W 9 u M S 9 H d W F 0 Z W 1 h b G E v Q X V 0 b 1 J l b W 9 2 Z W R D b 2 x 1 b W 5 z M S 5 7 S W 5 k a X J l Y 3 Q g R X h w L D M 2 f S Z x d W 9 0 O y w m c X V v d D t T Z W N 0 a W 9 u M S 9 H d W F 0 Z W 1 h b G E v Q X V 0 b 1 J l b W 9 2 Z W R D b 2 x 1 b W 5 z M S 5 7 Q n J l Y W N o P z M s M z d 9 J n F 1 b 3 Q 7 L C Z x d W 9 0 O 1 N l Y 3 R p b 2 4 x L 0 d 1 Y X R l b W F s Y S 9 B d X R v U m V t b 3 Z l Z E N v b H V t b n M x L n t O V C w z O H 0 m c X V v d D s s J n F 1 b 3 Q 7 U 2 V j d G l v b j E v R 3 V h d G V t Y W x h L 0 F 1 d G 9 S Z W 1 v d m V k Q 2 9 s d W 1 u c z E u e 0 J y Z W F j a D 8 0 L D M 5 f S Z x d W 9 0 O y w m c X V v d D t T Z W N 0 a W 9 u M S 9 H d W F 0 Z W 1 h b G E v Q X V 0 b 1 J l b W 9 2 Z W R D b 2 x 1 b W 5 z M S 5 7 T U Z O L D Q w f S Z x d W 9 0 O y w m c X V v d D t T Z W N 0 a W 9 u M S 9 H d W F 0 Z W 1 h b G E v Q X V 0 b 1 J l b W 9 2 Z W R D b 2 x 1 b W 5 z M S 5 7 Q n J l Y W N o P z U s N D F 9 J n F 1 b 3 Q 7 L C Z x d W 9 0 O 1 N l Y 3 R p b 2 4 x L 0 d 1 Y X R l b W F s Y S 9 B d X R v U m V t b 3 Z l Z E N v b H V t b n M x L n t V b W J y Z W x s Y S B D b G F 1 c 2 U s N D J 9 J n F 1 b 3 Q 7 L C Z x d W 9 0 O 1 N l Y 3 R p b 2 4 x L 0 d 1 Y X R l b W F s Y S 9 B d X R v U m V t b 3 Z l Z E N v b H V t b n M x L n t C c m V h Y 2 g / N i w 0 M 3 0 m c X V v d D s s J n F 1 b 3 Q 7 U 2 V j d G l v b j E v R 3 V h d G V t Y W x h L 0 F 1 d G 9 S Z W 1 v d m V k Q 2 9 s d W 1 u c z E u e 0 Z Q U y w 0 N H 0 m c X V v d D s s J n F 1 b 3 Q 7 U 2 V j d G l v b j E v R 3 V h d G V t Y W x h L 0 F 1 d G 9 S Z W 1 v d m V k Q 2 9 s d W 1 u c z E u e 0 J y Z W F j a D 8 3 L D Q 1 f S Z x d W 9 0 O y w m c X V v d D t T Z W N 0 a W 9 u M S 9 H d W F 0 Z W 1 h b G E v Q X V 0 b 1 J l b W 9 2 Z W R D b 2 x 1 b W 5 z M S 5 7 Q X J i a X R y Y X J 5 I G 9 y I E R p c 2 N y a W 0 g T W V h c 3 V y Z X M s N D Z 9 J n F 1 b 3 Q 7 L C Z x d W 9 0 O 1 N l Y 3 R p b 2 4 x L 0 d 1 Y X R l b W F s Y S 9 B d X R v U m V t b 3 Z l Z E N v b H V t b n M x L n t C c m V h Y 2 g / O C w 0 N 3 0 m c X V v d D s s J n F 1 b 3 Q 7 U 2 V j d G l v b j E v R 3 V h d G V t Y W x h L 0 F 1 d G 9 S Z W 1 v d m V k Q 2 9 s d W 1 u c z E u e 1 R y Y W 5 z Z m V y I G 9 m I E Z 1 b m R z L D Q 4 f S Z x d W 9 0 O y w m c X V v d D t T Z W N 0 a W 9 u M S 9 H d W F 0 Z W 1 h b G E v Q X V 0 b 1 J l b W 9 2 Z W R D b 2 x 1 b W 5 z M S 5 7 Q n J l Y W N o P z k s N D l 9 J n F 1 b 3 Q 7 L C Z x d W 9 0 O 1 N l Y 3 R p b 2 4 x L 0 d 1 Y X R l b W F s Y S 9 B d X R v U m V t b 3 Z l Z E N v b H V t b n M x L n t P d G h l c i w 1 M H 0 m c X V v d D s s J n F 1 b 3 Q 7 U 2 V j d G l v b j E v R 3 V h d G V t Y W x h L 0 F 1 d G 9 S Z W 1 v d m V k Q 2 9 s d W 1 u c z E u e 0 J y Z W F j a D 8 x M C w 1 M X 0 m c X V v d D s s J n F 1 b 3 Q 7 U 2 V j d G l v b j E v R 3 V h d G V t Y W x h L 0 F 1 d G 9 S Z W 1 v d m V k Q 2 9 s d W 1 u c z E u e 1 B l c m Z v c m 1 h b m N l I H J l c X V p c m V t Z W 5 0 c y w 1 M n 0 m c X V v d D s s J n F 1 b 3 Q 7 U 2 V j d G l v b j E v R 3 V h d G V t Y W x h L 0 F 1 d G 9 S Z W 1 v d m V k Q 2 9 s d W 1 u c z E u e 0 J y Z W F j a D 8 x M S w 1 M 3 0 m c X V v d D s s J n F 1 b 3 Q 7 U 2 V j d G l v b j E v R 3 V h d G V t Y W x h L 0 F 1 d G 9 S Z W 1 v d m V k Q 2 9 s d W 1 u c z E u e 0 N 1 c 3 R v b W F y e S B y d W x l c y B v Z i B p b n R l c m 5 h d G l v b m F s I G x h d y w 1 N H 0 m c X V v d D s s J n F 1 b 3 Q 7 U 2 V j d G l v b j E v R 3 V h d G V t Y W x h L 0 F 1 d G 9 S Z W 1 v d m V k Q 2 9 s d W 1 u c z E u e 0 J y Z W F j a D 8 x M i w 1 N X 0 m c X V v d D s s J n F 1 b 3 Q 7 U 2 V j d G l v b j E v R 3 V h d G V t Y W x h L 0 F 1 d G 9 S Z W 1 v d m V k Q 2 9 s d W 1 u c z E u e 0 5 v d G V z L D U 2 f S Z x d W 9 0 O 1 0 s J n F 1 b 3 Q 7 Q 2 9 s d W 1 u Q 2 9 1 b n Q m c X V v d D s 6 N T c s J n F 1 b 3 Q 7 S 2 V 5 Q 2 9 s d W 1 u T m F t Z X M m c X V v d D s 6 W 1 0 s J n F 1 b 3 Q 7 Q 2 9 s d W 1 u S W R l b n R p d G l l c y Z x d W 9 0 O z p b J n F 1 b 3 Q 7 U 2 V j d G l v b j E v R 3 V h d G V t Y W x h L 0 F 1 d G 9 S Z W 1 v d m V k Q 2 9 s d W 1 u c z E u e 1 N 0 Y X R l L D B 9 J n F 1 b 3 Q 7 L C Z x d W 9 0 O 1 N l Y 3 R p b 2 4 x L 0 d 1 Y X R l b W F s Y S 9 B d X R v U m V t b 3 Z l Z E N v b H V t b n M x L n t D Y X N l I E 5 h b W U s M X 0 m c X V v d D s s J n F 1 b 3 Q 7 U 2 V j d G l v b j E v R 3 V h d G V t Y W x h L 0 F 1 d G 9 S Z W 1 v d m V k Q 2 9 s d W 1 u c z E u e 0 l u d m V z d G 9 y L D J 9 J n F 1 b 3 Q 7 L C Z x d W 9 0 O 1 N l Y 3 R p b 2 4 x L 0 d 1 Y X R l b W F s Y S 9 B d X R v U m V t b 3 Z l Z E N v b H V t b n M x L n t P d G h l c i B J b n Z l c 3 R v c n M s M 3 0 m c X V v d D s s J n F 1 b 3 Q 7 U 2 V j d G l v b j E v R 3 V h d G V t Y W x h L 0 F 1 d G 9 S Z W 1 v d m V k Q 2 9 s d W 1 u c z E u e 0 5 h d G l v b m F s a X R 5 I G 9 m I E l u d m V z d G 9 y c y A s N H 0 m c X V v d D s s J n F 1 b 3 Q 7 U 2 V j d G l v b j E v R 3 V h d G V t Y W x h L 0 F 1 d G 9 S Z W 1 v d m V k Q 2 9 s d W 1 u c z E u e 0 N v b n R p b m V u d C w 1 f S Z x d W 9 0 O y w m c X V v d D t T Z W N 0 a W 9 u M S 9 H d W F 0 Z W 1 h b G E v Q X V 0 b 1 J l b W 9 2 Z W R D b 2 x 1 b W 5 z M S 5 7 S W 5 z d H J 1 b W V u d C B J b n Z v a 2 V k L D Z 9 J n F 1 b 3 Q 7 L C Z x d W 9 0 O 1 N l Y 3 R p b 2 4 x L 0 d 1 Y X R l b W F s Y S 9 B d X R v U m V t b 3 Z l Z E N v b H V t b n M x L n t U e X B l I G 9 m I E l u c 3 R y d W 1 l b n Q s N 3 0 m c X V v d D s s J n F 1 b 3 Q 7 U 2 V j d G l v b j E v R 3 V h d G V t Y W x h L 0 F 1 d G 9 S Z W 1 v d m V k Q 2 9 s d W 1 u c z E u e 0 V j b 2 5 v b W l j I F N l Y 3 R v c i B J b n Z v b H Z l Z C w 4 f S Z x d W 9 0 O y w m c X V v d D t T Z W N 0 a W 9 u M S 9 H d W F 0 Z W 1 h b G E v Q X V 0 b 1 J l b W 9 2 Z W R D b 2 x 1 b W 5 z M S 5 7 Q W R k X H U w M D I 3 b C B T Z W N 0 b 3 J z L D l 9 J n F 1 b 3 Q 7 L C Z x d W 9 0 O 1 N l Y 3 R p b 2 4 x L 0 d 1 Y X R l b W F s Y S 9 B d X R v U m V t b 3 Z l Z E N v b H V t b n M x L n t T d G F 0 d X M s M T B 9 J n F 1 b 3 Q 7 L C Z x d W 9 0 O 1 N l Y 3 R p b 2 4 x L 0 d 1 Y X R l b W F s Y S 9 B d X R v U m V t b 3 Z l Z E N v b H V t b n M x L n t E Z W N p Z G V k I G l u I E Z h d m 9 y I G 9 m L D E x f S Z x d W 9 0 O y w m c X V v d D t T Z W N 0 a W 9 u M S 9 H d W F 0 Z W 1 h b G E v Q X V 0 b 1 J l b W 9 2 Z W R D b 2 x 1 b W 5 z M S 5 7 U 2 V 0 d G x l Z C B v c i B k Z W N p Z G V k I G l u I G Z h d m 9 y I G 9 m I G l u d m V z d G 9 y L D E y f S Z x d W 9 0 O y w m c X V v d D t T Z W N 0 a W 9 u M S 9 H d W F 0 Z W 1 h b G E v Q X V 0 b 1 J l b W 9 2 Z W R D b 2 x 1 b W 5 z M S 5 7 W W V h c i B D Y X N l I E Z p b G V k L D E z f S Z x d W 9 0 O y w m c X V v d D t T Z W N 0 a W 9 u M S 9 H d W F 0 Z W 1 h b G E v Q X V 0 b 1 J l b W 9 2 Z W R D b 2 x 1 b W 5 z M S 5 7 W W V h c i B D Y X N l I E N v b m N s d W R l Z C w x N H 0 m c X V v d D s s J n F 1 b 3 Q 7 U 2 V j d G l v b j E v R 3 V h d G V t Y W x h L 0 F 1 d G 9 S Z W 1 v d m V k Q 2 9 s d W 1 u c z E u e 0 F t b 3 V u d C B D b G F p b W V k I G J 5 I E l u d m V z d G 9 y L D E 1 f S Z x d W 9 0 O y w m c X V v d D t T Z W N 0 a W 9 u M S 9 H d W F 0 Z W 1 h b G E v Q X V 0 b 1 J l b W 9 2 Z W R D b 2 x 1 b W 5 z M S 5 7 Q 2 9 t c G V u c 2 F 0 a W 9 u I G 9 m Z m V y Z W Q g Y n k g d G h l I F N 0 Y X R l I C h G b 3 I g Z G l y Z W N 0 I G V 4 c H J v c H J p Y X R p b 2 4 g Y 2 F z Z X M g b 2 5 s e S k s M T Z 9 J n F 1 b 3 Q 7 L C Z x d W 9 0 O 1 N l Y 3 R p b 2 4 x L 0 d 1 Y X R l b W F s Y S 9 B d X R v U m V t b 3 Z l Z E N v b H V t b n M x L n t B b W 9 1 b n Q g Q X d h c m R l Z C w x N 3 0 m c X V v d D s s J n F 1 b 3 Q 7 U 2 V j d G l v b j E v R 3 V h d G V t Y W x h L 0 F 1 d G 9 S Z W 1 v d m V k Q 2 9 s d W 1 u c z E u e 0 F t b 3 V u d C B T Z X R 0 b G V k L D E 4 f S Z x d W 9 0 O y w m c X V v d D t T Z W N 0 a W 9 u M S 9 H d W F 0 Z W 1 h b G E v Q X V 0 b 1 J l b W 9 2 Z W R D b 2 x 1 b W 5 z M S 5 7 Q W 1 l b m R l Z C B h b W 9 1 b n Q g K E l u I G N h c 2 V z I G 9 m I G F u d W x s b W V u d C B v c i B y Z W N 0 a W Z p Y 2 F 0 a W 9 u K S w x O X 0 m c X V v d D s s J n F 1 b 3 Q 7 U 2 V j d G l v b j E v R 3 V h d G V t Y W x h L 0 F 1 d G 9 S Z W 1 v d m V k Q 2 9 s d W 1 u c z E u e 0 R l Z m l u a X R p d m U g Y W 1 v d W 5 0 I C h h d 2 F y Z H M p L D I w f S Z x d W 9 0 O y w m c X V v d D t T Z W N 0 a W 9 u M S 9 H d W F 0 Z W 1 h b G E v Q X V 0 b 1 J l b W 9 2 Z W R D b 2 x 1 b W 5 z M S 5 7 R G V m a W 5 p d G l 2 Z S B h b W 9 1 b n Q g K G F 3 Y X J k c y t z Z X R 0 b G V t Z W 5 0 c y k s M j F 9 J n F 1 b 3 Q 7 L C Z x d W 9 0 O 1 N l Y 3 R p b 2 4 x L 0 d 1 Y X R l b W F s Y S 9 B d X R v U m V t b 3 Z l Z E N v b H V t b n M x L n t B b W 9 1 b n Q g c G F p Z C w y M n 0 m c X V v d D s s J n F 1 b 3 Q 7 U 2 V j d G l v b j E v R 3 V h d G V t Y W x h L 0 F 1 d G 9 S Z W 1 v d m V k Q 2 9 s d W 1 u c z E u e 0 F y Y m l 0 c m F 0 b 3 I g Q X B w b 2 l u d G V k I G J 5 I F N 0 Y X R l L D I z f S Z x d W 9 0 O y w m c X V v d D t T Z W N 0 a W 9 u M S 9 H d W F 0 Z W 1 h b G E v Q X V 0 b 1 J l b W 9 2 Z W R D b 2 x 1 b W 5 z M S 5 7 Q X J i a X R y Y X R v c i B B c H B v a W 5 0 Z W Q g Y n k g S W 5 2 Z X N 0 b 3 I s M j R 9 J n F 1 b 3 Q 7 L C Z x d W 9 0 O 1 N l Y 3 R p b 2 4 x L 0 d 1 Y X R l b W F s Y S 9 B d X R v U m V t b 3 Z l Z E N v b H V t b n M x L n t Q c m V z a W R l b n Q g b 2 Y g d G h l I F R y a W J 1 b m F s L D I 1 f S Z x d W 9 0 O y w m c X V v d D t T Z W N 0 a W 9 u M S 9 H d W F 0 Z W 1 h b G E v Q X V 0 b 1 J l b W 9 2 Z W R D b 2 x 1 b W 5 z M S 5 7 T G F 3 I E Z p c m 0 g S G l y Z W Q g Y n k g U 3 R h d G U s M j Z 9 J n F 1 b 3 Q 7 L C Z x d W 9 0 O 1 N l Y 3 R p b 2 4 x L 0 d 1 Y X R l b W F s Y S 9 B d X R v U m V t b 3 Z l Z E N v b H V t b n M x L n t D b 3 V u c 2 V s I G Z l Z X M g Y X M g c 3 R p c H V s Y X R l Z C B p b i B j b 2 5 0 c m F j d C B v c i w g I C h J Z i B y Z X N v c n R l Z C B 0 b y B v d X R z a W R l I G N v d W 5 z Z W w p L D I 3 f S Z x d W 9 0 O y w m c X V v d D t T Z W N 0 a W 9 u M S 9 H d W F 0 Z W 1 h b G E v Q X V 0 b 1 J l b W 9 2 Z W R D b 2 x 1 b W 5 z M S 5 7 T m F t Z S B v Z i B w Y X J 0 b m V y I G l u L W N o Y X J n Z S B v Z i B j Y X N l I C h J Z i B y Z X N v c n R l Z C B 0 b y B v d X R z a W R l I G N v d W 5 z Z W w p L D I 4 f S Z x d W 9 0 O y w m c X V v d D t T Z W N 0 a W 9 u M S 9 H d W F 0 Z W 1 h b G E v Q X V 0 b 1 J l b W 9 2 Z W R D b 2 x 1 b W 5 z M S 5 7 T G F 3 I E Z p c m 0 g S G l y Z W Q g Y n k g S W 5 2 Z X N 0 b 3 I s M j l 9 J n F 1 b 3 Q 7 L C Z x d W 9 0 O 1 N l Y 3 R p b 2 4 x L 0 d 1 Y X R l b W F s Y S 9 B d X R v U m V t b 3 Z l Z E N v b H V t b n M x L n t B c m J p d H J h d G l v b i B D Z W 5 0 Z X I g S W 5 2 b 2 x 2 Z W Q s M z B 9 J n F 1 b 3 Q 7 L C Z x d W 9 0 O 1 N l Y 3 R p b 2 4 x L 0 d 1 Y X R l b W F s Y S 9 B d X R v U m V t b 3 Z l Z E N v b H V t b n M x L n t B c m J p d H J h d G l v b i B S d W x l c y B V c 2 V k L D M x f S Z x d W 9 0 O y w m c X V v d D t T Z W N 0 a W 9 u M S 9 H d W F 0 Z W 1 h b G E v Q X V 0 b 1 J l b W 9 2 Z W R D b 2 x 1 b W 5 z M S 5 7 R k V U L D M y f S Z x d W 9 0 O y w m c X V v d D t T Z W N 0 a W 9 u M S 9 H d W F 0 Z W 1 h b G E v Q X V 0 b 1 J l b W 9 2 Z W R D b 2 x 1 b W 5 z M S 5 7 Q n J l Y W N o P y w z M 3 0 m c X V v d D s s J n F 1 b 3 Q 7 U 2 V j d G l v b j E v R 3 V h d G V t Y W x h L 0 F 1 d G 9 S Z W 1 v d m V k Q 2 9 s d W 1 u c z E u e 0 R p c m V j d C B F e H A / L D M 0 f S Z x d W 9 0 O y w m c X V v d D t T Z W N 0 a W 9 u M S 9 H d W F 0 Z W 1 h b G E v Q X V 0 b 1 J l b W 9 2 Z W R D b 2 x 1 b W 5 z M S 5 7 Q n J l Y W N o P z I s M z V 9 J n F 1 b 3 Q 7 L C Z x d W 9 0 O 1 N l Y 3 R p b 2 4 x L 0 d 1 Y X R l b W F s Y S 9 B d X R v U m V t b 3 Z l Z E N v b H V t b n M x L n t J b m R p c m V j d C B F e H A s M z Z 9 J n F 1 b 3 Q 7 L C Z x d W 9 0 O 1 N l Y 3 R p b 2 4 x L 0 d 1 Y X R l b W F s Y S 9 B d X R v U m V t b 3 Z l Z E N v b H V t b n M x L n t C c m V h Y 2 g / M y w z N 3 0 m c X V v d D s s J n F 1 b 3 Q 7 U 2 V j d G l v b j E v R 3 V h d G V t Y W x h L 0 F 1 d G 9 S Z W 1 v d m V k Q 2 9 s d W 1 u c z E u e 0 5 U L D M 4 f S Z x d W 9 0 O y w m c X V v d D t T Z W N 0 a W 9 u M S 9 H d W F 0 Z W 1 h b G E v Q X V 0 b 1 J l b W 9 2 Z W R D b 2 x 1 b W 5 z M S 5 7 Q n J l Y W N o P z Q s M z l 9 J n F 1 b 3 Q 7 L C Z x d W 9 0 O 1 N l Y 3 R p b 2 4 x L 0 d 1 Y X R l b W F s Y S 9 B d X R v U m V t b 3 Z l Z E N v b H V t b n M x L n t N R k 4 s N D B 9 J n F 1 b 3 Q 7 L C Z x d W 9 0 O 1 N l Y 3 R p b 2 4 x L 0 d 1 Y X R l b W F s Y S 9 B d X R v U m V t b 3 Z l Z E N v b H V t b n M x L n t C c m V h Y 2 g / N S w 0 M X 0 m c X V v d D s s J n F 1 b 3 Q 7 U 2 V j d G l v b j E v R 3 V h d G V t Y W x h L 0 F 1 d G 9 S Z W 1 v d m V k Q 2 9 s d W 1 u c z E u e 1 V t Y n J l b G x h I E N s Y X V z Z S w 0 M n 0 m c X V v d D s s J n F 1 b 3 Q 7 U 2 V j d G l v b j E v R 3 V h d G V t Y W x h L 0 F 1 d G 9 S Z W 1 v d m V k Q 2 9 s d W 1 u c z E u e 0 J y Z W F j a D 8 2 L D Q z f S Z x d W 9 0 O y w m c X V v d D t T Z W N 0 a W 9 u M S 9 H d W F 0 Z W 1 h b G E v Q X V 0 b 1 J l b W 9 2 Z W R D b 2 x 1 b W 5 z M S 5 7 R l B T L D Q 0 f S Z x d W 9 0 O y w m c X V v d D t T Z W N 0 a W 9 u M S 9 H d W F 0 Z W 1 h b G E v Q X V 0 b 1 J l b W 9 2 Z W R D b 2 x 1 b W 5 z M S 5 7 Q n J l Y W N o P z c s N D V 9 J n F 1 b 3 Q 7 L C Z x d W 9 0 O 1 N l Y 3 R p b 2 4 x L 0 d 1 Y X R l b W F s Y S 9 B d X R v U m V t b 3 Z l Z E N v b H V t b n M x L n t B c m J p d H J h c n k g b 3 I g R G l z Y 3 J p b S B N Z W F z d X J l c y w 0 N n 0 m c X V v d D s s J n F 1 b 3 Q 7 U 2 V j d G l v b j E v R 3 V h d G V t Y W x h L 0 F 1 d G 9 S Z W 1 v d m V k Q 2 9 s d W 1 u c z E u e 0 J y Z W F j a D 8 4 L D Q 3 f S Z x d W 9 0 O y w m c X V v d D t T Z W N 0 a W 9 u M S 9 H d W F 0 Z W 1 h b G E v Q X V 0 b 1 J l b W 9 2 Z W R D b 2 x 1 b W 5 z M S 5 7 V H J h b n N m Z X I g b 2 Y g R n V u Z H M s N D h 9 J n F 1 b 3 Q 7 L C Z x d W 9 0 O 1 N l Y 3 R p b 2 4 x L 0 d 1 Y X R l b W F s Y S 9 B d X R v U m V t b 3 Z l Z E N v b H V t b n M x L n t C c m V h Y 2 g / O S w 0 O X 0 m c X V v d D s s J n F 1 b 3 Q 7 U 2 V j d G l v b j E v R 3 V h d G V t Y W x h L 0 F 1 d G 9 S Z W 1 v d m V k Q 2 9 s d W 1 u c z E u e 0 9 0 a G V y L D U w f S Z x d W 9 0 O y w m c X V v d D t T Z W N 0 a W 9 u M S 9 H d W F 0 Z W 1 h b G E v Q X V 0 b 1 J l b W 9 2 Z W R D b 2 x 1 b W 5 z M S 5 7 Q n J l Y W N o P z E w L D U x f S Z x d W 9 0 O y w m c X V v d D t T Z W N 0 a W 9 u M S 9 H d W F 0 Z W 1 h b G E v Q X V 0 b 1 J l b W 9 2 Z W R D b 2 x 1 b W 5 z M S 5 7 U G V y Z m 9 y b W F u Y 2 U g c m V x d W l y Z W 1 l b n R z L D U y f S Z x d W 9 0 O y w m c X V v d D t T Z W N 0 a W 9 u M S 9 H d W F 0 Z W 1 h b G E v Q X V 0 b 1 J l b W 9 2 Z W R D b 2 x 1 b W 5 z M S 5 7 Q n J l Y W N o P z E x L D U z f S Z x d W 9 0 O y w m c X V v d D t T Z W N 0 a W 9 u M S 9 H d W F 0 Z W 1 h b G E v Q X V 0 b 1 J l b W 9 2 Z W R D b 2 x 1 b W 5 z M S 5 7 Q 3 V z d G 9 t Y X J 5 I H J 1 b G V z I G 9 m I G l u d G V y b m F 0 a W 9 u Y W w g b G F 3 L D U 0 f S Z x d W 9 0 O y w m c X V v d D t T Z W N 0 a W 9 u M S 9 H d W F 0 Z W 1 h b G E v Q X V 0 b 1 J l b W 9 2 Z W R D b 2 x 1 b W 5 z M S 5 7 Q n J l Y W N o P z E y L D U 1 f S Z x d W 9 0 O y w m c X V v d D t T Z W N 0 a W 9 u M S 9 H d W F 0 Z W 1 h b G E v Q X V 0 b 1 J l b W 9 2 Z W R D b 2 x 1 b W 5 z M S 5 7 T m 9 0 Z X M s N T Z 9 J n F 1 b 3 Q 7 X S w m c X V v d D t S Z W x h d G l v b n N o a X B J b m Z v J n F 1 b 3 Q 7 O l t d f S I g L z 4 8 L 1 N 0 Y W J s Z U V u d H J p Z X M + P C 9 J d G V t P j x J d G V t P j x J d G V t T G 9 j Y X R p b 2 4 + P E l 0 Z W 1 U e X B l P k Z v c m 1 1 b G E 8 L 0 l 0 Z W 1 U e X B l P j x J d G V t U G F 0 a D 5 T Z W N 0 a W 9 u M S 9 H d W F 0 Z W 1 h b G E v U 2 9 1 c m N l P C 9 J d G V t U G F 0 a D 4 8 L 0 l 0 Z W 1 M b 2 N h d G l v b j 4 8 U 3 R h Y m x l R W 5 0 c m l l c y A v P j w v S X R l b T 4 8 S X R l b T 4 8 S X R l b U x v Y 2 F 0 a W 9 u P j x J d G V t V H l w Z T 5 G b 3 J t d W x h P C 9 J d G V t V H l w Z T 4 8 S X R l b V B h d G g + U 2 V j d G l v b j E v R 3 V h d G V t Y W x h L 0 N o Y W 5 n Z W Q l M j B U e X B l P C 9 J d G V t U G F 0 a D 4 8 L 0 l 0 Z W 1 M b 2 N h d G l v b j 4 8 U 3 R h Y m x l R W 5 0 c m l l c y A v P j w v S X R l b T 4 8 S X R l b T 4 8 S X R l b U x v Y 2 F 0 a W 9 u P j x J d G V t V H l w Z T 5 G b 3 J t d W x h P C 9 J d G V t V H l w Z T 4 8 S X R l b V B h d G g + U 2 V j d G l v b j E v R 3 V h d G V t Y W x h L 0 Z p b H R l c m V k J T I w U m 9 3 c z w v S X R l b V B h d G g + P C 9 J d G V t T G 9 j Y X R p b 2 4 + P F N 0 Y W J s Z U V u d H J p Z X M g L z 4 8 L 0 l 0 Z W 0 + P E l 0 Z W 0 + P E l 0 Z W 1 M b 2 N h d G l v b j 4 8 S X R l b V R 5 c G U + R m 9 y b X V s Y T w v S X R l b V R 5 c G U + P E l 0 Z W 1 Q Y X R o P l N l Y 3 R p b 2 4 x L 0 d 1 e W F u Y 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F R h c m d l d C I g V m F s d W U 9 I n N H d X l h b m E i I C 8 + P E V u d H J 5 I F R 5 c G U 9 I k Z p b G x l Z E N v b X B s Z X R l U m V z d W x 0 V G 9 X b 3 J r c 2 h l Z X Q i I F Z h b H V l P S J s M S I g L z 4 8 R W 5 0 c n k g V H l w Z T 0 i R m l s b E V y c m 9 y Q 2 9 k Z S I g V m F s d W U 9 I n N V b m t u b 3 d u I i A v P j x F b n R y e S B U e X B l P S J G a W x s R X J y b 3 J D b 3 V u d C I g V m F s d W U 9 I m w w I i A v P j x F b n R y e S B U e X B l P S J G a W x s T G F z d F V w Z G F 0 Z W Q i I F Z h b H V l P S J k M j A y N S 0 w M i 0 w M 1 Q x O D o z M T o 0 O C 4 z N z I 1 N z g 3 W i I g L z 4 8 R W 5 0 c n k g V H l w Z T 0 i R m l s b E N v b H V t b l R 5 c G V z I i B W Y W x 1 Z T 0 i c 0 J n W U d C Z 1 l H Q m d Z R 0 J n W U d B d 0 1 B Q U F N Q U F B T U F B Q U 1 H Q m d Z R 0 F 3 W U d C Z 1 l H Q m d Z R 0 J n W U d C Z 1 l H Q m d Z R 0 J n W U d C Z 1 l H Q m d Z Q U J n Q U c i I C 8 + P E V u d H J 5 I F R 5 c G U 9 I l J l Y 2 9 2 Z X J 5 V G F y Z 2 V 0 U 2 h l Z X Q i I F Z h b H V l P S J z U 2 h l Z X Q x N C I g L z 4 8 R W 5 0 c n k g V H l w Z T 0 i U m V j b 3 Z l c n l U Y X J n Z X R D b 2 x 1 b W 4 i I F Z h b H V l P S J s M S I g L z 4 8 R W 5 0 c n k g V H l w Z T 0 i U m V j b 3 Z l c n l U Y X J n Z X R S b 3 c i I F Z h b H V l P S J s M S I g L z 4 8 R W 5 0 c n k g V H l w Z T 0 i T G 9 h Z G V k V G 9 B b m F s e X N p c 1 N l c n Z p Y 2 V z I i B W Y W x 1 Z T 0 i b D A i I C 8 + P E V u d H J 5 I F R 5 c G U 9 I l F 1 Z X J 5 S U Q i I F Z h b H V l P S J z O G U 0 Y z E w O T c t Y T c w N S 0 0 Z W E 4 L T k w N m Q t Y j E 0 N D g x Y W J h Y j B l I i A v P j x F b n R y e S B U e X B l P S J G a W x s Q 2 9 1 b n Q i I F Z h b H V l P S J s M i I g L z 4 8 R W 5 0 c n k g V H l w Z T 0 i R m l s b E N v b H V t b k 5 h b W V z I i B W Y W x 1 Z T 0 i c 1 s m c X V v d D t T d G F 0 Z S Z x d W 9 0 O y w m c X V v d D t D Y X N l I E 5 h b W U m c X V v d D s s J n F 1 b 3 Q 7 S W 5 2 Z X N 0 b 3 I m c X V v d D s s J n F 1 b 3 Q 7 T 3 R o Z X I g S W 5 2 Z X N 0 b 3 J z J n F 1 b 3 Q 7 L C Z x d W 9 0 O 0 5 h d G l v b m F s a X R 5 I G 9 m I E l u d m V z d G 9 y c y A m c X V v d D s s J n F 1 b 3 Q 7 Q 2 9 u d G l u Z W 5 0 J n F 1 b 3 Q 7 L C Z x d W 9 0 O 0 l u c 3 R y d W 1 l b n Q g S W 5 2 b 2 t l Z C Z x d W 9 0 O y w m c X V v d D t U e X B l I G 9 m I E l u c 3 R y d W 1 l b n Q m c X V v d D s s J n F 1 b 3 Q 7 R W N v b m 9 t a W M g U 2 V j d G 9 y I E l u d m 9 s d m V k J n F 1 b 3 Q 7 L C Z x d W 9 0 O 0 F k Z F x 1 M D A y N 2 w g U 2 V j d G 9 y c y Z x d W 9 0 O y w m c X V v d D t T d G F 0 d X M m c X V v d D s s J n F 1 b 3 Q 7 R G V j a W R l Z C B p b i B G Y X Z v c i B v Z i Z x d W 9 0 O y w m c X V v d D t T Z X R 0 b G V k I G 9 y I G R l Y 2 l k Z W Q g a W 4 g Z m F 2 b 3 I g b 2 Y g a W 5 2 Z X N 0 b 3 I m c X V v d D s s J n F 1 b 3 Q 7 W W V h c i B D Y X N l I E Z p b G V k J n F 1 b 3 Q 7 L C Z x d W 9 0 O 1 l l Y X I g Q 2 F z Z S B D b 2 5 j b H V k Z W Q m c X V v d D s s J n F 1 b 3 Q 7 Q W 1 v d W 5 0 I E N s Y W l t Z W Q g Y n k g S W 5 2 Z X N 0 b 3 I m c X V v d D s s J n F 1 b 3 Q 7 Q 2 9 t c G V u c 2 F 0 a W 9 u I G 9 m Z m V y Z W Q g Y n k g d G h l I F N 0 Y X R l I C h G b 3 I g Z G l y Z W N 0 I G V 4 c H J v c H J p Y X R p b 2 4 g Y 2 F z Z X M g b 2 5 s e S k m c X V v d D s s J n F 1 b 3 Q 7 Q W 1 v d W 5 0 I E F 3 Y X J k Z W Q m c X V v d D s s J n F 1 b 3 Q 7 Q W 1 v d W 5 0 I F N l d H R s Z W Q m c X V v d D s s J n F 1 b 3 Q 7 Q W 1 l b m R l Z C B h b W 9 1 b n Q g K E l u I G N h c 2 V z I G 9 m I G F u d W x s b W V u d C B v c i B y Z W N 0 a W Z p Y 2 F 0 a W 9 u K S Z x d W 9 0 O y w m c X V v d D t E Z W Z p b m l 0 a X Z l I G F t b 3 V u d C A o Y X d h c m R z K S Z x d W 9 0 O y w m c X V v d D t E Z W Z p b m l 0 a X Z l I G F t b 3 V u d C A o Y X d h c m R z K 3 N l d H R s Z W 1 l b n R z K S Z x d W 9 0 O y w m c X V v d D t B b W 9 1 b n Q g c G F p Z C Z x d W 9 0 O y w m c X V v d D t B c m J p d H J h d G 9 y I E F w c G 9 p b n R l Z C B i e S B T d G F 0 Z S Z x d W 9 0 O y w m c X V v d D t B c m J p d H J h d G 9 y I E F w c G 9 p b n R l Z C B i e S B J b n Z l c 3 R v c i Z x d W 9 0 O y w m c X V v d D t Q c m V z a W R l b n Q g b 2 Y g d G h l I F R y a W J 1 b m F s J n F 1 b 3 Q 7 L C Z x d W 9 0 O 0 x h d y B G a X J t I E h p c m V k I G J 5 I F N 0 Y X R l J n F 1 b 3 Q 7 L C Z x d W 9 0 O 0 N v d W 5 z Z W w g Z m V l c y B h c y B z d G l w d W x h d G V k I G l u I G N v b n R y Y W N 0 I G 9 y L C A g K E l m I H J l c 2 9 y d G V k I H R v I G 9 1 d H N p Z G U g Y 2 9 1 b n N l b C k m c X V v d D s s J n F 1 b 3 Q 7 T m F t Z S B v Z i B w Y X J 0 b m V y I G l u L W N o Y X J n Z S B v Z i B j Y X N l I C h J Z i B y Z X N v c n R l Z C B 0 b y B v d X R z a W R l I G N v d W 5 z Z W w p J n F 1 b 3 Q 7 L C Z x d W 9 0 O 0 x h d y B G a X J t I E h p c m V k I G J 5 I E l u d m V z d G 9 y J n F 1 b 3 Q 7 L C Z x d W 9 0 O 0 F y Y m l 0 c m F 0 a W 9 u I E N l b n R l c i B J b n Z v b H Z l Z C Z x d W 9 0 O y w m c X V v d D t B c m J p d H J h d G l v b i B S d W x l c y B V c 2 V k J n F 1 b 3 Q 7 L C Z x d W 9 0 O 0 Z F V C Z x d W 9 0 O y w m c X V v d D t C c m V h Y 2 g / J n F 1 b 3 Q 7 L C Z x d W 9 0 O 0 R p c m V j d C B F e H A / J n F 1 b 3 Q 7 L C Z x d W 9 0 O 0 J y Z W F j a D 8 y J n F 1 b 3 Q 7 L C Z x d W 9 0 O 0 l u Z G l y Z W N 0 I E V 4 c C Z x d W 9 0 O y w m c X V v d D t C c m V h Y 2 g / M y Z x d W 9 0 O y w m c X V v d D t O V C Z x d W 9 0 O y w m c X V v d D t C c m V h Y 2 g / N C Z x d W 9 0 O y w m c X V v d D t N R k 4 m c X V v d D s s J n F 1 b 3 Q 7 Q n J l Y W N o P z U m c X V v d D s s J n F 1 b 3 Q 7 V W 1 i c m V s b G E g Q 2 x h d X N l J n F 1 b 3 Q 7 L C Z x d W 9 0 O 0 J y Z W F j a D 8 2 J n F 1 b 3 Q 7 L C Z x d W 9 0 O 0 Z Q U y Z x d W 9 0 O y w m c X V v d D t C c m V h Y 2 g / N y Z x d W 9 0 O y w m c X V v d D t B c m J p d H J h c n k g b 3 I g R G l z Y 3 J p b S B N Z W F z d X J l c y Z x d W 9 0 O y w m c X V v d D t C c m V h Y 2 g / O C Z x d W 9 0 O y w m c X V v d D t U c m F u c 2 Z l c i B v Z i B G d W 5 k c y Z x d W 9 0 O y w m c X V v d D t C c m V h Y 2 g / O S Z x d W 9 0 O y w m c X V v d D t P d G h l c i Z x d W 9 0 O y w m c X V v d D t C c m V h Y 2 g / M T A m c X V v d D s s J n F 1 b 3 Q 7 U G V y Z m 9 y b W F u Y 2 U g c m V x d W l y Z W 1 l b n R z J n F 1 b 3 Q 7 L C Z x d W 9 0 O 0 J y Z W F j a D 8 x M S Z x d W 9 0 O y w m c X V v d D t D d X N 0 b 2 1 h c n k g c n V s Z X M g b 2 Y g a W 5 0 Z X J u Y X R p b 2 5 h b C B s Y X c m c X V v d D s s J n F 1 b 3 Q 7 Q n J l Y W N o P z E y J n F 1 b 3 Q 7 L C Z x d W 9 0 O 0 5 v d G V z J n F 1 b 3 Q 7 X S I g L z 4 8 R W 5 0 c n k g V H l w Z T 0 i R m l s b F N 0 Y X R 1 c y I g V m F s d W U 9 I n N D b 2 1 w b G V 0 Z S I g L z 4 8 R W 5 0 c n k g V H l w Z T 0 i Q W R k Z W R U b 0 R h d G F N b 2 R l b C I g V m F s d W U 9 I m w w I i A v P j x F b n R y e S B U e X B l P S J S Z W x h d G l v b n N o a X B J b m Z v Q 2 9 u d G F p b m V y I i B W Y W x 1 Z T 0 i c 3 s m c X V v d D t j b 2 x 1 b W 5 D b 3 V u d C Z x d W 9 0 O z o 1 N y w m c X V v d D t r Z X l D b 2 x 1 b W 5 O Y W 1 l c y Z x d W 9 0 O z p b X S w m c X V v d D t x d W V y e V J l b G F 0 a W 9 u c 2 h p c H M m c X V v d D s 6 W 1 0 s J n F 1 b 3 Q 7 Y 2 9 s d W 1 u S W R l b n R p d G l l c y Z x d W 9 0 O z p b J n F 1 b 3 Q 7 U 2 V j d G l v b j E v R 3 V 5 Y W 5 h L 0 F 1 d G 9 S Z W 1 v d m V k Q 2 9 s d W 1 u c z E u e 1 N 0 Y X R l L D B 9 J n F 1 b 3 Q 7 L C Z x d W 9 0 O 1 N l Y 3 R p b 2 4 x L 0 d 1 e W F u Y S 9 B d X R v U m V t b 3 Z l Z E N v b H V t b n M x L n t D Y X N l I E 5 h b W U s M X 0 m c X V v d D s s J n F 1 b 3 Q 7 U 2 V j d G l v b j E v R 3 V 5 Y W 5 h L 0 F 1 d G 9 S Z W 1 v d m V k Q 2 9 s d W 1 u c z E u e 0 l u d m V z d G 9 y L D J 9 J n F 1 b 3 Q 7 L C Z x d W 9 0 O 1 N l Y 3 R p b 2 4 x L 0 d 1 e W F u Y S 9 B d X R v U m V t b 3 Z l Z E N v b H V t b n M x L n t P d G h l c i B J b n Z l c 3 R v c n M s M 3 0 m c X V v d D s s J n F 1 b 3 Q 7 U 2 V j d G l v b j E v R 3 V 5 Y W 5 h L 0 F 1 d G 9 S Z W 1 v d m V k Q 2 9 s d W 1 u c z E u e 0 5 h d G l v b m F s a X R 5 I G 9 m I E l u d m V z d G 9 y c y A s N H 0 m c X V v d D s s J n F 1 b 3 Q 7 U 2 V j d G l v b j E v R 3 V 5 Y W 5 h L 0 F 1 d G 9 S Z W 1 v d m V k Q 2 9 s d W 1 u c z E u e 0 N v b n R p b m V u d C w 1 f S Z x d W 9 0 O y w m c X V v d D t T Z W N 0 a W 9 u M S 9 H d X l h b m E v Q X V 0 b 1 J l b W 9 2 Z W R D b 2 x 1 b W 5 z M S 5 7 S W 5 z d H J 1 b W V u d C B J b n Z v a 2 V k L D Z 9 J n F 1 b 3 Q 7 L C Z x d W 9 0 O 1 N l Y 3 R p b 2 4 x L 0 d 1 e W F u Y S 9 B d X R v U m V t b 3 Z l Z E N v b H V t b n M x L n t U e X B l I G 9 m I E l u c 3 R y d W 1 l b n Q s N 3 0 m c X V v d D s s J n F 1 b 3 Q 7 U 2 V j d G l v b j E v R 3 V 5 Y W 5 h L 0 F 1 d G 9 S Z W 1 v d m V k Q 2 9 s d W 1 u c z E u e 0 V j b 2 5 v b W l j I F N l Y 3 R v c i B J b n Z v b H Z l Z C w 4 f S Z x d W 9 0 O y w m c X V v d D t T Z W N 0 a W 9 u M S 9 H d X l h b m E v Q X V 0 b 1 J l b W 9 2 Z W R D b 2 x 1 b W 5 z M S 5 7 Q W R k X H U w M D I 3 b C B T Z W N 0 b 3 J z L D l 9 J n F 1 b 3 Q 7 L C Z x d W 9 0 O 1 N l Y 3 R p b 2 4 x L 0 d 1 e W F u Y S 9 B d X R v U m V t b 3 Z l Z E N v b H V t b n M x L n t T d G F 0 d X M s M T B 9 J n F 1 b 3 Q 7 L C Z x d W 9 0 O 1 N l Y 3 R p b 2 4 x L 0 d 1 e W F u Y S 9 B d X R v U m V t b 3 Z l Z E N v b H V t b n M x L n t E Z W N p Z G V k I G l u I E Z h d m 9 y I G 9 m L D E x f S Z x d W 9 0 O y w m c X V v d D t T Z W N 0 a W 9 u M S 9 H d X l h b m E v Q X V 0 b 1 J l b W 9 2 Z W R D b 2 x 1 b W 5 z M S 5 7 U 2 V 0 d G x l Z C B v c i B k Z W N p Z G V k I G l u I G Z h d m 9 y I G 9 m I G l u d m V z d G 9 y L D E y f S Z x d W 9 0 O y w m c X V v d D t T Z W N 0 a W 9 u M S 9 H d X l h b m E v Q X V 0 b 1 J l b W 9 2 Z W R D b 2 x 1 b W 5 z M S 5 7 W W V h c i B D Y X N l I E Z p b G V k L D E z f S Z x d W 9 0 O y w m c X V v d D t T Z W N 0 a W 9 u M S 9 H d X l h b m E v Q X V 0 b 1 J l b W 9 2 Z W R D b 2 x 1 b W 5 z M S 5 7 W W V h c i B D Y X N l I E N v b m N s d W R l Z C w x N H 0 m c X V v d D s s J n F 1 b 3 Q 7 U 2 V j d G l v b j E v R 3 V 5 Y W 5 h L 0 F 1 d G 9 S Z W 1 v d m V k Q 2 9 s d W 1 u c z E u e 0 F t b 3 V u d C B D b G F p b W V k I G J 5 I E l u d m V z d G 9 y L D E 1 f S Z x d W 9 0 O y w m c X V v d D t T Z W N 0 a W 9 u M S 9 H d X l h b m E v Q X V 0 b 1 J l b W 9 2 Z W R D b 2 x 1 b W 5 z M S 5 7 Q 2 9 t c G V u c 2 F 0 a W 9 u I G 9 m Z m V y Z W Q g Y n k g d G h l I F N 0 Y X R l I C h G b 3 I g Z G l y Z W N 0 I G V 4 c H J v c H J p Y X R p b 2 4 g Y 2 F z Z X M g b 2 5 s e S k s M T Z 9 J n F 1 b 3 Q 7 L C Z x d W 9 0 O 1 N l Y 3 R p b 2 4 x L 0 d 1 e W F u Y S 9 B d X R v U m V t b 3 Z l Z E N v b H V t b n M x L n t B b W 9 1 b n Q g Q X d h c m R l Z C w x N 3 0 m c X V v d D s s J n F 1 b 3 Q 7 U 2 V j d G l v b j E v R 3 V 5 Y W 5 h L 0 F 1 d G 9 S Z W 1 v d m V k Q 2 9 s d W 1 u c z E u e 0 F t b 3 V u d C B T Z X R 0 b G V k L D E 4 f S Z x d W 9 0 O y w m c X V v d D t T Z W N 0 a W 9 u M S 9 H d X l h b m E v Q X V 0 b 1 J l b W 9 2 Z W R D b 2 x 1 b W 5 z M S 5 7 Q W 1 l b m R l Z C B h b W 9 1 b n Q g K E l u I G N h c 2 V z I G 9 m I G F u d W x s b W V u d C B v c i B y Z W N 0 a W Z p Y 2 F 0 a W 9 u K S w x O X 0 m c X V v d D s s J n F 1 b 3 Q 7 U 2 V j d G l v b j E v R 3 V 5 Y W 5 h L 0 F 1 d G 9 S Z W 1 v d m V k Q 2 9 s d W 1 u c z E u e 0 R l Z m l u a X R p d m U g Y W 1 v d W 5 0 I C h h d 2 F y Z H M p L D I w f S Z x d W 9 0 O y w m c X V v d D t T Z W N 0 a W 9 u M S 9 H d X l h b m E v Q X V 0 b 1 J l b W 9 2 Z W R D b 2 x 1 b W 5 z M S 5 7 R G V m a W 5 p d G l 2 Z S B h b W 9 1 b n Q g K G F 3 Y X J k c y t z Z X R 0 b G V t Z W 5 0 c y k s M j F 9 J n F 1 b 3 Q 7 L C Z x d W 9 0 O 1 N l Y 3 R p b 2 4 x L 0 d 1 e W F u Y S 9 B d X R v U m V t b 3 Z l Z E N v b H V t b n M x L n t B b W 9 1 b n Q g c G F p Z C w y M n 0 m c X V v d D s s J n F 1 b 3 Q 7 U 2 V j d G l v b j E v R 3 V 5 Y W 5 h L 0 F 1 d G 9 S Z W 1 v d m V k Q 2 9 s d W 1 u c z E u e 0 F y Y m l 0 c m F 0 b 3 I g Q X B w b 2 l u d G V k I G J 5 I F N 0 Y X R l L D I z f S Z x d W 9 0 O y w m c X V v d D t T Z W N 0 a W 9 u M S 9 H d X l h b m E v Q X V 0 b 1 J l b W 9 2 Z W R D b 2 x 1 b W 5 z M S 5 7 Q X J i a X R y Y X R v c i B B c H B v a W 5 0 Z W Q g Y n k g S W 5 2 Z X N 0 b 3 I s M j R 9 J n F 1 b 3 Q 7 L C Z x d W 9 0 O 1 N l Y 3 R p b 2 4 x L 0 d 1 e W F u Y S 9 B d X R v U m V t b 3 Z l Z E N v b H V t b n M x L n t Q c m V z a W R l b n Q g b 2 Y g d G h l I F R y a W J 1 b m F s L D I 1 f S Z x d W 9 0 O y w m c X V v d D t T Z W N 0 a W 9 u M S 9 H d X l h b m E v Q X V 0 b 1 J l b W 9 2 Z W R D b 2 x 1 b W 5 z M S 5 7 T G F 3 I E Z p c m 0 g S G l y Z W Q g Y n k g U 3 R h d G U s M j Z 9 J n F 1 b 3 Q 7 L C Z x d W 9 0 O 1 N l Y 3 R p b 2 4 x L 0 d 1 e W F u Y S 9 B d X R v U m V t b 3 Z l Z E N v b H V t b n M x L n t D b 3 V u c 2 V s I G Z l Z X M g Y X M g c 3 R p c H V s Y X R l Z C B p b i B j b 2 5 0 c m F j d C B v c i w g I C h J Z i B y Z X N v c n R l Z C B 0 b y B v d X R z a W R l I G N v d W 5 z Z W w p L D I 3 f S Z x d W 9 0 O y w m c X V v d D t T Z W N 0 a W 9 u M S 9 H d X l h b m E v Q X V 0 b 1 J l b W 9 2 Z W R D b 2 x 1 b W 5 z M S 5 7 T m F t Z S B v Z i B w Y X J 0 b m V y I G l u L W N o Y X J n Z S B v Z i B j Y X N l I C h J Z i B y Z X N v c n R l Z C B 0 b y B v d X R z a W R l I G N v d W 5 z Z W w p L D I 4 f S Z x d W 9 0 O y w m c X V v d D t T Z W N 0 a W 9 u M S 9 H d X l h b m E v Q X V 0 b 1 J l b W 9 2 Z W R D b 2 x 1 b W 5 z M S 5 7 T G F 3 I E Z p c m 0 g S G l y Z W Q g Y n k g S W 5 2 Z X N 0 b 3 I s M j l 9 J n F 1 b 3 Q 7 L C Z x d W 9 0 O 1 N l Y 3 R p b 2 4 x L 0 d 1 e W F u Y S 9 B d X R v U m V t b 3 Z l Z E N v b H V t b n M x L n t B c m J p d H J h d G l v b i B D Z W 5 0 Z X I g S W 5 2 b 2 x 2 Z W Q s M z B 9 J n F 1 b 3 Q 7 L C Z x d W 9 0 O 1 N l Y 3 R p b 2 4 x L 0 d 1 e W F u Y S 9 B d X R v U m V t b 3 Z l Z E N v b H V t b n M x L n t B c m J p d H J h d G l v b i B S d W x l c y B V c 2 V k L D M x f S Z x d W 9 0 O y w m c X V v d D t T Z W N 0 a W 9 u M S 9 H d X l h b m E v Q X V 0 b 1 J l b W 9 2 Z W R D b 2 x 1 b W 5 z M S 5 7 R k V U L D M y f S Z x d W 9 0 O y w m c X V v d D t T Z W N 0 a W 9 u M S 9 H d X l h b m E v Q X V 0 b 1 J l b W 9 2 Z W R D b 2 x 1 b W 5 z M S 5 7 Q n J l Y W N o P y w z M 3 0 m c X V v d D s s J n F 1 b 3 Q 7 U 2 V j d G l v b j E v R 3 V 5 Y W 5 h L 0 F 1 d G 9 S Z W 1 v d m V k Q 2 9 s d W 1 u c z E u e 0 R p c m V j d C B F e H A / L D M 0 f S Z x d W 9 0 O y w m c X V v d D t T Z W N 0 a W 9 u M S 9 H d X l h b m E v Q X V 0 b 1 J l b W 9 2 Z W R D b 2 x 1 b W 5 z M S 5 7 Q n J l Y W N o P z I s M z V 9 J n F 1 b 3 Q 7 L C Z x d W 9 0 O 1 N l Y 3 R p b 2 4 x L 0 d 1 e W F u Y S 9 B d X R v U m V t b 3 Z l Z E N v b H V t b n M x L n t J b m R p c m V j d C B F e H A s M z Z 9 J n F 1 b 3 Q 7 L C Z x d W 9 0 O 1 N l Y 3 R p b 2 4 x L 0 d 1 e W F u Y S 9 B d X R v U m V t b 3 Z l Z E N v b H V t b n M x L n t C c m V h Y 2 g / M y w z N 3 0 m c X V v d D s s J n F 1 b 3 Q 7 U 2 V j d G l v b j E v R 3 V 5 Y W 5 h L 0 F 1 d G 9 S Z W 1 v d m V k Q 2 9 s d W 1 u c z E u e 0 5 U L D M 4 f S Z x d W 9 0 O y w m c X V v d D t T Z W N 0 a W 9 u M S 9 H d X l h b m E v Q X V 0 b 1 J l b W 9 2 Z W R D b 2 x 1 b W 5 z M S 5 7 Q n J l Y W N o P z Q s M z l 9 J n F 1 b 3 Q 7 L C Z x d W 9 0 O 1 N l Y 3 R p b 2 4 x L 0 d 1 e W F u Y S 9 B d X R v U m V t b 3 Z l Z E N v b H V t b n M x L n t N R k 4 s N D B 9 J n F 1 b 3 Q 7 L C Z x d W 9 0 O 1 N l Y 3 R p b 2 4 x L 0 d 1 e W F u Y S 9 B d X R v U m V t b 3 Z l Z E N v b H V t b n M x L n t C c m V h Y 2 g / N S w 0 M X 0 m c X V v d D s s J n F 1 b 3 Q 7 U 2 V j d G l v b j E v R 3 V 5 Y W 5 h L 0 F 1 d G 9 S Z W 1 v d m V k Q 2 9 s d W 1 u c z E u e 1 V t Y n J l b G x h I E N s Y X V z Z S w 0 M n 0 m c X V v d D s s J n F 1 b 3 Q 7 U 2 V j d G l v b j E v R 3 V 5 Y W 5 h L 0 F 1 d G 9 S Z W 1 v d m V k Q 2 9 s d W 1 u c z E u e 0 J y Z W F j a D 8 2 L D Q z f S Z x d W 9 0 O y w m c X V v d D t T Z W N 0 a W 9 u M S 9 H d X l h b m E v Q X V 0 b 1 J l b W 9 2 Z W R D b 2 x 1 b W 5 z M S 5 7 R l B T L D Q 0 f S Z x d W 9 0 O y w m c X V v d D t T Z W N 0 a W 9 u M S 9 H d X l h b m E v Q X V 0 b 1 J l b W 9 2 Z W R D b 2 x 1 b W 5 z M S 5 7 Q n J l Y W N o P z c s N D V 9 J n F 1 b 3 Q 7 L C Z x d W 9 0 O 1 N l Y 3 R p b 2 4 x L 0 d 1 e W F u Y S 9 B d X R v U m V t b 3 Z l Z E N v b H V t b n M x L n t B c m J p d H J h c n k g b 3 I g R G l z Y 3 J p b S B N Z W F z d X J l c y w 0 N n 0 m c X V v d D s s J n F 1 b 3 Q 7 U 2 V j d G l v b j E v R 3 V 5 Y W 5 h L 0 F 1 d G 9 S Z W 1 v d m V k Q 2 9 s d W 1 u c z E u e 0 J y Z W F j a D 8 4 L D Q 3 f S Z x d W 9 0 O y w m c X V v d D t T Z W N 0 a W 9 u M S 9 H d X l h b m E v Q X V 0 b 1 J l b W 9 2 Z W R D b 2 x 1 b W 5 z M S 5 7 V H J h b n N m Z X I g b 2 Y g R n V u Z H M s N D h 9 J n F 1 b 3 Q 7 L C Z x d W 9 0 O 1 N l Y 3 R p b 2 4 x L 0 d 1 e W F u Y S 9 B d X R v U m V t b 3 Z l Z E N v b H V t b n M x L n t C c m V h Y 2 g / O S w 0 O X 0 m c X V v d D s s J n F 1 b 3 Q 7 U 2 V j d G l v b j E v R 3 V 5 Y W 5 h L 0 F 1 d G 9 S Z W 1 v d m V k Q 2 9 s d W 1 u c z E u e 0 9 0 a G V y L D U w f S Z x d W 9 0 O y w m c X V v d D t T Z W N 0 a W 9 u M S 9 H d X l h b m E v Q X V 0 b 1 J l b W 9 2 Z W R D b 2 x 1 b W 5 z M S 5 7 Q n J l Y W N o P z E w L D U x f S Z x d W 9 0 O y w m c X V v d D t T Z W N 0 a W 9 u M S 9 H d X l h b m E v Q X V 0 b 1 J l b W 9 2 Z W R D b 2 x 1 b W 5 z M S 5 7 U G V y Z m 9 y b W F u Y 2 U g c m V x d W l y Z W 1 l b n R z L D U y f S Z x d W 9 0 O y w m c X V v d D t T Z W N 0 a W 9 u M S 9 H d X l h b m E v Q X V 0 b 1 J l b W 9 2 Z W R D b 2 x 1 b W 5 z M S 5 7 Q n J l Y W N o P z E x L D U z f S Z x d W 9 0 O y w m c X V v d D t T Z W N 0 a W 9 u M S 9 H d X l h b m E v Q X V 0 b 1 J l b W 9 2 Z W R D b 2 x 1 b W 5 z M S 5 7 Q 3 V z d G 9 t Y X J 5 I H J 1 b G V z I G 9 m I G l u d G V y b m F 0 a W 9 u Y W w g b G F 3 L D U 0 f S Z x d W 9 0 O y w m c X V v d D t T Z W N 0 a W 9 u M S 9 H d X l h b m E v Q X V 0 b 1 J l b W 9 2 Z W R D b 2 x 1 b W 5 z M S 5 7 Q n J l Y W N o P z E y L D U 1 f S Z x d W 9 0 O y w m c X V v d D t T Z W N 0 a W 9 u M S 9 H d X l h b m E v Q X V 0 b 1 J l b W 9 2 Z W R D b 2 x 1 b W 5 z M S 5 7 T m 9 0 Z X M s N T Z 9 J n F 1 b 3 Q 7 X S w m c X V v d D t D b 2 x 1 b W 5 D b 3 V u d C Z x d W 9 0 O z o 1 N y w m c X V v d D t L Z X l D b 2 x 1 b W 5 O Y W 1 l c y Z x d W 9 0 O z p b X S w m c X V v d D t D b 2 x 1 b W 5 J Z G V u d G l 0 a W V z J n F 1 b 3 Q 7 O l s m c X V v d D t T Z W N 0 a W 9 u M S 9 H d X l h b m E v Q X V 0 b 1 J l b W 9 2 Z W R D b 2 x 1 b W 5 z M S 5 7 U 3 R h d G U s M H 0 m c X V v d D s s J n F 1 b 3 Q 7 U 2 V j d G l v b j E v R 3 V 5 Y W 5 h L 0 F 1 d G 9 S Z W 1 v d m V k Q 2 9 s d W 1 u c z E u e 0 N h c 2 U g T m F t Z S w x f S Z x d W 9 0 O y w m c X V v d D t T Z W N 0 a W 9 u M S 9 H d X l h b m E v Q X V 0 b 1 J l b W 9 2 Z W R D b 2 x 1 b W 5 z M S 5 7 S W 5 2 Z X N 0 b 3 I s M n 0 m c X V v d D s s J n F 1 b 3 Q 7 U 2 V j d G l v b j E v R 3 V 5 Y W 5 h L 0 F 1 d G 9 S Z W 1 v d m V k Q 2 9 s d W 1 u c z E u e 0 9 0 a G V y I E l u d m V z d G 9 y c y w z f S Z x d W 9 0 O y w m c X V v d D t T Z W N 0 a W 9 u M S 9 H d X l h b m E v Q X V 0 b 1 J l b W 9 2 Z W R D b 2 x 1 b W 5 z M S 5 7 T m F 0 a W 9 u Y W x p d H k g b 2 Y g S W 5 2 Z X N 0 b 3 J z I C w 0 f S Z x d W 9 0 O y w m c X V v d D t T Z W N 0 a W 9 u M S 9 H d X l h b m E v Q X V 0 b 1 J l b W 9 2 Z W R D b 2 x 1 b W 5 z M S 5 7 Q 2 9 u d G l u Z W 5 0 L D V 9 J n F 1 b 3 Q 7 L C Z x d W 9 0 O 1 N l Y 3 R p b 2 4 x L 0 d 1 e W F u Y S 9 B d X R v U m V t b 3 Z l Z E N v b H V t b n M x L n t J b n N 0 c n V t Z W 5 0 I E l u d m 9 r Z W Q s N n 0 m c X V v d D s s J n F 1 b 3 Q 7 U 2 V j d G l v b j E v R 3 V 5 Y W 5 h L 0 F 1 d G 9 S Z W 1 v d m V k Q 2 9 s d W 1 u c z E u e 1 R 5 c G U g b 2 Y g S W 5 z d H J 1 b W V u d C w 3 f S Z x d W 9 0 O y w m c X V v d D t T Z W N 0 a W 9 u M S 9 H d X l h b m E v Q X V 0 b 1 J l b W 9 2 Z W R D b 2 x 1 b W 5 z M S 5 7 R W N v b m 9 t a W M g U 2 V j d G 9 y I E l u d m 9 s d m V k L D h 9 J n F 1 b 3 Q 7 L C Z x d W 9 0 O 1 N l Y 3 R p b 2 4 x L 0 d 1 e W F u Y S 9 B d X R v U m V t b 3 Z l Z E N v b H V t b n M x L n t B Z G R c d T A w M j d s I F N l Y 3 R v c n M s O X 0 m c X V v d D s s J n F 1 b 3 Q 7 U 2 V j d G l v b j E v R 3 V 5 Y W 5 h L 0 F 1 d G 9 S Z W 1 v d m V k Q 2 9 s d W 1 u c z E u e 1 N 0 Y X R 1 c y w x M H 0 m c X V v d D s s J n F 1 b 3 Q 7 U 2 V j d G l v b j E v R 3 V 5 Y W 5 h L 0 F 1 d G 9 S Z W 1 v d m V k Q 2 9 s d W 1 u c z E u e 0 R l Y 2 l k Z W Q g a W 4 g R m F 2 b 3 I g b 2 Y s M T F 9 J n F 1 b 3 Q 7 L C Z x d W 9 0 O 1 N l Y 3 R p b 2 4 x L 0 d 1 e W F u Y S 9 B d X R v U m V t b 3 Z l Z E N v b H V t b n M x L n t T Z X R 0 b G V k I G 9 y I G R l Y 2 l k Z W Q g a W 4 g Z m F 2 b 3 I g b 2 Y g a W 5 2 Z X N 0 b 3 I s M T J 9 J n F 1 b 3 Q 7 L C Z x d W 9 0 O 1 N l Y 3 R p b 2 4 x L 0 d 1 e W F u Y S 9 B d X R v U m V t b 3 Z l Z E N v b H V t b n M x L n t Z Z W F y I E N h c 2 U g R m l s Z W Q s M T N 9 J n F 1 b 3 Q 7 L C Z x d W 9 0 O 1 N l Y 3 R p b 2 4 x L 0 d 1 e W F u Y S 9 B d X R v U m V t b 3 Z l Z E N v b H V t b n M x L n t Z Z W F y I E N h c 2 U g Q 2 9 u Y 2 x 1 Z G V k L D E 0 f S Z x d W 9 0 O y w m c X V v d D t T Z W N 0 a W 9 u M S 9 H d X l h b m E v Q X V 0 b 1 J l b W 9 2 Z W R D b 2 x 1 b W 5 z M S 5 7 Q W 1 v d W 5 0 I E N s Y W l t Z W Q g Y n k g S W 5 2 Z X N 0 b 3 I s M T V 9 J n F 1 b 3 Q 7 L C Z x d W 9 0 O 1 N l Y 3 R p b 2 4 x L 0 d 1 e W F u Y S 9 B d X R v U m V t b 3 Z l Z E N v b H V t b n M x L n t D b 2 1 w Z W 5 z Y X R p b 2 4 g b 2 Z m Z X J l Z C B i e S B 0 a G U g U 3 R h d G U g K E Z v c i B k a X J l Y 3 Q g Z X h w c m 9 w c m l h d G l v b i B j Y X N l c y B v b m x 5 K S w x N n 0 m c X V v d D s s J n F 1 b 3 Q 7 U 2 V j d G l v b j E v R 3 V 5 Y W 5 h L 0 F 1 d G 9 S Z W 1 v d m V k Q 2 9 s d W 1 u c z E u e 0 F t b 3 V u d C B B d 2 F y Z G V k L D E 3 f S Z x d W 9 0 O y w m c X V v d D t T Z W N 0 a W 9 u M S 9 H d X l h b m E v Q X V 0 b 1 J l b W 9 2 Z W R D b 2 x 1 b W 5 z M S 5 7 Q W 1 v d W 5 0 I F N l d H R s Z W Q s M T h 9 J n F 1 b 3 Q 7 L C Z x d W 9 0 O 1 N l Y 3 R p b 2 4 x L 0 d 1 e W F u Y S 9 B d X R v U m V t b 3 Z l Z E N v b H V t b n M x L n t B b W V u Z G V k I G F t b 3 V u d C A o S W 4 g Y 2 F z Z X M g b 2 Y g Y W 5 1 b G x t Z W 5 0 I G 9 y I H J l Y 3 R p Z m l j Y X R p b 2 4 p L D E 5 f S Z x d W 9 0 O y w m c X V v d D t T Z W N 0 a W 9 u M S 9 H d X l h b m E v Q X V 0 b 1 J l b W 9 2 Z W R D b 2 x 1 b W 5 z M S 5 7 R G V m a W 5 p d G l 2 Z S B h b W 9 1 b n Q g K G F 3 Y X J k c y k s M j B 9 J n F 1 b 3 Q 7 L C Z x d W 9 0 O 1 N l Y 3 R p b 2 4 x L 0 d 1 e W F u Y S 9 B d X R v U m V t b 3 Z l Z E N v b H V t b n M x L n t E Z W Z p b m l 0 a X Z l I G F t b 3 V u d C A o Y X d h c m R z K 3 N l d H R s Z W 1 l b n R z K S w y M X 0 m c X V v d D s s J n F 1 b 3 Q 7 U 2 V j d G l v b j E v R 3 V 5 Y W 5 h L 0 F 1 d G 9 S Z W 1 v d m V k Q 2 9 s d W 1 u c z E u e 0 F t b 3 V u d C B w Y W l k L D I y f S Z x d W 9 0 O y w m c X V v d D t T Z W N 0 a W 9 u M S 9 H d X l h b m E v Q X V 0 b 1 J l b W 9 2 Z W R D b 2 x 1 b W 5 z M S 5 7 Q X J i a X R y Y X R v c i B B c H B v a W 5 0 Z W Q g Y n k g U 3 R h d G U s M j N 9 J n F 1 b 3 Q 7 L C Z x d W 9 0 O 1 N l Y 3 R p b 2 4 x L 0 d 1 e W F u Y S 9 B d X R v U m V t b 3 Z l Z E N v b H V t b n M x L n t B c m J p d H J h d G 9 y I E F w c G 9 p b n R l Z C B i e S B J b n Z l c 3 R v c i w y N H 0 m c X V v d D s s J n F 1 b 3 Q 7 U 2 V j d G l v b j E v R 3 V 5 Y W 5 h L 0 F 1 d G 9 S Z W 1 v d m V k Q 2 9 s d W 1 u c z E u e 1 B y Z X N p Z G V u d C B v Z i B 0 a G U g V H J p Y n V u Y W w s M j V 9 J n F 1 b 3 Q 7 L C Z x d W 9 0 O 1 N l Y 3 R p b 2 4 x L 0 d 1 e W F u Y S 9 B d X R v U m V t b 3 Z l Z E N v b H V t b n M x L n t M Y X c g R m l y b S B I a X J l Z C B i e S B T d G F 0 Z S w y N n 0 m c X V v d D s s J n F 1 b 3 Q 7 U 2 V j d G l v b j E v R 3 V 5 Y W 5 h L 0 F 1 d G 9 S Z W 1 v d m V k Q 2 9 s d W 1 u c z E u e 0 N v d W 5 z Z W w g Z m V l c y B h c y B z d G l w d W x h d G V k I G l u I G N v b n R y Y W N 0 I G 9 y L C A g K E l m I H J l c 2 9 y d G V k I H R v I G 9 1 d H N p Z G U g Y 2 9 1 b n N l b C k s M j d 9 J n F 1 b 3 Q 7 L C Z x d W 9 0 O 1 N l Y 3 R p b 2 4 x L 0 d 1 e W F u Y S 9 B d X R v U m V t b 3 Z l Z E N v b H V t b n M x L n t O Y W 1 l I G 9 m I H B h c n R u Z X I g a W 4 t Y 2 h h c m d l I G 9 m I G N h c 2 U g K E l m I H J l c 2 9 y d G V k I H R v I G 9 1 d H N p Z G U g Y 2 9 1 b n N l b C k s M j h 9 J n F 1 b 3 Q 7 L C Z x d W 9 0 O 1 N l Y 3 R p b 2 4 x L 0 d 1 e W F u Y S 9 B d X R v U m V t b 3 Z l Z E N v b H V t b n M x L n t M Y X c g R m l y b S B I a X J l Z C B i e S B J b n Z l c 3 R v c i w y O X 0 m c X V v d D s s J n F 1 b 3 Q 7 U 2 V j d G l v b j E v R 3 V 5 Y W 5 h L 0 F 1 d G 9 S Z W 1 v d m V k Q 2 9 s d W 1 u c z E u e 0 F y Y m l 0 c m F 0 a W 9 u I E N l b n R l c i B J b n Z v b H Z l Z C w z M H 0 m c X V v d D s s J n F 1 b 3 Q 7 U 2 V j d G l v b j E v R 3 V 5 Y W 5 h L 0 F 1 d G 9 S Z W 1 v d m V k Q 2 9 s d W 1 u c z E u e 0 F y Y m l 0 c m F 0 a W 9 u I F J 1 b G V z I F V z Z W Q s M z F 9 J n F 1 b 3 Q 7 L C Z x d W 9 0 O 1 N l Y 3 R p b 2 4 x L 0 d 1 e W F u Y S 9 B d X R v U m V t b 3 Z l Z E N v b H V t b n M x L n t G R V Q s M z J 9 J n F 1 b 3 Q 7 L C Z x d W 9 0 O 1 N l Y 3 R p b 2 4 x L 0 d 1 e W F u Y S 9 B d X R v U m V t b 3 Z l Z E N v b H V t b n M x L n t C c m V h Y 2 g / L D M z f S Z x d W 9 0 O y w m c X V v d D t T Z W N 0 a W 9 u M S 9 H d X l h b m E v Q X V 0 b 1 J l b W 9 2 Z W R D b 2 x 1 b W 5 z M S 5 7 R G l y Z W N 0 I E V 4 c D 8 s M z R 9 J n F 1 b 3 Q 7 L C Z x d W 9 0 O 1 N l Y 3 R p b 2 4 x L 0 d 1 e W F u Y S 9 B d X R v U m V t b 3 Z l Z E N v b H V t b n M x L n t C c m V h Y 2 g / M i w z N X 0 m c X V v d D s s J n F 1 b 3 Q 7 U 2 V j d G l v b j E v R 3 V 5 Y W 5 h L 0 F 1 d G 9 S Z W 1 v d m V k Q 2 9 s d W 1 u c z E u e 0 l u Z G l y Z W N 0 I E V 4 c C w z N n 0 m c X V v d D s s J n F 1 b 3 Q 7 U 2 V j d G l v b j E v R 3 V 5 Y W 5 h L 0 F 1 d G 9 S Z W 1 v d m V k Q 2 9 s d W 1 u c z E u e 0 J y Z W F j a D 8 z L D M 3 f S Z x d W 9 0 O y w m c X V v d D t T Z W N 0 a W 9 u M S 9 H d X l h b m E v Q X V 0 b 1 J l b W 9 2 Z W R D b 2 x 1 b W 5 z M S 5 7 T l Q s M z h 9 J n F 1 b 3 Q 7 L C Z x d W 9 0 O 1 N l Y 3 R p b 2 4 x L 0 d 1 e W F u Y S 9 B d X R v U m V t b 3 Z l Z E N v b H V t b n M x L n t C c m V h Y 2 g / N C w z O X 0 m c X V v d D s s J n F 1 b 3 Q 7 U 2 V j d G l v b j E v R 3 V 5 Y W 5 h L 0 F 1 d G 9 S Z W 1 v d m V k Q 2 9 s d W 1 u c z E u e 0 1 G T i w 0 M H 0 m c X V v d D s s J n F 1 b 3 Q 7 U 2 V j d G l v b j E v R 3 V 5 Y W 5 h L 0 F 1 d G 9 S Z W 1 v d m V k Q 2 9 s d W 1 u c z E u e 0 J y Z W F j a D 8 1 L D Q x f S Z x d W 9 0 O y w m c X V v d D t T Z W N 0 a W 9 u M S 9 H d X l h b m E v Q X V 0 b 1 J l b W 9 2 Z W R D b 2 x 1 b W 5 z M S 5 7 V W 1 i c m V s b G E g Q 2 x h d X N l L D Q y f S Z x d W 9 0 O y w m c X V v d D t T Z W N 0 a W 9 u M S 9 H d X l h b m E v Q X V 0 b 1 J l b W 9 2 Z W R D b 2 x 1 b W 5 z M S 5 7 Q n J l Y W N o P z Y s N D N 9 J n F 1 b 3 Q 7 L C Z x d W 9 0 O 1 N l Y 3 R p b 2 4 x L 0 d 1 e W F u Y S 9 B d X R v U m V t b 3 Z l Z E N v b H V t b n M x L n t G U F M s N D R 9 J n F 1 b 3 Q 7 L C Z x d W 9 0 O 1 N l Y 3 R p b 2 4 x L 0 d 1 e W F u Y S 9 B d X R v U m V t b 3 Z l Z E N v b H V t b n M x L n t C c m V h Y 2 g / N y w 0 N X 0 m c X V v d D s s J n F 1 b 3 Q 7 U 2 V j d G l v b j E v R 3 V 5 Y W 5 h L 0 F 1 d G 9 S Z W 1 v d m V k Q 2 9 s d W 1 u c z E u e 0 F y Y m l 0 c m F y e S B v c i B E a X N j c m l t I E 1 l Y X N 1 c m V z L D Q 2 f S Z x d W 9 0 O y w m c X V v d D t T Z W N 0 a W 9 u M S 9 H d X l h b m E v Q X V 0 b 1 J l b W 9 2 Z W R D b 2 x 1 b W 5 z M S 5 7 Q n J l Y W N o P z g s N D d 9 J n F 1 b 3 Q 7 L C Z x d W 9 0 O 1 N l Y 3 R p b 2 4 x L 0 d 1 e W F u Y S 9 B d X R v U m V t b 3 Z l Z E N v b H V t b n M x L n t U c m F u c 2 Z l c i B v Z i B G d W 5 k c y w 0 O H 0 m c X V v d D s s J n F 1 b 3 Q 7 U 2 V j d G l v b j E v R 3 V 5 Y W 5 h L 0 F 1 d G 9 S Z W 1 v d m V k Q 2 9 s d W 1 u c z E u e 0 J y Z W F j a D 8 5 L D Q 5 f S Z x d W 9 0 O y w m c X V v d D t T Z W N 0 a W 9 u M S 9 H d X l h b m E v Q X V 0 b 1 J l b W 9 2 Z W R D b 2 x 1 b W 5 z M S 5 7 T 3 R o Z X I s N T B 9 J n F 1 b 3 Q 7 L C Z x d W 9 0 O 1 N l Y 3 R p b 2 4 x L 0 d 1 e W F u Y S 9 B d X R v U m V t b 3 Z l Z E N v b H V t b n M x L n t C c m V h Y 2 g / M T A s N T F 9 J n F 1 b 3 Q 7 L C Z x d W 9 0 O 1 N l Y 3 R p b 2 4 x L 0 d 1 e W F u Y S 9 B d X R v U m V t b 3 Z l Z E N v b H V t b n M x L n t Q Z X J m b 3 J t Y W 5 j Z S B y Z X F 1 a X J l b W V u d H M s N T J 9 J n F 1 b 3 Q 7 L C Z x d W 9 0 O 1 N l Y 3 R p b 2 4 x L 0 d 1 e W F u Y S 9 B d X R v U m V t b 3 Z l Z E N v b H V t b n M x L n t C c m V h Y 2 g / M T E s N T N 9 J n F 1 b 3 Q 7 L C Z x d W 9 0 O 1 N l Y 3 R p b 2 4 x L 0 d 1 e W F u Y S 9 B d X R v U m V t b 3 Z l Z E N v b H V t b n M x L n t D d X N 0 b 2 1 h c n k g c n V s Z X M g b 2 Y g a W 5 0 Z X J u Y X R p b 2 5 h b C B s Y X c s N T R 9 J n F 1 b 3 Q 7 L C Z x d W 9 0 O 1 N l Y 3 R p b 2 4 x L 0 d 1 e W F u Y S 9 B d X R v U m V t b 3 Z l Z E N v b H V t b n M x L n t C c m V h Y 2 g / M T I s N T V 9 J n F 1 b 3 Q 7 L C Z x d W 9 0 O 1 N l Y 3 R p b 2 4 x L 0 d 1 e W F u Y S 9 B d X R v U m V t b 3 Z l Z E N v b H V t b n M x L n t O b 3 R l c y w 1 N n 0 m c X V v d D t d L C Z x d W 9 0 O 1 J l b G F 0 a W 9 u c 2 h p c E l u Z m 8 m c X V v d D s 6 W 1 1 9 I i A v P j w v U 3 R h Y m x l R W 5 0 c m l l c z 4 8 L 0 l 0 Z W 0 + P E l 0 Z W 0 + P E l 0 Z W 1 M b 2 N h d G l v b j 4 8 S X R l b V R 5 c G U + R m 9 y b X V s Y T w v S X R l b V R 5 c G U + P E l 0 Z W 1 Q Y X R o P l N l Y 3 R p b 2 4 x L 0 d 1 e W F u Y S 9 T b 3 V y Y 2 U 8 L 0 l 0 Z W 1 Q Y X R o P j w v S X R l b U x v Y 2 F 0 a W 9 u P j x T d G F i b G V F b n R y a W V z I C 8 + P C 9 J d G V t P j x J d G V t P j x J d G V t T G 9 j Y X R p b 2 4 + P E l 0 Z W 1 U e X B l P k Z v c m 1 1 b G E 8 L 0 l 0 Z W 1 U e X B l P j x J d G V t U G F 0 a D 5 T Z W N 0 a W 9 u M S 9 H d X l h b m E v Q 2 h h b m d l Z C U y M F R 5 c G U 8 L 0 l 0 Z W 1 Q Y X R o P j w v S X R l b U x v Y 2 F 0 a W 9 u P j x T d G F i b G V F b n R y a W V z I C 8 + P C 9 J d G V t P j x J d G V t P j x J d G V t T G 9 j Y X R p b 2 4 + P E l 0 Z W 1 U e X B l P k Z v c m 1 1 b G E 8 L 0 l 0 Z W 1 U e X B l P j x J d G V t U G F 0 a D 5 T Z W N 0 a W 9 u M S 9 H d X l h b m E v R m l s d G V y Z W Q l M j B S b 3 d z P C 9 J d G V t U G F 0 a D 4 8 L 0 l 0 Z W 1 M b 2 N h d G l v b j 4 8 U 3 R h Y m x l R W 5 0 c m l l c y A v P j w v S X R l b T 4 8 S X R l b T 4 8 S X R l b U x v Y 2 F 0 a W 9 u P j x J d G V t V H l w Z T 5 G b 3 J t d W x h P C 9 J d G V t V H l w Z T 4 8 S X R l b V B h d G g + U 2 V j d G l v b j E v S G 9 u Z H V y Y X M 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U Y X J n Z X Q i I F Z h b H V l P S J z S G 9 u Z H V y Y X M i I C 8 + P E V u d H J 5 I F R 5 c G U 9 I k Z p b G x l Z E N v b X B s Z X R l U m V z d W x 0 V G 9 X b 3 J r c 2 h l Z X Q i I F Z h b H V l P S J s M S I g L z 4 8 R W 5 0 c n k g V H l w Z T 0 i R m l s b E V y c m 9 y Q 2 9 k Z S I g V m F s d W U 9 I n N V b m t u b 3 d u I i A v P j x F b n R y e S B U e X B l P S J G a W x s T G F z d F V w Z G F 0 Z W Q i I F Z h b H V l P S J k M j A y N S 0 w M i 0 w M 1 Q x O D o z M T o 0 O C 4 0 N z M 3 M j E z W i I g L z 4 8 R W 5 0 c n k g V H l w Z T 0 i R m l s b E V y c m 9 y Q 2 9 1 b n Q i I F Z h b H V l P S J s M C I g L z 4 8 R W 5 0 c n k g V H l w Z T 0 i R m l s b E N v b H V t b l R 5 c G V z I i B W Y W x 1 Z T 0 i c 0 J n W U d C Z 1 l H Q m d Z R 0 J n W U d B d 0 1 B Q U F N Q U F B T U F B Q U 1 H Q m d Z R 0 F 3 W U d C Z 1 l H Q m d Z R 0 J n W U d C Z 1 l H Q m d Z R 0 J n W U d C Z 1 l H Q m d Z Q U J n Q U c i I C 8 + P E V u d H J 5 I F R 5 c G U 9 I l J l Y 2 9 2 Z X J 5 V G F y Z 2 V 0 U m 9 3 I i B W Y W x 1 Z T 0 i b D E i I C 8 + P E V u d H J 5 I F R 5 c G U 9 I l J l Y 2 9 2 Z X J 5 V G F y Z 2 V 0 Q 2 9 s d W 1 u I i B W Y W x 1 Z T 0 i b D E i I C 8 + P E V u d H J 5 I F R 5 c G U 9 I l J l Y 2 9 2 Z X J 5 V G F y Z 2 V 0 U 2 h l Z X Q i I F Z h b H V l P S J z U 2 h l Z X Q x N S I g L z 4 8 R W 5 0 c n k g V H l w Z T 0 i T G 9 h Z G V k V G 9 B b m F s e X N p c 1 N l c n Z p Y 2 V z I i B W Y W x 1 Z T 0 i b D A i I C 8 + P E V u d H J 5 I F R 5 c G U 9 I l F 1 Z X J 5 S U Q i I F Z h b H V l P S J z M D d l N T h m Y z Y t Y m I w M y 0 0 N m Q 4 L T k 2 O T I t Z T U w M m Q w M G N j M W J k I i A v P j x F b n R y e S B U e X B l P S J G a W x s Q 2 9 s d W 1 u T m F t Z X M i I F Z h b H V l P S J z W y Z x d W 9 0 O 1 N 0 Y X R l J n F 1 b 3 Q 7 L C Z x d W 9 0 O 0 N h c 2 U g T m F t Z S Z x d W 9 0 O y w m c X V v d D t J b n Z l c 3 R v c i Z x d W 9 0 O y w m c X V v d D t P d G h l c i B J b n Z l c 3 R v c n M m c X V v d D s s J n F 1 b 3 Q 7 T m F 0 a W 9 u Y W x p d H k g b 2 Y g S W 5 2 Z X N 0 b 3 J z I C Z x d W 9 0 O y w m c X V v d D t D b 2 5 0 a W 5 l b n Q m c X V v d D s s J n F 1 b 3 Q 7 S W 5 z d H J 1 b W V u d C B J b n Z v a 2 V k J n F 1 b 3 Q 7 L C Z x d W 9 0 O 1 R 5 c G U g b 2 Y g S W 5 z d H J 1 b W V u d C Z x d W 9 0 O y w m c X V v d D t F Y 2 9 u b 2 1 p Y y B T Z W N 0 b 3 I g S W 5 2 b 2 x 2 Z W Q m c X V v d D s s J n F 1 b 3 Q 7 Q W R k X H U w M D I 3 b C B T Z W N 0 b 3 J z J n F 1 b 3 Q 7 L C Z x d W 9 0 O 1 N 0 Y X R 1 c y Z x d W 9 0 O y w m c X V v d D t E Z W N p Z G V k I G l u I E Z h d m 9 y I G 9 m J n F 1 b 3 Q 7 L C Z x d W 9 0 O 1 N l d H R s Z W Q g b 3 I g Z G V j a W R l Z C B p b i B m Y X Z v c i B v Z i B p b n Z l c 3 R v c i Z x d W 9 0 O y w m c X V v d D t Z Z W F y I E N h c 2 U g R m l s Z W Q m c X V v d D s s J n F 1 b 3 Q 7 W W V h c i B D Y X N l I E N v b m N s d W R l Z C Z x d W 9 0 O y w m c X V v d D t B b W 9 1 b n Q g Q 2 x h a W 1 l Z C B i e S B J b n Z l c 3 R v c i Z x d W 9 0 O y w m c X V v d D t D b 2 1 w Z W 5 z Y X R p b 2 4 g b 2 Z m Z X J l Z C B i e S B 0 a G U g U 3 R h d G U g K E Z v c i B k a X J l Y 3 Q g Z X h w c m 9 w c m l h d G l v b i B j Y X N l c y B v b m x 5 K S Z x d W 9 0 O y w m c X V v d D t B b W 9 1 b n Q g Q X d h c m R l Z C Z x d W 9 0 O y w m c X V v d D t B b W 9 1 b n Q g U 2 V 0 d G x l Z C Z x d W 9 0 O y w m c X V v d D t B b W V u Z G V k I G F t b 3 V u d C A o S W 4 g Y 2 F z Z X M g b 2 Y g Y W 5 1 b G x t Z W 5 0 I G 9 y I H J l Y 3 R p Z m l j Y X R p b 2 4 p J n F 1 b 3 Q 7 L C Z x d W 9 0 O 0 R l Z m l u a X R p d m U g Y W 1 v d W 5 0 I C h h d 2 F y Z H M p J n F 1 b 3 Q 7 L C Z x d W 9 0 O 0 R l Z m l u a X R p d m U g Y W 1 v d W 5 0 I C h h d 2 F y Z H M r c 2 V 0 d G x l b W V u d H M p J n F 1 b 3 Q 7 L C Z x d W 9 0 O 0 F t b 3 V u d C B w Y W l k J n F 1 b 3 Q 7 L C Z x d W 9 0 O 0 F y Y m l 0 c m F 0 b 3 I g Q X B w b 2 l u d G V k I G J 5 I F N 0 Y X R l J n F 1 b 3 Q 7 L C Z x d W 9 0 O 0 F y Y m l 0 c m F 0 b 3 I g Q X B w b 2 l u d G V k I G J 5 I E l u d m V z d G 9 y J n F 1 b 3 Q 7 L C Z x d W 9 0 O 1 B y Z X N p Z G V u d C B v Z i B 0 a G U g V H J p Y n V u Y W w m c X V v d D s s J n F 1 b 3 Q 7 T G F 3 I E Z p c m 0 g S G l y Z W Q g Y n k g U 3 R h d G U m c X V v d D s s J n F 1 b 3 Q 7 Q 2 9 1 b n N l b C B m Z W V z I G F z I H N 0 a X B 1 b G F 0 Z W Q g a W 4 g Y 2 9 u d H J h Y 3 Q g b 3 I s I C A o S W Y g c m V z b 3 J 0 Z W Q g d G 8 g b 3 V 0 c 2 l k Z S B j b 3 V u c 2 V s K S Z x d W 9 0 O y w m c X V v d D t O Y W 1 l I G 9 m I H B h c n R u Z X I g a W 4 t Y 2 h h c m d l I G 9 m I G N h c 2 U g K E l m I H J l c 2 9 y d G V k I H R v I G 9 1 d H N p Z G U g Y 2 9 1 b n N l b C k m c X V v d D s s J n F 1 b 3 Q 7 T G F 3 I E Z p c m 0 g S G l y Z W Q g Y n k g S W 5 2 Z X N 0 b 3 I m c X V v d D s s J n F 1 b 3 Q 7 Q X J i a X R y Y X R p b 2 4 g Q 2 V u d G V y I E l u d m 9 s d m V k J n F 1 b 3 Q 7 L C Z x d W 9 0 O 0 F y Y m l 0 c m F 0 a W 9 u I F J 1 b G V z I F V z Z W Q m c X V v d D s s J n F 1 b 3 Q 7 R k V U J n F 1 b 3 Q 7 L C Z x d W 9 0 O 0 J y Z W F j a D 8 m c X V v d D s s J n F 1 b 3 Q 7 R G l y Z W N 0 I E V 4 c D 8 m c X V v d D s s J n F 1 b 3 Q 7 Q n J l Y W N o P z I m c X V v d D s s J n F 1 b 3 Q 7 S W 5 k a X J l Y 3 Q g R X h w J n F 1 b 3 Q 7 L C Z x d W 9 0 O 0 J y Z W F j a D 8 z J n F 1 b 3 Q 7 L C Z x d W 9 0 O 0 5 U J n F 1 b 3 Q 7 L C Z x d W 9 0 O 0 J y Z W F j a D 8 0 J n F 1 b 3 Q 7 L C Z x d W 9 0 O 0 1 G T i Z x d W 9 0 O y w m c X V v d D t C c m V h Y 2 g / N S Z x d W 9 0 O y w m c X V v d D t V b W J y Z W x s Y S B D b G F 1 c 2 U m c X V v d D s s J n F 1 b 3 Q 7 Q n J l Y W N o P z Y m c X V v d D s s J n F 1 b 3 Q 7 R l B T J n F 1 b 3 Q 7 L C Z x d W 9 0 O 0 J y Z W F j a D 8 3 J n F 1 b 3 Q 7 L C Z x d W 9 0 O 0 F y Y m l 0 c m F y e S B v c i B E a X N j c m l t I E 1 l Y X N 1 c m V z J n F 1 b 3 Q 7 L C Z x d W 9 0 O 0 J y Z W F j a D 8 4 J n F 1 b 3 Q 7 L C Z x d W 9 0 O 1 R y Y W 5 z Z m V y I G 9 m I E Z 1 b m R z J n F 1 b 3 Q 7 L C Z x d W 9 0 O 0 J y Z W F j a D 8 5 J n F 1 b 3 Q 7 L C Z x d W 9 0 O 0 9 0 a G V y J n F 1 b 3 Q 7 L C Z x d W 9 0 O 0 J y Z W F j a D 8 x M C Z x d W 9 0 O y w m c X V v d D t Q Z X J m b 3 J t Y W 5 j Z S B y Z X F 1 a X J l b W V u d H M m c X V v d D s s J n F 1 b 3 Q 7 Q n J l Y W N o P z E x J n F 1 b 3 Q 7 L C Z x d W 9 0 O 0 N 1 c 3 R v b W F y e S B y d W x l c y B v Z i B p b n R l c m 5 h d G l v b m F s I G x h d y Z x d W 9 0 O y w m c X V v d D t C c m V h Y 2 g / M T I m c X V v d D s s J n F 1 b 3 Q 7 T m 9 0 Z X M m c X V v d D t d I i A v P j x F b n R y e S B U e X B l P S J G a W x s Q 2 9 1 b n Q i I F Z h b H V l P S J s M T U i I C 8 + P E V u d H J 5 I F R 5 c G U 9 I k Z p b G x T d G F 0 d X M i I F Z h b H V l P S J z Q 2 9 t c G x l d G U i I C 8 + P E V u d H J 5 I F R 5 c G U 9 I k F k Z G V k V G 9 E Y X R h T W 9 k Z W w i I F Z h b H V l P S J s M C I g L z 4 8 R W 5 0 c n k g V H l w Z T 0 i U m V s Y X R p b 2 5 z a G l w S W 5 m b 0 N v b n R h a W 5 l c i I g V m F s d W U 9 I n N 7 J n F 1 b 3 Q 7 Y 2 9 s d W 1 u Q 2 9 1 b n Q m c X V v d D s 6 N T c s J n F 1 b 3 Q 7 a 2 V 5 Q 2 9 s d W 1 u T m F t Z X M m c X V v d D s 6 W 1 0 s J n F 1 b 3 Q 7 c X V l c n l S Z W x h d G l v b n N o a X B z J n F 1 b 3 Q 7 O l t d L C Z x d W 9 0 O 2 N v b H V t b k l k Z W 5 0 a X R p Z X M m c X V v d D s 6 W y Z x d W 9 0 O 1 N l Y 3 R p b 2 4 x L 0 h v b m R 1 c m F z L 0 F 1 d G 9 S Z W 1 v d m V k Q 2 9 s d W 1 u c z E u e 1 N 0 Y X R l L D B 9 J n F 1 b 3 Q 7 L C Z x d W 9 0 O 1 N l Y 3 R p b 2 4 x L 0 h v b m R 1 c m F z L 0 F 1 d G 9 S Z W 1 v d m V k Q 2 9 s d W 1 u c z E u e 0 N h c 2 U g T m F t Z S w x f S Z x d W 9 0 O y w m c X V v d D t T Z W N 0 a W 9 u M S 9 I b 2 5 k d X J h c y 9 B d X R v U m V t b 3 Z l Z E N v b H V t b n M x L n t J b n Z l c 3 R v c i w y f S Z x d W 9 0 O y w m c X V v d D t T Z W N 0 a W 9 u M S 9 I b 2 5 k d X J h c y 9 B d X R v U m V t b 3 Z l Z E N v b H V t b n M x L n t P d G h l c i B J b n Z l c 3 R v c n M s M 3 0 m c X V v d D s s J n F 1 b 3 Q 7 U 2 V j d G l v b j E v S G 9 u Z H V y Y X M v Q X V 0 b 1 J l b W 9 2 Z W R D b 2 x 1 b W 5 z M S 5 7 T m F 0 a W 9 u Y W x p d H k g b 2 Y g S W 5 2 Z X N 0 b 3 J z I C w 0 f S Z x d W 9 0 O y w m c X V v d D t T Z W N 0 a W 9 u M S 9 I b 2 5 k d X J h c y 9 B d X R v U m V t b 3 Z l Z E N v b H V t b n M x L n t D b 2 5 0 a W 5 l b n Q s N X 0 m c X V v d D s s J n F 1 b 3 Q 7 U 2 V j d G l v b j E v S G 9 u Z H V y Y X M v Q X V 0 b 1 J l b W 9 2 Z W R D b 2 x 1 b W 5 z M S 5 7 S W 5 z d H J 1 b W V u d C B J b n Z v a 2 V k L D Z 9 J n F 1 b 3 Q 7 L C Z x d W 9 0 O 1 N l Y 3 R p b 2 4 x L 0 h v b m R 1 c m F z L 0 F 1 d G 9 S Z W 1 v d m V k Q 2 9 s d W 1 u c z E u e 1 R 5 c G U g b 2 Y g S W 5 z d H J 1 b W V u d C w 3 f S Z x d W 9 0 O y w m c X V v d D t T Z W N 0 a W 9 u M S 9 I b 2 5 k d X J h c y 9 B d X R v U m V t b 3 Z l Z E N v b H V t b n M x L n t F Y 2 9 u b 2 1 p Y y B T Z W N 0 b 3 I g S W 5 2 b 2 x 2 Z W Q s O H 0 m c X V v d D s s J n F 1 b 3 Q 7 U 2 V j d G l v b j E v S G 9 u Z H V y Y X M v Q X V 0 b 1 J l b W 9 2 Z W R D b 2 x 1 b W 5 z M S 5 7 Q W R k X H U w M D I 3 b C B T Z W N 0 b 3 J z L D l 9 J n F 1 b 3 Q 7 L C Z x d W 9 0 O 1 N l Y 3 R p b 2 4 x L 0 h v b m R 1 c m F z L 0 F 1 d G 9 S Z W 1 v d m V k Q 2 9 s d W 1 u c z E u e 1 N 0 Y X R 1 c y w x M H 0 m c X V v d D s s J n F 1 b 3 Q 7 U 2 V j d G l v b j E v S G 9 u Z H V y Y X M v Q X V 0 b 1 J l b W 9 2 Z W R D b 2 x 1 b W 5 z M S 5 7 R G V j a W R l Z C B p b i B G Y X Z v c i B v Z i w x M X 0 m c X V v d D s s J n F 1 b 3 Q 7 U 2 V j d G l v b j E v S G 9 u Z H V y Y X M v Q X V 0 b 1 J l b W 9 2 Z W R D b 2 x 1 b W 5 z M S 5 7 U 2 V 0 d G x l Z C B v c i B k Z W N p Z G V k I G l u I G Z h d m 9 y I G 9 m I G l u d m V z d G 9 y L D E y f S Z x d W 9 0 O y w m c X V v d D t T Z W N 0 a W 9 u M S 9 I b 2 5 k d X J h c y 9 B d X R v U m V t b 3 Z l Z E N v b H V t b n M x L n t Z Z W F y I E N h c 2 U g R m l s Z W Q s M T N 9 J n F 1 b 3 Q 7 L C Z x d W 9 0 O 1 N l Y 3 R p b 2 4 x L 0 h v b m R 1 c m F z L 0 F 1 d G 9 S Z W 1 v d m V k Q 2 9 s d W 1 u c z E u e 1 l l Y X I g Q 2 F z Z S B D b 2 5 j b H V k Z W Q s M T R 9 J n F 1 b 3 Q 7 L C Z x d W 9 0 O 1 N l Y 3 R p b 2 4 x L 0 h v b m R 1 c m F z L 0 F 1 d G 9 S Z W 1 v d m V k Q 2 9 s d W 1 u c z E u e 0 F t b 3 V u d C B D b G F p b W V k I G J 5 I E l u d m V z d G 9 y L D E 1 f S Z x d W 9 0 O y w m c X V v d D t T Z W N 0 a W 9 u M S 9 I b 2 5 k d X J h c y 9 B d X R v U m V t b 3 Z l Z E N v b H V t b n M x L n t D b 2 1 w Z W 5 z Y X R p b 2 4 g b 2 Z m Z X J l Z C B i e S B 0 a G U g U 3 R h d G U g K E Z v c i B k a X J l Y 3 Q g Z X h w c m 9 w c m l h d G l v b i B j Y X N l c y B v b m x 5 K S w x N n 0 m c X V v d D s s J n F 1 b 3 Q 7 U 2 V j d G l v b j E v S G 9 u Z H V y Y X M v Q X V 0 b 1 J l b W 9 2 Z W R D b 2 x 1 b W 5 z M S 5 7 Q W 1 v d W 5 0 I E F 3 Y X J k Z W Q s M T d 9 J n F 1 b 3 Q 7 L C Z x d W 9 0 O 1 N l Y 3 R p b 2 4 x L 0 h v b m R 1 c m F z L 0 F 1 d G 9 S Z W 1 v d m V k Q 2 9 s d W 1 u c z E u e 0 F t b 3 V u d C B T Z X R 0 b G V k L D E 4 f S Z x d W 9 0 O y w m c X V v d D t T Z W N 0 a W 9 u M S 9 I b 2 5 k d X J h c y 9 B d X R v U m V t b 3 Z l Z E N v b H V t b n M x L n t B b W V u Z G V k I G F t b 3 V u d C A o S W 4 g Y 2 F z Z X M g b 2 Y g Y W 5 1 b G x t Z W 5 0 I G 9 y I H J l Y 3 R p Z m l j Y X R p b 2 4 p L D E 5 f S Z x d W 9 0 O y w m c X V v d D t T Z W N 0 a W 9 u M S 9 I b 2 5 k d X J h c y 9 B d X R v U m V t b 3 Z l Z E N v b H V t b n M x L n t E Z W Z p b m l 0 a X Z l I G F t b 3 V u d C A o Y X d h c m R z K S w y M H 0 m c X V v d D s s J n F 1 b 3 Q 7 U 2 V j d G l v b j E v S G 9 u Z H V y Y X M v Q X V 0 b 1 J l b W 9 2 Z W R D b 2 x 1 b W 5 z M S 5 7 R G V m a W 5 p d G l 2 Z S B h b W 9 1 b n Q g K G F 3 Y X J k c y t z Z X R 0 b G V t Z W 5 0 c y k s M j F 9 J n F 1 b 3 Q 7 L C Z x d W 9 0 O 1 N l Y 3 R p b 2 4 x L 0 h v b m R 1 c m F z L 0 F 1 d G 9 S Z W 1 v d m V k Q 2 9 s d W 1 u c z E u e 0 F t b 3 V u d C B w Y W l k L D I y f S Z x d W 9 0 O y w m c X V v d D t T Z W N 0 a W 9 u M S 9 I b 2 5 k d X J h c y 9 B d X R v U m V t b 3 Z l Z E N v b H V t b n M x L n t B c m J p d H J h d G 9 y I E F w c G 9 p b n R l Z C B i e S B T d G F 0 Z S w y M 3 0 m c X V v d D s s J n F 1 b 3 Q 7 U 2 V j d G l v b j E v S G 9 u Z H V y Y X M v Q X V 0 b 1 J l b W 9 2 Z W R D b 2 x 1 b W 5 z M S 5 7 Q X J i a X R y Y X R v c i B B c H B v a W 5 0 Z W Q g Y n k g S W 5 2 Z X N 0 b 3 I s M j R 9 J n F 1 b 3 Q 7 L C Z x d W 9 0 O 1 N l Y 3 R p b 2 4 x L 0 h v b m R 1 c m F z L 0 F 1 d G 9 S Z W 1 v d m V k Q 2 9 s d W 1 u c z E u e 1 B y Z X N p Z G V u d C B v Z i B 0 a G U g V H J p Y n V u Y W w s M j V 9 J n F 1 b 3 Q 7 L C Z x d W 9 0 O 1 N l Y 3 R p b 2 4 x L 0 h v b m R 1 c m F z L 0 F 1 d G 9 S Z W 1 v d m V k Q 2 9 s d W 1 u c z E u e 0 x h d y B G a X J t I E h p c m V k I G J 5 I F N 0 Y X R l L D I 2 f S Z x d W 9 0 O y w m c X V v d D t T Z W N 0 a W 9 u M S 9 I b 2 5 k d X J h c y 9 B d X R v U m V t b 3 Z l Z E N v b H V t b n M x L n t D b 3 V u c 2 V s I G Z l Z X M g Y X M g c 3 R p c H V s Y X R l Z C B p b i B j b 2 5 0 c m F j d C B v c i w g I C h J Z i B y Z X N v c n R l Z C B 0 b y B v d X R z a W R l I G N v d W 5 z Z W w p L D I 3 f S Z x d W 9 0 O y w m c X V v d D t T Z W N 0 a W 9 u M S 9 I b 2 5 k d X J h c y 9 B d X R v U m V t b 3 Z l Z E N v b H V t b n M x L n t O Y W 1 l I G 9 m I H B h c n R u Z X I g a W 4 t Y 2 h h c m d l I G 9 m I G N h c 2 U g K E l m I H J l c 2 9 y d G V k I H R v I G 9 1 d H N p Z G U g Y 2 9 1 b n N l b C k s M j h 9 J n F 1 b 3 Q 7 L C Z x d W 9 0 O 1 N l Y 3 R p b 2 4 x L 0 h v b m R 1 c m F z L 0 F 1 d G 9 S Z W 1 v d m V k Q 2 9 s d W 1 u c z E u e 0 x h d y B G a X J t I E h p c m V k I G J 5 I E l u d m V z d G 9 y L D I 5 f S Z x d W 9 0 O y w m c X V v d D t T Z W N 0 a W 9 u M S 9 I b 2 5 k d X J h c y 9 B d X R v U m V t b 3 Z l Z E N v b H V t b n M x L n t B c m J p d H J h d G l v b i B D Z W 5 0 Z X I g S W 5 2 b 2 x 2 Z W Q s M z B 9 J n F 1 b 3 Q 7 L C Z x d W 9 0 O 1 N l Y 3 R p b 2 4 x L 0 h v b m R 1 c m F z L 0 F 1 d G 9 S Z W 1 v d m V k Q 2 9 s d W 1 u c z E u e 0 F y Y m l 0 c m F 0 a W 9 u I F J 1 b G V z I F V z Z W Q s M z F 9 J n F 1 b 3 Q 7 L C Z x d W 9 0 O 1 N l Y 3 R p b 2 4 x L 0 h v b m R 1 c m F z L 0 F 1 d G 9 S Z W 1 v d m V k Q 2 9 s d W 1 u c z E u e 0 Z F V C w z M n 0 m c X V v d D s s J n F 1 b 3 Q 7 U 2 V j d G l v b j E v S G 9 u Z H V y Y X M v Q X V 0 b 1 J l b W 9 2 Z W R D b 2 x 1 b W 5 z M S 5 7 Q n J l Y W N o P y w z M 3 0 m c X V v d D s s J n F 1 b 3 Q 7 U 2 V j d G l v b j E v S G 9 u Z H V y Y X M v Q X V 0 b 1 J l b W 9 2 Z W R D b 2 x 1 b W 5 z M S 5 7 R G l y Z W N 0 I E V 4 c D 8 s M z R 9 J n F 1 b 3 Q 7 L C Z x d W 9 0 O 1 N l Y 3 R p b 2 4 x L 0 h v b m R 1 c m F z L 0 F 1 d G 9 S Z W 1 v d m V k Q 2 9 s d W 1 u c z E u e 0 J y Z W F j a D 8 y L D M 1 f S Z x d W 9 0 O y w m c X V v d D t T Z W N 0 a W 9 u M S 9 I b 2 5 k d X J h c y 9 B d X R v U m V t b 3 Z l Z E N v b H V t b n M x L n t J b m R p c m V j d C B F e H A s M z Z 9 J n F 1 b 3 Q 7 L C Z x d W 9 0 O 1 N l Y 3 R p b 2 4 x L 0 h v b m R 1 c m F z L 0 F 1 d G 9 S Z W 1 v d m V k Q 2 9 s d W 1 u c z E u e 0 J y Z W F j a D 8 z L D M 3 f S Z x d W 9 0 O y w m c X V v d D t T Z W N 0 a W 9 u M S 9 I b 2 5 k d X J h c y 9 B d X R v U m V t b 3 Z l Z E N v b H V t b n M x L n t O V C w z O H 0 m c X V v d D s s J n F 1 b 3 Q 7 U 2 V j d G l v b j E v S G 9 u Z H V y Y X M v Q X V 0 b 1 J l b W 9 2 Z W R D b 2 x 1 b W 5 z M S 5 7 Q n J l Y W N o P z Q s M z l 9 J n F 1 b 3 Q 7 L C Z x d W 9 0 O 1 N l Y 3 R p b 2 4 x L 0 h v b m R 1 c m F z L 0 F 1 d G 9 S Z W 1 v d m V k Q 2 9 s d W 1 u c z E u e 0 1 G T i w 0 M H 0 m c X V v d D s s J n F 1 b 3 Q 7 U 2 V j d G l v b j E v S G 9 u Z H V y Y X M v Q X V 0 b 1 J l b W 9 2 Z W R D b 2 x 1 b W 5 z M S 5 7 Q n J l Y W N o P z U s N D F 9 J n F 1 b 3 Q 7 L C Z x d W 9 0 O 1 N l Y 3 R p b 2 4 x L 0 h v b m R 1 c m F z L 0 F 1 d G 9 S Z W 1 v d m V k Q 2 9 s d W 1 u c z E u e 1 V t Y n J l b G x h I E N s Y X V z Z S w 0 M n 0 m c X V v d D s s J n F 1 b 3 Q 7 U 2 V j d G l v b j E v S G 9 u Z H V y Y X M v Q X V 0 b 1 J l b W 9 2 Z W R D b 2 x 1 b W 5 z M S 5 7 Q n J l Y W N o P z Y s N D N 9 J n F 1 b 3 Q 7 L C Z x d W 9 0 O 1 N l Y 3 R p b 2 4 x L 0 h v b m R 1 c m F z L 0 F 1 d G 9 S Z W 1 v d m V k Q 2 9 s d W 1 u c z E u e 0 Z Q U y w 0 N H 0 m c X V v d D s s J n F 1 b 3 Q 7 U 2 V j d G l v b j E v S G 9 u Z H V y Y X M v Q X V 0 b 1 J l b W 9 2 Z W R D b 2 x 1 b W 5 z M S 5 7 Q n J l Y W N o P z c s N D V 9 J n F 1 b 3 Q 7 L C Z x d W 9 0 O 1 N l Y 3 R p b 2 4 x L 0 h v b m R 1 c m F z L 0 F 1 d G 9 S Z W 1 v d m V k Q 2 9 s d W 1 u c z E u e 0 F y Y m l 0 c m F y e S B v c i B E a X N j c m l t I E 1 l Y X N 1 c m V z L D Q 2 f S Z x d W 9 0 O y w m c X V v d D t T Z W N 0 a W 9 u M S 9 I b 2 5 k d X J h c y 9 B d X R v U m V t b 3 Z l Z E N v b H V t b n M x L n t C c m V h Y 2 g / O C w 0 N 3 0 m c X V v d D s s J n F 1 b 3 Q 7 U 2 V j d G l v b j E v S G 9 u Z H V y Y X M v Q X V 0 b 1 J l b W 9 2 Z W R D b 2 x 1 b W 5 z M S 5 7 V H J h b n N m Z X I g b 2 Y g R n V u Z H M s N D h 9 J n F 1 b 3 Q 7 L C Z x d W 9 0 O 1 N l Y 3 R p b 2 4 x L 0 h v b m R 1 c m F z L 0 F 1 d G 9 S Z W 1 v d m V k Q 2 9 s d W 1 u c z E u e 0 J y Z W F j a D 8 5 L D Q 5 f S Z x d W 9 0 O y w m c X V v d D t T Z W N 0 a W 9 u M S 9 I b 2 5 k d X J h c y 9 B d X R v U m V t b 3 Z l Z E N v b H V t b n M x L n t P d G h l c i w 1 M H 0 m c X V v d D s s J n F 1 b 3 Q 7 U 2 V j d G l v b j E v S G 9 u Z H V y Y X M v Q X V 0 b 1 J l b W 9 2 Z W R D b 2 x 1 b W 5 z M S 5 7 Q n J l Y W N o P z E w L D U x f S Z x d W 9 0 O y w m c X V v d D t T Z W N 0 a W 9 u M S 9 I b 2 5 k d X J h c y 9 B d X R v U m V t b 3 Z l Z E N v b H V t b n M x L n t Q Z X J m b 3 J t Y W 5 j Z S B y Z X F 1 a X J l b W V u d H M s N T J 9 J n F 1 b 3 Q 7 L C Z x d W 9 0 O 1 N l Y 3 R p b 2 4 x L 0 h v b m R 1 c m F z L 0 F 1 d G 9 S Z W 1 v d m V k Q 2 9 s d W 1 u c z E u e 0 J y Z W F j a D 8 x M S w 1 M 3 0 m c X V v d D s s J n F 1 b 3 Q 7 U 2 V j d G l v b j E v S G 9 u Z H V y Y X M v Q X V 0 b 1 J l b W 9 2 Z W R D b 2 x 1 b W 5 z M S 5 7 Q 3 V z d G 9 t Y X J 5 I H J 1 b G V z I G 9 m I G l u d G V y b m F 0 a W 9 u Y W w g b G F 3 L D U 0 f S Z x d W 9 0 O y w m c X V v d D t T Z W N 0 a W 9 u M S 9 I b 2 5 k d X J h c y 9 B d X R v U m V t b 3 Z l Z E N v b H V t b n M x L n t C c m V h Y 2 g / M T I s N T V 9 J n F 1 b 3 Q 7 L C Z x d W 9 0 O 1 N l Y 3 R p b 2 4 x L 0 h v b m R 1 c m F z L 0 F 1 d G 9 S Z W 1 v d m V k Q 2 9 s d W 1 u c z E u e 0 5 v d G V z L D U 2 f S Z x d W 9 0 O 1 0 s J n F 1 b 3 Q 7 Q 2 9 s d W 1 u Q 2 9 1 b n Q m c X V v d D s 6 N T c s J n F 1 b 3 Q 7 S 2 V 5 Q 2 9 s d W 1 u T m F t Z X M m c X V v d D s 6 W 1 0 s J n F 1 b 3 Q 7 Q 2 9 s d W 1 u S W R l b n R p d G l l c y Z x d W 9 0 O z p b J n F 1 b 3 Q 7 U 2 V j d G l v b j E v S G 9 u Z H V y Y X M v Q X V 0 b 1 J l b W 9 2 Z W R D b 2 x 1 b W 5 z M S 5 7 U 3 R h d G U s M H 0 m c X V v d D s s J n F 1 b 3 Q 7 U 2 V j d G l v b j E v S G 9 u Z H V y Y X M v Q X V 0 b 1 J l b W 9 2 Z W R D b 2 x 1 b W 5 z M S 5 7 Q 2 F z Z S B O Y W 1 l L D F 9 J n F 1 b 3 Q 7 L C Z x d W 9 0 O 1 N l Y 3 R p b 2 4 x L 0 h v b m R 1 c m F z L 0 F 1 d G 9 S Z W 1 v d m V k Q 2 9 s d W 1 u c z E u e 0 l u d m V z d G 9 y L D J 9 J n F 1 b 3 Q 7 L C Z x d W 9 0 O 1 N l Y 3 R p b 2 4 x L 0 h v b m R 1 c m F z L 0 F 1 d G 9 S Z W 1 v d m V k Q 2 9 s d W 1 u c z E u e 0 9 0 a G V y I E l u d m V z d G 9 y c y w z f S Z x d W 9 0 O y w m c X V v d D t T Z W N 0 a W 9 u M S 9 I b 2 5 k d X J h c y 9 B d X R v U m V t b 3 Z l Z E N v b H V t b n M x L n t O Y X R p b 2 5 h b G l 0 e S B v Z i B J b n Z l c 3 R v c n M g L D R 9 J n F 1 b 3 Q 7 L C Z x d W 9 0 O 1 N l Y 3 R p b 2 4 x L 0 h v b m R 1 c m F z L 0 F 1 d G 9 S Z W 1 v d m V k Q 2 9 s d W 1 u c z E u e 0 N v b n R p b m V u d C w 1 f S Z x d W 9 0 O y w m c X V v d D t T Z W N 0 a W 9 u M S 9 I b 2 5 k d X J h c y 9 B d X R v U m V t b 3 Z l Z E N v b H V t b n M x L n t J b n N 0 c n V t Z W 5 0 I E l u d m 9 r Z W Q s N n 0 m c X V v d D s s J n F 1 b 3 Q 7 U 2 V j d G l v b j E v S G 9 u Z H V y Y X M v Q X V 0 b 1 J l b W 9 2 Z W R D b 2 x 1 b W 5 z M S 5 7 V H l w Z S B v Z i B J b n N 0 c n V t Z W 5 0 L D d 9 J n F 1 b 3 Q 7 L C Z x d W 9 0 O 1 N l Y 3 R p b 2 4 x L 0 h v b m R 1 c m F z L 0 F 1 d G 9 S Z W 1 v d m V k Q 2 9 s d W 1 u c z E u e 0 V j b 2 5 v b W l j I F N l Y 3 R v c i B J b n Z v b H Z l Z C w 4 f S Z x d W 9 0 O y w m c X V v d D t T Z W N 0 a W 9 u M S 9 I b 2 5 k d X J h c y 9 B d X R v U m V t b 3 Z l Z E N v b H V t b n M x L n t B Z G R c d T A w M j d s I F N l Y 3 R v c n M s O X 0 m c X V v d D s s J n F 1 b 3 Q 7 U 2 V j d G l v b j E v S G 9 u Z H V y Y X M v Q X V 0 b 1 J l b W 9 2 Z W R D b 2 x 1 b W 5 z M S 5 7 U 3 R h d H V z L D E w f S Z x d W 9 0 O y w m c X V v d D t T Z W N 0 a W 9 u M S 9 I b 2 5 k d X J h c y 9 B d X R v U m V t b 3 Z l Z E N v b H V t b n M x L n t E Z W N p Z G V k I G l u I E Z h d m 9 y I G 9 m L D E x f S Z x d W 9 0 O y w m c X V v d D t T Z W N 0 a W 9 u M S 9 I b 2 5 k d X J h c y 9 B d X R v U m V t b 3 Z l Z E N v b H V t b n M x L n t T Z X R 0 b G V k I G 9 y I G R l Y 2 l k Z W Q g a W 4 g Z m F 2 b 3 I g b 2 Y g a W 5 2 Z X N 0 b 3 I s M T J 9 J n F 1 b 3 Q 7 L C Z x d W 9 0 O 1 N l Y 3 R p b 2 4 x L 0 h v b m R 1 c m F z L 0 F 1 d G 9 S Z W 1 v d m V k Q 2 9 s d W 1 u c z E u e 1 l l Y X I g Q 2 F z Z S B G a W x l Z C w x M 3 0 m c X V v d D s s J n F 1 b 3 Q 7 U 2 V j d G l v b j E v S G 9 u Z H V y Y X M v Q X V 0 b 1 J l b W 9 2 Z W R D b 2 x 1 b W 5 z M S 5 7 W W V h c i B D Y X N l I E N v b m N s d W R l Z C w x N H 0 m c X V v d D s s J n F 1 b 3 Q 7 U 2 V j d G l v b j E v S G 9 u Z H V y Y X M v Q X V 0 b 1 J l b W 9 2 Z W R D b 2 x 1 b W 5 z M S 5 7 Q W 1 v d W 5 0 I E N s Y W l t Z W Q g Y n k g S W 5 2 Z X N 0 b 3 I s M T V 9 J n F 1 b 3 Q 7 L C Z x d W 9 0 O 1 N l Y 3 R p b 2 4 x L 0 h v b m R 1 c m F z L 0 F 1 d G 9 S Z W 1 v d m V k Q 2 9 s d W 1 u c z E u e 0 N v b X B l b n N h d G l v b i B v Z m Z l c m V k I G J 5 I H R o Z S B T d G F 0 Z S A o R m 9 y I G R p c m V j d C B l e H B y b 3 B y a W F 0 a W 9 u I G N h c 2 V z I G 9 u b H k p L D E 2 f S Z x d W 9 0 O y w m c X V v d D t T Z W N 0 a W 9 u M S 9 I b 2 5 k d X J h c y 9 B d X R v U m V t b 3 Z l Z E N v b H V t b n M x L n t B b W 9 1 b n Q g Q X d h c m R l Z C w x N 3 0 m c X V v d D s s J n F 1 b 3 Q 7 U 2 V j d G l v b j E v S G 9 u Z H V y Y X M v Q X V 0 b 1 J l b W 9 2 Z W R D b 2 x 1 b W 5 z M S 5 7 Q W 1 v d W 5 0 I F N l d H R s Z W Q s M T h 9 J n F 1 b 3 Q 7 L C Z x d W 9 0 O 1 N l Y 3 R p b 2 4 x L 0 h v b m R 1 c m F z L 0 F 1 d G 9 S Z W 1 v d m V k Q 2 9 s d W 1 u c z E u e 0 F t Z W 5 k Z W Q g Y W 1 v d W 5 0 I C h J b i B j Y X N l c y B v Z i B h b n V s b G 1 l b n Q g b 3 I g c m V j d G l m a W N h d G l v b i k s M T l 9 J n F 1 b 3 Q 7 L C Z x d W 9 0 O 1 N l Y 3 R p b 2 4 x L 0 h v b m R 1 c m F z L 0 F 1 d G 9 S Z W 1 v d m V k Q 2 9 s d W 1 u c z E u e 0 R l Z m l u a X R p d m U g Y W 1 v d W 5 0 I C h h d 2 F y Z H M p L D I w f S Z x d W 9 0 O y w m c X V v d D t T Z W N 0 a W 9 u M S 9 I b 2 5 k d X J h c y 9 B d X R v U m V t b 3 Z l Z E N v b H V t b n M x L n t E Z W Z p b m l 0 a X Z l I G F t b 3 V u d C A o Y X d h c m R z K 3 N l d H R s Z W 1 l b n R z K S w y M X 0 m c X V v d D s s J n F 1 b 3 Q 7 U 2 V j d G l v b j E v S G 9 u Z H V y Y X M v Q X V 0 b 1 J l b W 9 2 Z W R D b 2 x 1 b W 5 z M S 5 7 Q W 1 v d W 5 0 I H B h a W Q s M j J 9 J n F 1 b 3 Q 7 L C Z x d W 9 0 O 1 N l Y 3 R p b 2 4 x L 0 h v b m R 1 c m F z L 0 F 1 d G 9 S Z W 1 v d m V k Q 2 9 s d W 1 u c z E u e 0 F y Y m l 0 c m F 0 b 3 I g Q X B w b 2 l u d G V k I G J 5 I F N 0 Y X R l L D I z f S Z x d W 9 0 O y w m c X V v d D t T Z W N 0 a W 9 u M S 9 I b 2 5 k d X J h c y 9 B d X R v U m V t b 3 Z l Z E N v b H V t b n M x L n t B c m J p d H J h d G 9 y I E F w c G 9 p b n R l Z C B i e S B J b n Z l c 3 R v c i w y N H 0 m c X V v d D s s J n F 1 b 3 Q 7 U 2 V j d G l v b j E v S G 9 u Z H V y Y X M v Q X V 0 b 1 J l b W 9 2 Z W R D b 2 x 1 b W 5 z M S 5 7 U H J l c 2 l k Z W 5 0 I G 9 m I H R o Z S B U c m l i d W 5 h b C w y N X 0 m c X V v d D s s J n F 1 b 3 Q 7 U 2 V j d G l v b j E v S G 9 u Z H V y Y X M v Q X V 0 b 1 J l b W 9 2 Z W R D b 2 x 1 b W 5 z M S 5 7 T G F 3 I E Z p c m 0 g S G l y Z W Q g Y n k g U 3 R h d G U s M j Z 9 J n F 1 b 3 Q 7 L C Z x d W 9 0 O 1 N l Y 3 R p b 2 4 x L 0 h v b m R 1 c m F z L 0 F 1 d G 9 S Z W 1 v d m V k Q 2 9 s d W 1 u c z E u e 0 N v d W 5 z Z W w g Z m V l c y B h c y B z d G l w d W x h d G V k I G l u I G N v b n R y Y W N 0 I G 9 y L C A g K E l m I H J l c 2 9 y d G V k I H R v I G 9 1 d H N p Z G U g Y 2 9 1 b n N l b C k s M j d 9 J n F 1 b 3 Q 7 L C Z x d W 9 0 O 1 N l Y 3 R p b 2 4 x L 0 h v b m R 1 c m F z L 0 F 1 d G 9 S Z W 1 v d m V k Q 2 9 s d W 1 u c z E u e 0 5 h b W U g b 2 Y g c G F y d G 5 l c i B p b i 1 j a G F y Z 2 U g b 2 Y g Y 2 F z Z S A o S W Y g c m V z b 3 J 0 Z W Q g d G 8 g b 3 V 0 c 2 l k Z S B j b 3 V u c 2 V s K S w y O H 0 m c X V v d D s s J n F 1 b 3 Q 7 U 2 V j d G l v b j E v S G 9 u Z H V y Y X M v Q X V 0 b 1 J l b W 9 2 Z W R D b 2 x 1 b W 5 z M S 5 7 T G F 3 I E Z p c m 0 g S G l y Z W Q g Y n k g S W 5 2 Z X N 0 b 3 I s M j l 9 J n F 1 b 3 Q 7 L C Z x d W 9 0 O 1 N l Y 3 R p b 2 4 x L 0 h v b m R 1 c m F z L 0 F 1 d G 9 S Z W 1 v d m V k Q 2 9 s d W 1 u c z E u e 0 F y Y m l 0 c m F 0 a W 9 u I E N l b n R l c i B J b n Z v b H Z l Z C w z M H 0 m c X V v d D s s J n F 1 b 3 Q 7 U 2 V j d G l v b j E v S G 9 u Z H V y Y X M v Q X V 0 b 1 J l b W 9 2 Z W R D b 2 x 1 b W 5 z M S 5 7 Q X J i a X R y Y X R p b 2 4 g U n V s Z X M g V X N l Z C w z M X 0 m c X V v d D s s J n F 1 b 3 Q 7 U 2 V j d G l v b j E v S G 9 u Z H V y Y X M v Q X V 0 b 1 J l b W 9 2 Z W R D b 2 x 1 b W 5 z M S 5 7 R k V U L D M y f S Z x d W 9 0 O y w m c X V v d D t T Z W N 0 a W 9 u M S 9 I b 2 5 k d X J h c y 9 B d X R v U m V t b 3 Z l Z E N v b H V t b n M x L n t C c m V h Y 2 g / L D M z f S Z x d W 9 0 O y w m c X V v d D t T Z W N 0 a W 9 u M S 9 I b 2 5 k d X J h c y 9 B d X R v U m V t b 3 Z l Z E N v b H V t b n M x L n t E a X J l Y 3 Q g R X h w P y w z N H 0 m c X V v d D s s J n F 1 b 3 Q 7 U 2 V j d G l v b j E v S G 9 u Z H V y Y X M v Q X V 0 b 1 J l b W 9 2 Z W R D b 2 x 1 b W 5 z M S 5 7 Q n J l Y W N o P z I s M z V 9 J n F 1 b 3 Q 7 L C Z x d W 9 0 O 1 N l Y 3 R p b 2 4 x L 0 h v b m R 1 c m F z L 0 F 1 d G 9 S Z W 1 v d m V k Q 2 9 s d W 1 u c z E u e 0 l u Z G l y Z W N 0 I E V 4 c C w z N n 0 m c X V v d D s s J n F 1 b 3 Q 7 U 2 V j d G l v b j E v S G 9 u Z H V y Y X M v Q X V 0 b 1 J l b W 9 2 Z W R D b 2 x 1 b W 5 z M S 5 7 Q n J l Y W N o P z M s M z d 9 J n F 1 b 3 Q 7 L C Z x d W 9 0 O 1 N l Y 3 R p b 2 4 x L 0 h v b m R 1 c m F z L 0 F 1 d G 9 S Z W 1 v d m V k Q 2 9 s d W 1 u c z E u e 0 5 U L D M 4 f S Z x d W 9 0 O y w m c X V v d D t T Z W N 0 a W 9 u M S 9 I b 2 5 k d X J h c y 9 B d X R v U m V t b 3 Z l Z E N v b H V t b n M x L n t C c m V h Y 2 g / N C w z O X 0 m c X V v d D s s J n F 1 b 3 Q 7 U 2 V j d G l v b j E v S G 9 u Z H V y Y X M v Q X V 0 b 1 J l b W 9 2 Z W R D b 2 x 1 b W 5 z M S 5 7 T U Z O L D Q w f S Z x d W 9 0 O y w m c X V v d D t T Z W N 0 a W 9 u M S 9 I b 2 5 k d X J h c y 9 B d X R v U m V t b 3 Z l Z E N v b H V t b n M x L n t C c m V h Y 2 g / N S w 0 M X 0 m c X V v d D s s J n F 1 b 3 Q 7 U 2 V j d G l v b j E v S G 9 u Z H V y Y X M v Q X V 0 b 1 J l b W 9 2 Z W R D b 2 x 1 b W 5 z M S 5 7 V W 1 i c m V s b G E g Q 2 x h d X N l L D Q y f S Z x d W 9 0 O y w m c X V v d D t T Z W N 0 a W 9 u M S 9 I b 2 5 k d X J h c y 9 B d X R v U m V t b 3 Z l Z E N v b H V t b n M x L n t C c m V h Y 2 g / N i w 0 M 3 0 m c X V v d D s s J n F 1 b 3 Q 7 U 2 V j d G l v b j E v S G 9 u Z H V y Y X M v Q X V 0 b 1 J l b W 9 2 Z W R D b 2 x 1 b W 5 z M S 5 7 R l B T L D Q 0 f S Z x d W 9 0 O y w m c X V v d D t T Z W N 0 a W 9 u M S 9 I b 2 5 k d X J h c y 9 B d X R v U m V t b 3 Z l Z E N v b H V t b n M x L n t C c m V h Y 2 g / N y w 0 N X 0 m c X V v d D s s J n F 1 b 3 Q 7 U 2 V j d G l v b j E v S G 9 u Z H V y Y X M v Q X V 0 b 1 J l b W 9 2 Z W R D b 2 x 1 b W 5 z M S 5 7 Q X J i a X R y Y X J 5 I G 9 y I E R p c 2 N y a W 0 g T W V h c 3 V y Z X M s N D Z 9 J n F 1 b 3 Q 7 L C Z x d W 9 0 O 1 N l Y 3 R p b 2 4 x L 0 h v b m R 1 c m F z L 0 F 1 d G 9 S Z W 1 v d m V k Q 2 9 s d W 1 u c z E u e 0 J y Z W F j a D 8 4 L D Q 3 f S Z x d W 9 0 O y w m c X V v d D t T Z W N 0 a W 9 u M S 9 I b 2 5 k d X J h c y 9 B d X R v U m V t b 3 Z l Z E N v b H V t b n M x L n t U c m F u c 2 Z l c i B v Z i B G d W 5 k c y w 0 O H 0 m c X V v d D s s J n F 1 b 3 Q 7 U 2 V j d G l v b j E v S G 9 u Z H V y Y X M v Q X V 0 b 1 J l b W 9 2 Z W R D b 2 x 1 b W 5 z M S 5 7 Q n J l Y W N o P z k s N D l 9 J n F 1 b 3 Q 7 L C Z x d W 9 0 O 1 N l Y 3 R p b 2 4 x L 0 h v b m R 1 c m F z L 0 F 1 d G 9 S Z W 1 v d m V k Q 2 9 s d W 1 u c z E u e 0 9 0 a G V y L D U w f S Z x d W 9 0 O y w m c X V v d D t T Z W N 0 a W 9 u M S 9 I b 2 5 k d X J h c y 9 B d X R v U m V t b 3 Z l Z E N v b H V t b n M x L n t C c m V h Y 2 g / M T A s N T F 9 J n F 1 b 3 Q 7 L C Z x d W 9 0 O 1 N l Y 3 R p b 2 4 x L 0 h v b m R 1 c m F z L 0 F 1 d G 9 S Z W 1 v d m V k Q 2 9 s d W 1 u c z E u e 1 B l c m Z v c m 1 h b m N l I H J l c X V p c m V t Z W 5 0 c y w 1 M n 0 m c X V v d D s s J n F 1 b 3 Q 7 U 2 V j d G l v b j E v S G 9 u Z H V y Y X M v Q X V 0 b 1 J l b W 9 2 Z W R D b 2 x 1 b W 5 z M S 5 7 Q n J l Y W N o P z E x L D U z f S Z x d W 9 0 O y w m c X V v d D t T Z W N 0 a W 9 u M S 9 I b 2 5 k d X J h c y 9 B d X R v U m V t b 3 Z l Z E N v b H V t b n M x L n t D d X N 0 b 2 1 h c n k g c n V s Z X M g b 2 Y g a W 5 0 Z X J u Y X R p b 2 5 h b C B s Y X c s N T R 9 J n F 1 b 3 Q 7 L C Z x d W 9 0 O 1 N l Y 3 R p b 2 4 x L 0 h v b m R 1 c m F z L 0 F 1 d G 9 S Z W 1 v d m V k Q 2 9 s d W 1 u c z E u e 0 J y Z W F j a D 8 x M i w 1 N X 0 m c X V v d D s s J n F 1 b 3 Q 7 U 2 V j d G l v b j E v S G 9 u Z H V y Y X M v Q X V 0 b 1 J l b W 9 2 Z W R D b 2 x 1 b W 5 z M S 5 7 T m 9 0 Z X M s N T Z 9 J n F 1 b 3 Q 7 X S w m c X V v d D t S Z W x h d G l v b n N o a X B J b m Z v J n F 1 b 3 Q 7 O l t d f S I g L z 4 8 L 1 N 0 Y W J s Z U V u d H J p Z X M + P C 9 J d G V t P j x J d G V t P j x J d G V t T G 9 j Y X R p b 2 4 + P E l 0 Z W 1 U e X B l P k Z v c m 1 1 b G E 8 L 0 l 0 Z W 1 U e X B l P j x J d G V t U G F 0 a D 5 T Z W N 0 a W 9 u M S 9 I b 2 5 k d X J h c y 9 T b 3 V y Y 2 U 8 L 0 l 0 Z W 1 Q Y X R o P j w v S X R l b U x v Y 2 F 0 a W 9 u P j x T d G F i b G V F b n R y a W V z I C 8 + P C 9 J d G V t P j x J d G V t P j x J d G V t T G 9 j Y X R p b 2 4 + P E l 0 Z W 1 U e X B l P k Z v c m 1 1 b G E 8 L 0 l 0 Z W 1 U e X B l P j x J d G V t U G F 0 a D 5 T Z W N 0 a W 9 u M S 9 I b 2 5 k d X J h c y 9 D a G F u Z 2 V k J T I w V H l w Z T w v S X R l b V B h d G g + P C 9 J d G V t T G 9 j Y X R p b 2 4 + P F N 0 Y W J s Z U V u d H J p Z X M g L z 4 8 L 0 l 0 Z W 0 + P E l 0 Z W 0 + P E l 0 Z W 1 M b 2 N h d G l v b j 4 8 S X R l b V R 5 c G U + R m 9 y b X V s Y T w v S X R l b V R 5 c G U + P E l 0 Z W 1 Q Y X R o P l N l Y 3 R p b 2 4 x L 0 h v b m R 1 c m F z L 0 Z p b H R l c m V k J T I w U m 9 3 c z w v S X R l b V B h d G g + P C 9 J d G V t T G 9 j Y X R p b 2 4 + P F N 0 Y W J s Z U V u d H J p Z X M g L z 4 8 L 0 l 0 Z W 0 + P E l 0 Z W 0 + P E l 0 Z W 1 M b 2 N h d G l v b j 4 8 S X R l b V R 5 c G U + R m 9 y b X V s Y T w v S X R l b V R 5 c G U + P E l 0 Z W 1 Q Y X R o P l N l Y 3 R p b 2 4 x L 0 1 l e G l j b z 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F R h c m d l d C I g V m F s d W U 9 I n N N Z X h p Y 2 8 i I C 8 + P E V u d H J 5 I F R 5 c G U 9 I k Z p b G x l Z E N v b X B s Z X R l U m V z d W x 0 V G 9 X b 3 J r c 2 h l Z X Q i I F Z h b H V l P S J s M S I g L z 4 8 R W 5 0 c n k g V H l w Z T 0 i R m l s b E V y c m 9 y Q 2 9 k Z S I g V m F s d W U 9 I n N V b m t u b 3 d u I i A v P j x F b n R y e S B U e X B l P S J G a W x s R X J y b 3 J D b 3 V u d C I g V m F s d W U 9 I m w 0 I i A v P j x F b n R y e S B U e X B l P S J G a W x s T G F z d F V w Z G F 0 Z W Q i I F Z h b H V l P S J k M j A y N S 0 w M i 0 w M 1 Q x O D o z M T o 0 O C 4 1 M T c y M D M z W i I g L z 4 8 R W 5 0 c n k g V H l w Z T 0 i R m l s b E N v b H V t b l R 5 c G V z I i B W Y W x 1 Z T 0 i c 0 J n W U d C Z 1 l H Q m d Z R 0 J n W U d B d 0 1 B Q U F N Q U F B T U F B Q U 1 H Q m d Z R 0 F 3 W U d C Z 1 l H Q m d Z R 0 J n W U d C Z 1 l H Q m d Z R 0 J n W U d C Z 1 l H Q m d Z Q U J n Q U c i I C 8 + P E V u d H J 5 I F R 5 c G U 9 I l J l Y 2 9 2 Z X J 5 V G F y Z 2 V 0 U 2 h l Z X Q i I F Z h b H V l P S J z U 2 h l Z X Q x N y I g L z 4 8 R W 5 0 c n k g V H l w Z T 0 i U m V j b 3 Z l c n l U Y X J n Z X R D b 2 x 1 b W 4 i I F Z h b H V l P S J s M S I g L z 4 8 R W 5 0 c n k g V H l w Z T 0 i U m V j b 3 Z l c n l U Y X J n Z X R S b 3 c i I F Z h b H V l P S J s M S I g L z 4 8 R W 5 0 c n k g V H l w Z T 0 i T G 9 h Z G V k V G 9 B b m F s e X N p c 1 N l c n Z p Y 2 V z I i B W Y W x 1 Z T 0 i b D A i I C 8 + P E V u d H J 5 I F R 5 c G U 9 I l F 1 Z X J 5 S U Q i I F Z h b H V l P S J z Y z F k N G E x M 2 I t N z M 3 M i 0 0 Y z U x L W I 0 M D I t M D E 3 N D g 3 N j A x M j Z l I i A v P j x F b n R y e S B U e X B l P S J G a W x s Q 2 9 1 b n Q i I F Z h b H V l P S J s N T M i I C 8 + P E V u d H J 5 I F R 5 c G U 9 I k Z p b G x D b 2 x 1 b W 5 O Y W 1 l c y I g V m F s d W U 9 I n N b J n F 1 b 3 Q 7 U 3 R h d G U m c X V v d D s s J n F 1 b 3 Q 7 Q 2 F z Z S B O Y W 1 l J n F 1 b 3 Q 7 L C Z x d W 9 0 O 0 l u d m V z d G 9 y J n F 1 b 3 Q 7 L C Z x d W 9 0 O 0 9 0 a G V y I E l u d m V z d G 9 y c y Z x d W 9 0 O y w m c X V v d D t O Y X R p b 2 5 h b G l 0 e S B v Z i B J b n Z l c 3 R v c n M g J n F 1 b 3 Q 7 L C Z x d W 9 0 O 0 N v b n R p b m V u d C Z x d W 9 0 O y w m c X V v d D t J b n N 0 c n V t Z W 5 0 I E l u d m 9 r Z W Q m c X V v d D s s J n F 1 b 3 Q 7 V H l w Z S B v Z i B J b n N 0 c n V t Z W 5 0 J n F 1 b 3 Q 7 L C Z x d W 9 0 O 0 V j b 2 5 v b W l j I F N l Y 3 R v c i B J b n Z v b H Z l Z C Z x d W 9 0 O y w m c X V v d D t B Z G R c d T A w M j d s I F N l Y 3 R v c n M m c X V v d D s s J n F 1 b 3 Q 7 U 3 R h d H V z J n F 1 b 3 Q 7 L C Z x d W 9 0 O 0 R l Y 2 l k Z W Q g a W 4 g R m F 2 b 3 I g b 2 Y m c X V v d D s s J n F 1 b 3 Q 7 U 2 V 0 d G x l Z C B v c i B k Z W N p Z G V k I G l u I G Z h d m 9 y I G 9 m I G l u d m V z d G 9 y J n F 1 b 3 Q 7 L C Z x d W 9 0 O 1 l l Y X I g Q 2 F z Z S B G a W x l Z C Z x d W 9 0 O y w m c X V v d D t Z Z W F y I E N h c 2 U g Q 2 9 u Y 2 x 1 Z G V k J n F 1 b 3 Q 7 L C Z x d W 9 0 O 0 F t b 3 V u d C B D b G F p b W V k I G J 5 I E l u d m V z d G 9 y J n F 1 b 3 Q 7 L C Z x d W 9 0 O 0 N v b X B l b n N h d G l v b i B v Z m Z l c m V k I G J 5 I H R o Z S B T d G F 0 Z S A o R m 9 y I G R p c m V j d C B l e H B y b 3 B y a W F 0 a W 9 u I G N h c 2 V z I G 9 u b H k p J n F 1 b 3 Q 7 L C Z x d W 9 0 O 0 F t b 3 V u d C B B d 2 F y Z G V k J n F 1 b 3 Q 7 L C Z x d W 9 0 O 0 F t b 3 V u d C B T Z X R 0 b G V k J n F 1 b 3 Q 7 L C Z x d W 9 0 O 0 F t Z W 5 k Z W Q g Y W 1 v d W 5 0 I C h J b i B j Y X N l c y B v Z i B h b n V s b G 1 l b n Q g b 3 I g c m V j d G l m a W N h d G l v b i k m c X V v d D s s J n F 1 b 3 Q 7 R G V m a W 5 p d G l 2 Z S B h b W 9 1 b n Q g K G F 3 Y X J k c y k m c X V v d D s s J n F 1 b 3 Q 7 R G V m a W 5 p d G l 2 Z S B h b W 9 1 b n Q g K G F 3 Y X J k c y t z Z X R 0 b G V t Z W 5 0 c y k m c X V v d D s s J n F 1 b 3 Q 7 Q W 1 v d W 5 0 I H B h a W Q m c X V v d D s s J n F 1 b 3 Q 7 Q X J i a X R y Y X R v c i B B c H B v a W 5 0 Z W Q g Y n k g U 3 R h d G U m c X V v d D s s J n F 1 b 3 Q 7 Q X J i a X R y Y X R v c i B B c H B v a W 5 0 Z W Q g Y n k g S W 5 2 Z X N 0 b 3 I m c X V v d D s s J n F 1 b 3 Q 7 U H J l c 2 l k Z W 5 0 I G 9 m I H R o Z S B U c m l i d W 5 h b C Z x d W 9 0 O y w m c X V v d D t M Y X c g R m l y b S B I a X J l Z C B i e S B T d G F 0 Z S Z x d W 9 0 O y w m c X V v d D t D b 3 V u c 2 V s I G Z l Z X M g Y X M g c 3 R p c H V s Y X R l Z C B p b i B j b 2 5 0 c m F j d C B v c i w g I C h J Z i B y Z X N v c n R l Z C B 0 b y B v d X R z a W R l I G N v d W 5 z Z W w p J n F 1 b 3 Q 7 L C Z x d W 9 0 O 0 5 h b W U g b 2 Y g c G F y d G 5 l c i B p b i 1 j a G F y Z 2 U g b 2 Y g Y 2 F z Z S A o S W Y g c m V z b 3 J 0 Z W Q g d G 8 g b 3 V 0 c 2 l k Z S B j b 3 V u c 2 V s K S Z x d W 9 0 O y w m c X V v d D t M Y X c g R m l y b S B I a X J l Z C B i e S B J b n Z l c 3 R v c i Z x d W 9 0 O y w m c X V v d D t B c m J p d H J h d G l v b i B D Z W 5 0 Z X I g S W 5 2 b 2 x 2 Z W Q m c X V v d D s s J n F 1 b 3 Q 7 Q X J i a X R y Y X R p b 2 4 g U n V s Z X M g V X N l Z C Z x d W 9 0 O y w m c X V v d D t G R V Q m c X V v d D s s J n F 1 b 3 Q 7 Q n J l Y W N o P y Z x d W 9 0 O y w m c X V v d D t E a X J l Y 3 Q g R X h w P y Z x d W 9 0 O y w m c X V v d D t C c m V h Y 2 g / M i Z x d W 9 0 O y w m c X V v d D t J b m R p c m V j d C B F e H A m c X V v d D s s J n F 1 b 3 Q 7 Q n J l Y W N o P z M m c X V v d D s s J n F 1 b 3 Q 7 T l Q m c X V v d D s s J n F 1 b 3 Q 7 Q n J l Y W N o P z Q m c X V v d D s s J n F 1 b 3 Q 7 T U Z O J n F 1 b 3 Q 7 L C Z x d W 9 0 O 0 J y Z W F j a D 8 1 J n F 1 b 3 Q 7 L C Z x d W 9 0 O 1 V t Y n J l b G x h I E N s Y X V z Z S Z x d W 9 0 O y w m c X V v d D t C c m V h Y 2 g / N i Z x d W 9 0 O y w m c X V v d D t G U F M m c X V v d D s s J n F 1 b 3 Q 7 Q n J l Y W N o P z c m c X V v d D s s J n F 1 b 3 Q 7 Q X J i a X R y Y X J 5 I G 9 y I E R p c 2 N y a W 0 g T W V h c 3 V y Z X M m c X V v d D s s J n F 1 b 3 Q 7 Q n J l Y W N o P z g m c X V v d D s s J n F 1 b 3 Q 7 V H J h b n N m Z X I g b 2 Y g R n V u Z H M m c X V v d D s s J n F 1 b 3 Q 7 Q n J l Y W N o P z k m c X V v d D s s J n F 1 b 3 Q 7 T 3 R o Z X I m c X V v d D s s J n F 1 b 3 Q 7 Q n J l Y W N o P z E w J n F 1 b 3 Q 7 L C Z x d W 9 0 O 1 B l c m Z v c m 1 h b m N l I H J l c X V p c m V t Z W 5 0 c y Z x d W 9 0 O y w m c X V v d D t C c m V h Y 2 g / M T E m c X V v d D s s J n F 1 b 3 Q 7 Q 3 V z d G 9 t Y X J 5 I H J 1 b G V z I G 9 m I G l u d G V y b m F 0 a W 9 u Y W w g b G F 3 J n F 1 b 3 Q 7 L C Z x d W 9 0 O 0 J y Z W F j a D 8 x M i Z x d W 9 0 O y w m c X V v d D t O b 3 R l c y Z x d W 9 0 O 1 0 i I C 8 + P E V u d H J 5 I F R 5 c G U 9 I k Z p b G x T d G F 0 d X M i I F Z h b H V l P S J z Q 2 9 t c G x l d G U i I C 8 + P E V u d H J 5 I F R 5 c G U 9 I k F k Z G V k V G 9 E Y X R h T W 9 k Z W w i I F Z h b H V l P S J s M C I g L z 4 8 R W 5 0 c n k g V H l w Z T 0 i U m V s Y X R p b 2 5 z a G l w S W 5 m b 0 N v b n R h a W 5 l c i I g V m F s d W U 9 I n N 7 J n F 1 b 3 Q 7 Y 2 9 s d W 1 u Q 2 9 1 b n Q m c X V v d D s 6 N T c s J n F 1 b 3 Q 7 a 2 V 5 Q 2 9 s d W 1 u T m F t Z X M m c X V v d D s 6 W 1 0 s J n F 1 b 3 Q 7 c X V l c n l S Z W x h d G l v b n N o a X B z J n F 1 b 3 Q 7 O l t d L C Z x d W 9 0 O 2 N v b H V t b k l k Z W 5 0 a X R p Z X M m c X V v d D s 6 W y Z x d W 9 0 O 1 N l Y 3 R p b 2 4 x L 0 1 l e G l j b y 9 B d X R v U m V t b 3 Z l Z E N v b H V t b n M x L n t T d G F 0 Z S w w f S Z x d W 9 0 O y w m c X V v d D t T Z W N 0 a W 9 u M S 9 N Z X h p Y 2 8 v Q X V 0 b 1 J l b W 9 2 Z W R D b 2 x 1 b W 5 z M S 5 7 Q 2 F z Z S B O Y W 1 l L D F 9 J n F 1 b 3 Q 7 L C Z x d W 9 0 O 1 N l Y 3 R p b 2 4 x L 0 1 l e G l j b y 9 B d X R v U m V t b 3 Z l Z E N v b H V t b n M x L n t J b n Z l c 3 R v c i w y f S Z x d W 9 0 O y w m c X V v d D t T Z W N 0 a W 9 u M S 9 N Z X h p Y 2 8 v Q X V 0 b 1 J l b W 9 2 Z W R D b 2 x 1 b W 5 z M S 5 7 T 3 R o Z X I g S W 5 2 Z X N 0 b 3 J z L D N 9 J n F 1 b 3 Q 7 L C Z x d W 9 0 O 1 N l Y 3 R p b 2 4 x L 0 1 l e G l j b y 9 B d X R v U m V t b 3 Z l Z E N v b H V t b n M x L n t O Y X R p b 2 5 h b G l 0 e S B v Z i B J b n Z l c 3 R v c n M g L D R 9 J n F 1 b 3 Q 7 L C Z x d W 9 0 O 1 N l Y 3 R p b 2 4 x L 0 1 l e G l j b y 9 B d X R v U m V t b 3 Z l Z E N v b H V t b n M x L n t D b 2 5 0 a W 5 l b n Q s N X 0 m c X V v d D s s J n F 1 b 3 Q 7 U 2 V j d G l v b j E v T W V 4 a W N v L 0 F 1 d G 9 S Z W 1 v d m V k Q 2 9 s d W 1 u c z E u e 0 l u c 3 R y d W 1 l b n Q g S W 5 2 b 2 t l Z C w 2 f S Z x d W 9 0 O y w m c X V v d D t T Z W N 0 a W 9 u M S 9 N Z X h p Y 2 8 v Q X V 0 b 1 J l b W 9 2 Z W R D b 2 x 1 b W 5 z M S 5 7 V H l w Z S B v Z i B J b n N 0 c n V t Z W 5 0 L D d 9 J n F 1 b 3 Q 7 L C Z x d W 9 0 O 1 N l Y 3 R p b 2 4 x L 0 1 l e G l j b y 9 B d X R v U m V t b 3 Z l Z E N v b H V t b n M x L n t F Y 2 9 u b 2 1 p Y y B T Z W N 0 b 3 I g S W 5 2 b 2 x 2 Z W Q s O H 0 m c X V v d D s s J n F 1 b 3 Q 7 U 2 V j d G l v b j E v T W V 4 a W N v L 0 F 1 d G 9 S Z W 1 v d m V k Q 2 9 s d W 1 u c z E u e 0 F k Z F x 1 M D A y N 2 w g U 2 V j d G 9 y c y w 5 f S Z x d W 9 0 O y w m c X V v d D t T Z W N 0 a W 9 u M S 9 N Z X h p Y 2 8 v Q X V 0 b 1 J l b W 9 2 Z W R D b 2 x 1 b W 5 z M S 5 7 U 3 R h d H V z L D E w f S Z x d W 9 0 O y w m c X V v d D t T Z W N 0 a W 9 u M S 9 N Z X h p Y 2 8 v Q X V 0 b 1 J l b W 9 2 Z W R D b 2 x 1 b W 5 z M S 5 7 R G V j a W R l Z C B p b i B G Y X Z v c i B v Z i w x M X 0 m c X V v d D s s J n F 1 b 3 Q 7 U 2 V j d G l v b j E v T W V 4 a W N v L 0 F 1 d G 9 S Z W 1 v d m V k Q 2 9 s d W 1 u c z E u e 1 N l d H R s Z W Q g b 3 I g Z G V j a W R l Z C B p b i B m Y X Z v c i B v Z i B p b n Z l c 3 R v c i w x M n 0 m c X V v d D s s J n F 1 b 3 Q 7 U 2 V j d G l v b j E v T W V 4 a W N v L 0 F 1 d G 9 S Z W 1 v d m V k Q 2 9 s d W 1 u c z E u e 1 l l Y X I g Q 2 F z Z S B G a W x l Z C w x M 3 0 m c X V v d D s s J n F 1 b 3 Q 7 U 2 V j d G l v b j E v T W V 4 a W N v L 0 F 1 d G 9 S Z W 1 v d m V k Q 2 9 s d W 1 u c z E u e 1 l l Y X I g Q 2 F z Z S B D b 2 5 j b H V k Z W Q s M T R 9 J n F 1 b 3 Q 7 L C Z x d W 9 0 O 1 N l Y 3 R p b 2 4 x L 0 1 l e G l j b y 9 B d X R v U m V t b 3 Z l Z E N v b H V t b n M x L n t B b W 9 1 b n Q g Q 2 x h a W 1 l Z C B i e S B J b n Z l c 3 R v c i w x N X 0 m c X V v d D s s J n F 1 b 3 Q 7 U 2 V j d G l v b j E v T W V 4 a W N v L 0 F 1 d G 9 S Z W 1 v d m V k Q 2 9 s d W 1 u c z E u e 0 N v b X B l b n N h d G l v b i B v Z m Z l c m V k I G J 5 I H R o Z S B T d G F 0 Z S A o R m 9 y I G R p c m V j d C B l e H B y b 3 B y a W F 0 a W 9 u I G N h c 2 V z I G 9 u b H k p L D E 2 f S Z x d W 9 0 O y w m c X V v d D t T Z W N 0 a W 9 u M S 9 N Z X h p Y 2 8 v Q X V 0 b 1 J l b W 9 2 Z W R D b 2 x 1 b W 5 z M S 5 7 Q W 1 v d W 5 0 I E F 3 Y X J k Z W Q s M T d 9 J n F 1 b 3 Q 7 L C Z x d W 9 0 O 1 N l Y 3 R p b 2 4 x L 0 1 l e G l j b y 9 B d X R v U m V t b 3 Z l Z E N v b H V t b n M x L n t B b W 9 1 b n Q g U 2 V 0 d G x l Z C w x O H 0 m c X V v d D s s J n F 1 b 3 Q 7 U 2 V j d G l v b j E v T W V 4 a W N v L 0 F 1 d G 9 S Z W 1 v d m V k Q 2 9 s d W 1 u c z E u e 0 F t Z W 5 k Z W Q g Y W 1 v d W 5 0 I C h J b i B j Y X N l c y B v Z i B h b n V s b G 1 l b n Q g b 3 I g c m V j d G l m a W N h d G l v b i k s M T l 9 J n F 1 b 3 Q 7 L C Z x d W 9 0 O 1 N l Y 3 R p b 2 4 x L 0 1 l e G l j b y 9 B d X R v U m V t b 3 Z l Z E N v b H V t b n M x L n t E Z W Z p b m l 0 a X Z l I G F t b 3 V u d C A o Y X d h c m R z K S w y M H 0 m c X V v d D s s J n F 1 b 3 Q 7 U 2 V j d G l v b j E v T W V 4 a W N v L 0 F 1 d G 9 S Z W 1 v d m V k Q 2 9 s d W 1 u c z E u e 0 R l Z m l u a X R p d m U g Y W 1 v d W 5 0 I C h h d 2 F y Z H M r c 2 V 0 d G x l b W V u d H M p L D I x f S Z x d W 9 0 O y w m c X V v d D t T Z W N 0 a W 9 u M S 9 N Z X h p Y 2 8 v Q X V 0 b 1 J l b W 9 2 Z W R D b 2 x 1 b W 5 z M S 5 7 Q W 1 v d W 5 0 I H B h a W Q s M j J 9 J n F 1 b 3 Q 7 L C Z x d W 9 0 O 1 N l Y 3 R p b 2 4 x L 0 1 l e G l j b y 9 B d X R v U m V t b 3 Z l Z E N v b H V t b n M x L n t B c m J p d H J h d G 9 y I E F w c G 9 p b n R l Z C B i e S B T d G F 0 Z S w y M 3 0 m c X V v d D s s J n F 1 b 3 Q 7 U 2 V j d G l v b j E v T W V 4 a W N v L 0 F 1 d G 9 S Z W 1 v d m V k Q 2 9 s d W 1 u c z E u e 0 F y Y m l 0 c m F 0 b 3 I g Q X B w b 2 l u d G V k I G J 5 I E l u d m V z d G 9 y L D I 0 f S Z x d W 9 0 O y w m c X V v d D t T Z W N 0 a W 9 u M S 9 N Z X h p Y 2 8 v Q X V 0 b 1 J l b W 9 2 Z W R D b 2 x 1 b W 5 z M S 5 7 U H J l c 2 l k Z W 5 0 I G 9 m I H R o Z S B U c m l i d W 5 h b C w y N X 0 m c X V v d D s s J n F 1 b 3 Q 7 U 2 V j d G l v b j E v T W V 4 a W N v L 0 F 1 d G 9 S Z W 1 v d m V k Q 2 9 s d W 1 u c z E u e 0 x h d y B G a X J t I E h p c m V k I G J 5 I F N 0 Y X R l L D I 2 f S Z x d W 9 0 O y w m c X V v d D t T Z W N 0 a W 9 u M S 9 N Z X h p Y 2 8 v Q X V 0 b 1 J l b W 9 2 Z W R D b 2 x 1 b W 5 z M S 5 7 Q 2 9 1 b n N l b C B m Z W V z I G F z I H N 0 a X B 1 b G F 0 Z W Q g a W 4 g Y 2 9 u d H J h Y 3 Q g b 3 I s I C A o S W Y g c m V z b 3 J 0 Z W Q g d G 8 g b 3 V 0 c 2 l k Z S B j b 3 V u c 2 V s K S w y N 3 0 m c X V v d D s s J n F 1 b 3 Q 7 U 2 V j d G l v b j E v T W V 4 a W N v L 0 F 1 d G 9 S Z W 1 v d m V k Q 2 9 s d W 1 u c z E u e 0 5 h b W U g b 2 Y g c G F y d G 5 l c i B p b i 1 j a G F y Z 2 U g b 2 Y g Y 2 F z Z S A o S W Y g c m V z b 3 J 0 Z W Q g d G 8 g b 3 V 0 c 2 l k Z S B j b 3 V u c 2 V s K S w y O H 0 m c X V v d D s s J n F 1 b 3 Q 7 U 2 V j d G l v b j E v T W V 4 a W N v L 0 F 1 d G 9 S Z W 1 v d m V k Q 2 9 s d W 1 u c z E u e 0 x h d y B G a X J t I E h p c m V k I G J 5 I E l u d m V z d G 9 y L D I 5 f S Z x d W 9 0 O y w m c X V v d D t T Z W N 0 a W 9 u M S 9 N Z X h p Y 2 8 v Q X V 0 b 1 J l b W 9 2 Z W R D b 2 x 1 b W 5 z M S 5 7 Q X J i a X R y Y X R p b 2 4 g Q 2 V u d G V y I E l u d m 9 s d m V k L D M w f S Z x d W 9 0 O y w m c X V v d D t T Z W N 0 a W 9 u M S 9 N Z X h p Y 2 8 v Q X V 0 b 1 J l b W 9 2 Z W R D b 2 x 1 b W 5 z M S 5 7 Q X J i a X R y Y X R p b 2 4 g U n V s Z X M g V X N l Z C w z M X 0 m c X V v d D s s J n F 1 b 3 Q 7 U 2 V j d G l v b j E v T W V 4 a W N v L 0 F 1 d G 9 S Z W 1 v d m V k Q 2 9 s d W 1 u c z E u e 0 Z F V C w z M n 0 m c X V v d D s s J n F 1 b 3 Q 7 U 2 V j d G l v b j E v T W V 4 a W N v L 0 F 1 d G 9 S Z W 1 v d m V k Q 2 9 s d W 1 u c z E u e 0 J y Z W F j a D 8 s M z N 9 J n F 1 b 3 Q 7 L C Z x d W 9 0 O 1 N l Y 3 R p b 2 4 x L 0 1 l e G l j b y 9 B d X R v U m V t b 3 Z l Z E N v b H V t b n M x L n t E a X J l Y 3 Q g R X h w P y w z N H 0 m c X V v d D s s J n F 1 b 3 Q 7 U 2 V j d G l v b j E v T W V 4 a W N v L 0 F 1 d G 9 S Z W 1 v d m V k Q 2 9 s d W 1 u c z E u e 0 J y Z W F j a D 8 y L D M 1 f S Z x d W 9 0 O y w m c X V v d D t T Z W N 0 a W 9 u M S 9 N Z X h p Y 2 8 v Q X V 0 b 1 J l b W 9 2 Z W R D b 2 x 1 b W 5 z M S 5 7 S W 5 k a X J l Y 3 Q g R X h w L D M 2 f S Z x d W 9 0 O y w m c X V v d D t T Z W N 0 a W 9 u M S 9 N Z X h p Y 2 8 v Q X V 0 b 1 J l b W 9 2 Z W R D b 2 x 1 b W 5 z M S 5 7 Q n J l Y W N o P z M s M z d 9 J n F 1 b 3 Q 7 L C Z x d W 9 0 O 1 N l Y 3 R p b 2 4 x L 0 1 l e G l j b y 9 B d X R v U m V t b 3 Z l Z E N v b H V t b n M x L n t O V C w z O H 0 m c X V v d D s s J n F 1 b 3 Q 7 U 2 V j d G l v b j E v T W V 4 a W N v L 0 F 1 d G 9 S Z W 1 v d m V k Q 2 9 s d W 1 u c z E u e 0 J y Z W F j a D 8 0 L D M 5 f S Z x d W 9 0 O y w m c X V v d D t T Z W N 0 a W 9 u M S 9 N Z X h p Y 2 8 v Q X V 0 b 1 J l b W 9 2 Z W R D b 2 x 1 b W 5 z M S 5 7 T U Z O L D Q w f S Z x d W 9 0 O y w m c X V v d D t T Z W N 0 a W 9 u M S 9 N Z X h p Y 2 8 v Q X V 0 b 1 J l b W 9 2 Z W R D b 2 x 1 b W 5 z M S 5 7 Q n J l Y W N o P z U s N D F 9 J n F 1 b 3 Q 7 L C Z x d W 9 0 O 1 N l Y 3 R p b 2 4 x L 0 1 l e G l j b y 9 B d X R v U m V t b 3 Z l Z E N v b H V t b n M x L n t V b W J y Z W x s Y S B D b G F 1 c 2 U s N D J 9 J n F 1 b 3 Q 7 L C Z x d W 9 0 O 1 N l Y 3 R p b 2 4 x L 0 1 l e G l j b y 9 B d X R v U m V t b 3 Z l Z E N v b H V t b n M x L n t C c m V h Y 2 g / N i w 0 M 3 0 m c X V v d D s s J n F 1 b 3 Q 7 U 2 V j d G l v b j E v T W V 4 a W N v L 0 F 1 d G 9 S Z W 1 v d m V k Q 2 9 s d W 1 u c z E u e 0 Z Q U y w 0 N H 0 m c X V v d D s s J n F 1 b 3 Q 7 U 2 V j d G l v b j E v T W V 4 a W N v L 0 F 1 d G 9 S Z W 1 v d m V k Q 2 9 s d W 1 u c z E u e 0 J y Z W F j a D 8 3 L D Q 1 f S Z x d W 9 0 O y w m c X V v d D t T Z W N 0 a W 9 u M S 9 N Z X h p Y 2 8 v Q X V 0 b 1 J l b W 9 2 Z W R D b 2 x 1 b W 5 z M S 5 7 Q X J i a X R y Y X J 5 I G 9 y I E R p c 2 N y a W 0 g T W V h c 3 V y Z X M s N D Z 9 J n F 1 b 3 Q 7 L C Z x d W 9 0 O 1 N l Y 3 R p b 2 4 x L 0 1 l e G l j b y 9 B d X R v U m V t b 3 Z l Z E N v b H V t b n M x L n t C c m V h Y 2 g / O C w 0 N 3 0 m c X V v d D s s J n F 1 b 3 Q 7 U 2 V j d G l v b j E v T W V 4 a W N v L 0 F 1 d G 9 S Z W 1 v d m V k Q 2 9 s d W 1 u c z E u e 1 R y Y W 5 z Z m V y I G 9 m I E Z 1 b m R z L D Q 4 f S Z x d W 9 0 O y w m c X V v d D t T Z W N 0 a W 9 u M S 9 N Z X h p Y 2 8 v Q X V 0 b 1 J l b W 9 2 Z W R D b 2 x 1 b W 5 z M S 5 7 Q n J l Y W N o P z k s N D l 9 J n F 1 b 3 Q 7 L C Z x d W 9 0 O 1 N l Y 3 R p b 2 4 x L 0 1 l e G l j b y 9 B d X R v U m V t b 3 Z l Z E N v b H V t b n M x L n t P d G h l c i w 1 M H 0 m c X V v d D s s J n F 1 b 3 Q 7 U 2 V j d G l v b j E v T W V 4 a W N v L 0 F 1 d G 9 S Z W 1 v d m V k Q 2 9 s d W 1 u c z E u e 0 J y Z W F j a D 8 x M C w 1 M X 0 m c X V v d D s s J n F 1 b 3 Q 7 U 2 V j d G l v b j E v T W V 4 a W N v L 0 F 1 d G 9 S Z W 1 v d m V k Q 2 9 s d W 1 u c z E u e 1 B l c m Z v c m 1 h b m N l I H J l c X V p c m V t Z W 5 0 c y w 1 M n 0 m c X V v d D s s J n F 1 b 3 Q 7 U 2 V j d G l v b j E v T W V 4 a W N v L 0 F 1 d G 9 S Z W 1 v d m V k Q 2 9 s d W 1 u c z E u e 0 J y Z W F j a D 8 x M S w 1 M 3 0 m c X V v d D s s J n F 1 b 3 Q 7 U 2 V j d G l v b j E v T W V 4 a W N v L 0 F 1 d G 9 S Z W 1 v d m V k Q 2 9 s d W 1 u c z E u e 0 N 1 c 3 R v b W F y e S B y d W x l c y B v Z i B p b n R l c m 5 h d G l v b m F s I G x h d y w 1 N H 0 m c X V v d D s s J n F 1 b 3 Q 7 U 2 V j d G l v b j E v T W V 4 a W N v L 0 F 1 d G 9 S Z W 1 v d m V k Q 2 9 s d W 1 u c z E u e 0 J y Z W F j a D 8 x M i w 1 N X 0 m c X V v d D s s J n F 1 b 3 Q 7 U 2 V j d G l v b j E v T W V 4 a W N v L 0 F 1 d G 9 S Z W 1 v d m V k Q 2 9 s d W 1 u c z E u e 0 5 v d G V z L D U 2 f S Z x d W 9 0 O 1 0 s J n F 1 b 3 Q 7 Q 2 9 s d W 1 u Q 2 9 1 b n Q m c X V v d D s 6 N T c s J n F 1 b 3 Q 7 S 2 V 5 Q 2 9 s d W 1 u T m F t Z X M m c X V v d D s 6 W 1 0 s J n F 1 b 3 Q 7 Q 2 9 s d W 1 u S W R l b n R p d G l l c y Z x d W 9 0 O z p b J n F 1 b 3 Q 7 U 2 V j d G l v b j E v T W V 4 a W N v L 0 F 1 d G 9 S Z W 1 v d m V k Q 2 9 s d W 1 u c z E u e 1 N 0 Y X R l L D B 9 J n F 1 b 3 Q 7 L C Z x d W 9 0 O 1 N l Y 3 R p b 2 4 x L 0 1 l e G l j b y 9 B d X R v U m V t b 3 Z l Z E N v b H V t b n M x L n t D Y X N l I E 5 h b W U s M X 0 m c X V v d D s s J n F 1 b 3 Q 7 U 2 V j d G l v b j E v T W V 4 a W N v L 0 F 1 d G 9 S Z W 1 v d m V k Q 2 9 s d W 1 u c z E u e 0 l u d m V z d G 9 y L D J 9 J n F 1 b 3 Q 7 L C Z x d W 9 0 O 1 N l Y 3 R p b 2 4 x L 0 1 l e G l j b y 9 B d X R v U m V t b 3 Z l Z E N v b H V t b n M x L n t P d G h l c i B J b n Z l c 3 R v c n M s M 3 0 m c X V v d D s s J n F 1 b 3 Q 7 U 2 V j d G l v b j E v T W V 4 a W N v L 0 F 1 d G 9 S Z W 1 v d m V k Q 2 9 s d W 1 u c z E u e 0 5 h d G l v b m F s a X R 5 I G 9 m I E l u d m V z d G 9 y c y A s N H 0 m c X V v d D s s J n F 1 b 3 Q 7 U 2 V j d G l v b j E v T W V 4 a W N v L 0 F 1 d G 9 S Z W 1 v d m V k Q 2 9 s d W 1 u c z E u e 0 N v b n R p b m V u d C w 1 f S Z x d W 9 0 O y w m c X V v d D t T Z W N 0 a W 9 u M S 9 N Z X h p Y 2 8 v Q X V 0 b 1 J l b W 9 2 Z W R D b 2 x 1 b W 5 z M S 5 7 S W 5 z d H J 1 b W V u d C B J b n Z v a 2 V k L D Z 9 J n F 1 b 3 Q 7 L C Z x d W 9 0 O 1 N l Y 3 R p b 2 4 x L 0 1 l e G l j b y 9 B d X R v U m V t b 3 Z l Z E N v b H V t b n M x L n t U e X B l I G 9 m I E l u c 3 R y d W 1 l b n Q s N 3 0 m c X V v d D s s J n F 1 b 3 Q 7 U 2 V j d G l v b j E v T W V 4 a W N v L 0 F 1 d G 9 S Z W 1 v d m V k Q 2 9 s d W 1 u c z E u e 0 V j b 2 5 v b W l j I F N l Y 3 R v c i B J b n Z v b H Z l Z C w 4 f S Z x d W 9 0 O y w m c X V v d D t T Z W N 0 a W 9 u M S 9 N Z X h p Y 2 8 v Q X V 0 b 1 J l b W 9 2 Z W R D b 2 x 1 b W 5 z M S 5 7 Q W R k X H U w M D I 3 b C B T Z W N 0 b 3 J z L D l 9 J n F 1 b 3 Q 7 L C Z x d W 9 0 O 1 N l Y 3 R p b 2 4 x L 0 1 l e G l j b y 9 B d X R v U m V t b 3 Z l Z E N v b H V t b n M x L n t T d G F 0 d X M s M T B 9 J n F 1 b 3 Q 7 L C Z x d W 9 0 O 1 N l Y 3 R p b 2 4 x L 0 1 l e G l j b y 9 B d X R v U m V t b 3 Z l Z E N v b H V t b n M x L n t E Z W N p Z G V k I G l u I E Z h d m 9 y I G 9 m L D E x f S Z x d W 9 0 O y w m c X V v d D t T Z W N 0 a W 9 u M S 9 N Z X h p Y 2 8 v Q X V 0 b 1 J l b W 9 2 Z W R D b 2 x 1 b W 5 z M S 5 7 U 2 V 0 d G x l Z C B v c i B k Z W N p Z G V k I G l u I G Z h d m 9 y I G 9 m I G l u d m V z d G 9 y L D E y f S Z x d W 9 0 O y w m c X V v d D t T Z W N 0 a W 9 u M S 9 N Z X h p Y 2 8 v Q X V 0 b 1 J l b W 9 2 Z W R D b 2 x 1 b W 5 z M S 5 7 W W V h c i B D Y X N l I E Z p b G V k L D E z f S Z x d W 9 0 O y w m c X V v d D t T Z W N 0 a W 9 u M S 9 N Z X h p Y 2 8 v Q X V 0 b 1 J l b W 9 2 Z W R D b 2 x 1 b W 5 z M S 5 7 W W V h c i B D Y X N l I E N v b m N s d W R l Z C w x N H 0 m c X V v d D s s J n F 1 b 3 Q 7 U 2 V j d G l v b j E v T W V 4 a W N v L 0 F 1 d G 9 S Z W 1 v d m V k Q 2 9 s d W 1 u c z E u e 0 F t b 3 V u d C B D b G F p b W V k I G J 5 I E l u d m V z d G 9 y L D E 1 f S Z x d W 9 0 O y w m c X V v d D t T Z W N 0 a W 9 u M S 9 N Z X h p Y 2 8 v Q X V 0 b 1 J l b W 9 2 Z W R D b 2 x 1 b W 5 z M S 5 7 Q 2 9 t c G V u c 2 F 0 a W 9 u I G 9 m Z m V y Z W Q g Y n k g d G h l I F N 0 Y X R l I C h G b 3 I g Z G l y Z W N 0 I G V 4 c H J v c H J p Y X R p b 2 4 g Y 2 F z Z X M g b 2 5 s e S k s M T Z 9 J n F 1 b 3 Q 7 L C Z x d W 9 0 O 1 N l Y 3 R p b 2 4 x L 0 1 l e G l j b y 9 B d X R v U m V t b 3 Z l Z E N v b H V t b n M x L n t B b W 9 1 b n Q g Q X d h c m R l Z C w x N 3 0 m c X V v d D s s J n F 1 b 3 Q 7 U 2 V j d G l v b j E v T W V 4 a W N v L 0 F 1 d G 9 S Z W 1 v d m V k Q 2 9 s d W 1 u c z E u e 0 F t b 3 V u d C B T Z X R 0 b G V k L D E 4 f S Z x d W 9 0 O y w m c X V v d D t T Z W N 0 a W 9 u M S 9 N Z X h p Y 2 8 v Q X V 0 b 1 J l b W 9 2 Z W R D b 2 x 1 b W 5 z M S 5 7 Q W 1 l b m R l Z C B h b W 9 1 b n Q g K E l u I G N h c 2 V z I G 9 m I G F u d W x s b W V u d C B v c i B y Z W N 0 a W Z p Y 2 F 0 a W 9 u K S w x O X 0 m c X V v d D s s J n F 1 b 3 Q 7 U 2 V j d G l v b j E v T W V 4 a W N v L 0 F 1 d G 9 S Z W 1 v d m V k Q 2 9 s d W 1 u c z E u e 0 R l Z m l u a X R p d m U g Y W 1 v d W 5 0 I C h h d 2 F y Z H M p L D I w f S Z x d W 9 0 O y w m c X V v d D t T Z W N 0 a W 9 u M S 9 N Z X h p Y 2 8 v Q X V 0 b 1 J l b W 9 2 Z W R D b 2 x 1 b W 5 z M S 5 7 R G V m a W 5 p d G l 2 Z S B h b W 9 1 b n Q g K G F 3 Y X J k c y t z Z X R 0 b G V t Z W 5 0 c y k s M j F 9 J n F 1 b 3 Q 7 L C Z x d W 9 0 O 1 N l Y 3 R p b 2 4 x L 0 1 l e G l j b y 9 B d X R v U m V t b 3 Z l Z E N v b H V t b n M x L n t B b W 9 1 b n Q g c G F p Z C w y M n 0 m c X V v d D s s J n F 1 b 3 Q 7 U 2 V j d G l v b j E v T W V 4 a W N v L 0 F 1 d G 9 S Z W 1 v d m V k Q 2 9 s d W 1 u c z E u e 0 F y Y m l 0 c m F 0 b 3 I g Q X B w b 2 l u d G V k I G J 5 I F N 0 Y X R l L D I z f S Z x d W 9 0 O y w m c X V v d D t T Z W N 0 a W 9 u M S 9 N Z X h p Y 2 8 v Q X V 0 b 1 J l b W 9 2 Z W R D b 2 x 1 b W 5 z M S 5 7 Q X J i a X R y Y X R v c i B B c H B v a W 5 0 Z W Q g Y n k g S W 5 2 Z X N 0 b 3 I s M j R 9 J n F 1 b 3 Q 7 L C Z x d W 9 0 O 1 N l Y 3 R p b 2 4 x L 0 1 l e G l j b y 9 B d X R v U m V t b 3 Z l Z E N v b H V t b n M x L n t Q c m V z a W R l b n Q g b 2 Y g d G h l I F R y a W J 1 b m F s L D I 1 f S Z x d W 9 0 O y w m c X V v d D t T Z W N 0 a W 9 u M S 9 N Z X h p Y 2 8 v Q X V 0 b 1 J l b W 9 2 Z W R D b 2 x 1 b W 5 z M S 5 7 T G F 3 I E Z p c m 0 g S G l y Z W Q g Y n k g U 3 R h d G U s M j Z 9 J n F 1 b 3 Q 7 L C Z x d W 9 0 O 1 N l Y 3 R p b 2 4 x L 0 1 l e G l j b y 9 B d X R v U m V t b 3 Z l Z E N v b H V t b n M x L n t D b 3 V u c 2 V s I G Z l Z X M g Y X M g c 3 R p c H V s Y X R l Z C B p b i B j b 2 5 0 c m F j d C B v c i w g I C h J Z i B y Z X N v c n R l Z C B 0 b y B v d X R z a W R l I G N v d W 5 z Z W w p L D I 3 f S Z x d W 9 0 O y w m c X V v d D t T Z W N 0 a W 9 u M S 9 N Z X h p Y 2 8 v Q X V 0 b 1 J l b W 9 2 Z W R D b 2 x 1 b W 5 z M S 5 7 T m F t Z S B v Z i B w Y X J 0 b m V y I G l u L W N o Y X J n Z S B v Z i B j Y X N l I C h J Z i B y Z X N v c n R l Z C B 0 b y B v d X R z a W R l I G N v d W 5 z Z W w p L D I 4 f S Z x d W 9 0 O y w m c X V v d D t T Z W N 0 a W 9 u M S 9 N Z X h p Y 2 8 v Q X V 0 b 1 J l b W 9 2 Z W R D b 2 x 1 b W 5 z M S 5 7 T G F 3 I E Z p c m 0 g S G l y Z W Q g Y n k g S W 5 2 Z X N 0 b 3 I s M j l 9 J n F 1 b 3 Q 7 L C Z x d W 9 0 O 1 N l Y 3 R p b 2 4 x L 0 1 l e G l j b y 9 B d X R v U m V t b 3 Z l Z E N v b H V t b n M x L n t B c m J p d H J h d G l v b i B D Z W 5 0 Z X I g S W 5 2 b 2 x 2 Z W Q s M z B 9 J n F 1 b 3 Q 7 L C Z x d W 9 0 O 1 N l Y 3 R p b 2 4 x L 0 1 l e G l j b y 9 B d X R v U m V t b 3 Z l Z E N v b H V t b n M x L n t B c m J p d H J h d G l v b i B S d W x l c y B V c 2 V k L D M x f S Z x d W 9 0 O y w m c X V v d D t T Z W N 0 a W 9 u M S 9 N Z X h p Y 2 8 v Q X V 0 b 1 J l b W 9 2 Z W R D b 2 x 1 b W 5 z M S 5 7 R k V U L D M y f S Z x d W 9 0 O y w m c X V v d D t T Z W N 0 a W 9 u M S 9 N Z X h p Y 2 8 v Q X V 0 b 1 J l b W 9 2 Z W R D b 2 x 1 b W 5 z M S 5 7 Q n J l Y W N o P y w z M 3 0 m c X V v d D s s J n F 1 b 3 Q 7 U 2 V j d G l v b j E v T W V 4 a W N v L 0 F 1 d G 9 S Z W 1 v d m V k Q 2 9 s d W 1 u c z E u e 0 R p c m V j d C B F e H A / L D M 0 f S Z x d W 9 0 O y w m c X V v d D t T Z W N 0 a W 9 u M S 9 N Z X h p Y 2 8 v Q X V 0 b 1 J l b W 9 2 Z W R D b 2 x 1 b W 5 z M S 5 7 Q n J l Y W N o P z I s M z V 9 J n F 1 b 3 Q 7 L C Z x d W 9 0 O 1 N l Y 3 R p b 2 4 x L 0 1 l e G l j b y 9 B d X R v U m V t b 3 Z l Z E N v b H V t b n M x L n t J b m R p c m V j d C B F e H A s M z Z 9 J n F 1 b 3 Q 7 L C Z x d W 9 0 O 1 N l Y 3 R p b 2 4 x L 0 1 l e G l j b y 9 B d X R v U m V t b 3 Z l Z E N v b H V t b n M x L n t C c m V h Y 2 g / M y w z N 3 0 m c X V v d D s s J n F 1 b 3 Q 7 U 2 V j d G l v b j E v T W V 4 a W N v L 0 F 1 d G 9 S Z W 1 v d m V k Q 2 9 s d W 1 u c z E u e 0 5 U L D M 4 f S Z x d W 9 0 O y w m c X V v d D t T Z W N 0 a W 9 u M S 9 N Z X h p Y 2 8 v Q X V 0 b 1 J l b W 9 2 Z W R D b 2 x 1 b W 5 z M S 5 7 Q n J l Y W N o P z Q s M z l 9 J n F 1 b 3 Q 7 L C Z x d W 9 0 O 1 N l Y 3 R p b 2 4 x L 0 1 l e G l j b y 9 B d X R v U m V t b 3 Z l Z E N v b H V t b n M x L n t N R k 4 s N D B 9 J n F 1 b 3 Q 7 L C Z x d W 9 0 O 1 N l Y 3 R p b 2 4 x L 0 1 l e G l j b y 9 B d X R v U m V t b 3 Z l Z E N v b H V t b n M x L n t C c m V h Y 2 g / N S w 0 M X 0 m c X V v d D s s J n F 1 b 3 Q 7 U 2 V j d G l v b j E v T W V 4 a W N v L 0 F 1 d G 9 S Z W 1 v d m V k Q 2 9 s d W 1 u c z E u e 1 V t Y n J l b G x h I E N s Y X V z Z S w 0 M n 0 m c X V v d D s s J n F 1 b 3 Q 7 U 2 V j d G l v b j E v T W V 4 a W N v L 0 F 1 d G 9 S Z W 1 v d m V k Q 2 9 s d W 1 u c z E u e 0 J y Z W F j a D 8 2 L D Q z f S Z x d W 9 0 O y w m c X V v d D t T Z W N 0 a W 9 u M S 9 N Z X h p Y 2 8 v Q X V 0 b 1 J l b W 9 2 Z W R D b 2 x 1 b W 5 z M S 5 7 R l B T L D Q 0 f S Z x d W 9 0 O y w m c X V v d D t T Z W N 0 a W 9 u M S 9 N Z X h p Y 2 8 v Q X V 0 b 1 J l b W 9 2 Z W R D b 2 x 1 b W 5 z M S 5 7 Q n J l Y W N o P z c s N D V 9 J n F 1 b 3 Q 7 L C Z x d W 9 0 O 1 N l Y 3 R p b 2 4 x L 0 1 l e G l j b y 9 B d X R v U m V t b 3 Z l Z E N v b H V t b n M x L n t B c m J p d H J h c n k g b 3 I g R G l z Y 3 J p b S B N Z W F z d X J l c y w 0 N n 0 m c X V v d D s s J n F 1 b 3 Q 7 U 2 V j d G l v b j E v T W V 4 a W N v L 0 F 1 d G 9 S Z W 1 v d m V k Q 2 9 s d W 1 u c z E u e 0 J y Z W F j a D 8 4 L D Q 3 f S Z x d W 9 0 O y w m c X V v d D t T Z W N 0 a W 9 u M S 9 N Z X h p Y 2 8 v Q X V 0 b 1 J l b W 9 2 Z W R D b 2 x 1 b W 5 z M S 5 7 V H J h b n N m Z X I g b 2 Y g R n V u Z H M s N D h 9 J n F 1 b 3 Q 7 L C Z x d W 9 0 O 1 N l Y 3 R p b 2 4 x L 0 1 l e G l j b y 9 B d X R v U m V t b 3 Z l Z E N v b H V t b n M x L n t C c m V h Y 2 g / O S w 0 O X 0 m c X V v d D s s J n F 1 b 3 Q 7 U 2 V j d G l v b j E v T W V 4 a W N v L 0 F 1 d G 9 S Z W 1 v d m V k Q 2 9 s d W 1 u c z E u e 0 9 0 a G V y L D U w f S Z x d W 9 0 O y w m c X V v d D t T Z W N 0 a W 9 u M S 9 N Z X h p Y 2 8 v Q X V 0 b 1 J l b W 9 2 Z W R D b 2 x 1 b W 5 z M S 5 7 Q n J l Y W N o P z E w L D U x f S Z x d W 9 0 O y w m c X V v d D t T Z W N 0 a W 9 u M S 9 N Z X h p Y 2 8 v Q X V 0 b 1 J l b W 9 2 Z W R D b 2 x 1 b W 5 z M S 5 7 U G V y Z m 9 y b W F u Y 2 U g c m V x d W l y Z W 1 l b n R z L D U y f S Z x d W 9 0 O y w m c X V v d D t T Z W N 0 a W 9 u M S 9 N Z X h p Y 2 8 v Q X V 0 b 1 J l b W 9 2 Z W R D b 2 x 1 b W 5 z M S 5 7 Q n J l Y W N o P z E x L D U z f S Z x d W 9 0 O y w m c X V v d D t T Z W N 0 a W 9 u M S 9 N Z X h p Y 2 8 v Q X V 0 b 1 J l b W 9 2 Z W R D b 2 x 1 b W 5 z M S 5 7 Q 3 V z d G 9 t Y X J 5 I H J 1 b G V z I G 9 m I G l u d G V y b m F 0 a W 9 u Y W w g b G F 3 L D U 0 f S Z x d W 9 0 O y w m c X V v d D t T Z W N 0 a W 9 u M S 9 N Z X h p Y 2 8 v Q X V 0 b 1 J l b W 9 2 Z W R D b 2 x 1 b W 5 z M S 5 7 Q n J l Y W N o P z E y L D U 1 f S Z x d W 9 0 O y w m c X V v d D t T Z W N 0 a W 9 u M S 9 N Z X h p Y 2 8 v Q X V 0 b 1 J l b W 9 2 Z W R D b 2 x 1 b W 5 z M S 5 7 T m 9 0 Z X M s N T Z 9 J n F 1 b 3 Q 7 X S w m c X V v d D t S Z W x h d G l v b n N o a X B J b m Z v J n F 1 b 3 Q 7 O l t d f S I g L z 4 8 L 1 N 0 Y W J s Z U V u d H J p Z X M + P C 9 J d G V t P j x J d G V t P j x J d G V t T G 9 j Y X R p b 2 4 + P E l 0 Z W 1 U e X B l P k Z v c m 1 1 b G E 8 L 0 l 0 Z W 1 U e X B l P j x J d G V t U G F 0 a D 5 T Z W N 0 a W 9 u M S 9 N Z X h p Y 2 8 v U 2 9 1 c m N l P C 9 J d G V t U G F 0 a D 4 8 L 0 l 0 Z W 1 M b 2 N h d G l v b j 4 8 U 3 R h Y m x l R W 5 0 c m l l c y A v P j w v S X R l b T 4 8 S X R l b T 4 8 S X R l b U x v Y 2 F 0 a W 9 u P j x J d G V t V H l w Z T 5 G b 3 J t d W x h P C 9 J d G V t V H l w Z T 4 8 S X R l b V B h d G g + U 2 V j d G l v b j E v T W V 4 a W N v L 0 N o Y W 5 n Z W Q l M j B U e X B l P C 9 J d G V t U G F 0 a D 4 8 L 0 l 0 Z W 1 M b 2 N h d G l v b j 4 8 U 3 R h Y m x l R W 5 0 c m l l c y A v P j w v S X R l b T 4 8 S X R l b T 4 8 S X R l b U x v Y 2 F 0 a W 9 u P j x J d G V t V H l w Z T 5 G b 3 J t d W x h P C 9 J d G V t V H l w Z T 4 8 S X R l b V B h d G g + U 2 V j d G l v b j E v T W V 4 a W N v L 0 Z p b H R l c m V k J T I w U m 9 3 c z w v S X R l b V B h d G g + P C 9 J d G V t T G 9 j Y X R p b 2 4 + P F N 0 Y W J s Z U V u d H J p Z X M g L z 4 8 L 0 l 0 Z W 0 + P E l 0 Z W 0 + P E l 0 Z W 1 M b 2 N h d G l v b j 4 8 S X R l b V R 5 c G U + R m 9 y b X V s Y T w v S X R l b V R 5 c G U + P E l 0 Z W 1 Q Y X R o P l N l Y 3 R p b 2 4 x L 0 5 p Y 2 F y Y W d 1 Y 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F R h c m d l d C I g V m F s d W U 9 I n N O a W N h c m F n d W E i I C 8 + P E V u d H J 5 I F R 5 c G U 9 I k Z p b G x l Z E N v b X B s Z X R l U m V z d W x 0 V G 9 X b 3 J r c 2 h l Z X Q i I F Z h b H V l P S J s M S I g L z 4 8 R W 5 0 c n k g V H l w Z T 0 i R m l s b E N v b H V t b l R 5 c G V z I i B W Y W x 1 Z T 0 i c 0 J n W U d C Z 1 l H Q m d Z R 0 J n W U d B d 0 1 B Q U F N Q U F B T U F B Q U 1 H Q m d Z R 0 F 3 W U d C Z 1 l H Q m d Z R 0 J n W U d C Z 1 l H Q m d Z R 0 J n W U d C Z 1 l H Q m d Z Q U J n Q U c i I C 8 + P E V u d H J 5 I F R 5 c G U 9 I k Z p b G x F c n J v c k N v d W 5 0 I i B W Y W x 1 Z T 0 i b D A i I C 8 + P E V u d H J 5 I F R 5 c G U 9 I k Z p b G x M Y X N 0 V X B k Y X R l Z C I g V m F s d W U 9 I m Q y M D I 1 L T A y L T A z V D E 4 O j M x O j Q 4 L j U 0 M D I 0 M T Z a I i A v P j x F b n R y e S B U e X B l P S J G a W x s R X J y b 3 J D b 2 R l I i B W Y W x 1 Z T 0 i c 1 V u a 2 5 v d 2 4 i I C 8 + P E V u d H J 5 I F R 5 c G U 9 I l J l Y 2 9 2 Z X J 5 V G F y Z 2 V 0 U m 9 3 I i B W Y W x 1 Z T 0 i b D E i I C 8 + P E V u d H J 5 I F R 5 c G U 9 I l J l Y 2 9 2 Z X J 5 V G F y Z 2 V 0 Q 2 9 s d W 1 u I i B W Y W x 1 Z T 0 i b D E i I C 8 + P E V u d H J 5 I F R 5 c G U 9 I l J l Y 2 9 2 Z X J 5 V G F y Z 2 V 0 U 2 h l Z X Q i I F Z h b H V l P S J z U 2 h l Z X Q x O C I g L z 4 8 R W 5 0 c n k g V H l w Z T 0 i T G 9 h Z G V k V G 9 B b m F s e X N p c 1 N l c n Z p Y 2 V z I i B W Y W x 1 Z T 0 i b D A i I C 8 + P E V u d H J 5 I F R 5 c G U 9 I l F 1 Z X J 5 S U Q i I F Z h b H V l P S J z Y z A 2 Z m I 2 N D k t N j F j M C 0 0 M G R h L T g 1 Z j E t Z W R j M m Q 4 O W U x Z j I 2 I i A v P j x F b n R y e S B U e X B l P S J G a W x s Q 2 9 1 b n Q i I F Z h b H V l P S J s M y I g L z 4 8 R W 5 0 c n k g V H l w Z T 0 i R m l s b E N v b H V t b k 5 h b W V z I i B W Y W x 1 Z T 0 i c 1 s m c X V v d D t T d G F 0 Z S Z x d W 9 0 O y w m c X V v d D t D Y X N l I E 5 h b W U m c X V v d D s s J n F 1 b 3 Q 7 S W 5 2 Z X N 0 b 3 I m c X V v d D s s J n F 1 b 3 Q 7 T 3 R o Z X I g S W 5 2 Z X N 0 b 3 J z J n F 1 b 3 Q 7 L C Z x d W 9 0 O 0 5 h d G l v b m F s a X R 5 I G 9 m I E l u d m V z d G 9 y c y A m c X V v d D s s J n F 1 b 3 Q 7 Q 2 9 u d G l u Z W 5 0 J n F 1 b 3 Q 7 L C Z x d W 9 0 O 0 l u c 3 R y d W 1 l b n Q g S W 5 2 b 2 t l Z C Z x d W 9 0 O y w m c X V v d D t U e X B l I G 9 m I E l u c 3 R y d W 1 l b n Q m c X V v d D s s J n F 1 b 3 Q 7 R W N v b m 9 t a W M g U 2 V j d G 9 y I E l u d m 9 s d m V k J n F 1 b 3 Q 7 L C Z x d W 9 0 O 0 F k Z F x 1 M D A y N 2 w g U 2 V j d G 9 y c y Z x d W 9 0 O y w m c X V v d D t T d G F 0 d X M m c X V v d D s s J n F 1 b 3 Q 7 R G V j a W R l Z C B p b i B G Y X Z v c i B v Z i Z x d W 9 0 O y w m c X V v d D t T Z X R 0 b G V k I G 9 y I G R l Y 2 l k Z W Q g a W 4 g Z m F 2 b 3 I g b 2 Y g a W 5 2 Z X N 0 b 3 I m c X V v d D s s J n F 1 b 3 Q 7 W W V h c i B D Y X N l I E Z p b G V k J n F 1 b 3 Q 7 L C Z x d W 9 0 O 1 l l Y X I g Q 2 F z Z S B D b 2 5 j b H V k Z W Q m c X V v d D s s J n F 1 b 3 Q 7 Q W 1 v d W 5 0 I E N s Y W l t Z W Q g Y n k g S W 5 2 Z X N 0 b 3 I m c X V v d D s s J n F 1 b 3 Q 7 Q 2 9 t c G V u c 2 F 0 a W 9 u I G 9 m Z m V y Z W Q g Y n k g d G h l I F N 0 Y X R l I C h G b 3 I g Z G l y Z W N 0 I G V 4 c H J v c H J p Y X R p b 2 4 g Y 2 F z Z X M g b 2 5 s e S k m c X V v d D s s J n F 1 b 3 Q 7 Q W 1 v d W 5 0 I E F 3 Y X J k Z W Q m c X V v d D s s J n F 1 b 3 Q 7 Q W 1 v d W 5 0 I F N l d H R s Z W Q m c X V v d D s s J n F 1 b 3 Q 7 Q W 1 l b m R l Z C B h b W 9 1 b n Q g K E l u I G N h c 2 V z I G 9 m I G F u d W x s b W V u d C B v c i B y Z W N 0 a W Z p Y 2 F 0 a W 9 u K S Z x d W 9 0 O y w m c X V v d D t E Z W Z p b m l 0 a X Z l I G F t b 3 V u d C A o Y X d h c m R z K S Z x d W 9 0 O y w m c X V v d D t E Z W Z p b m l 0 a X Z l I G F t b 3 V u d C A o Y X d h c m R z K 3 N l d H R s Z W 1 l b n R z K S Z x d W 9 0 O y w m c X V v d D t B b W 9 1 b n Q g c G F p Z C Z x d W 9 0 O y w m c X V v d D t B c m J p d H J h d G 9 y I E F w c G 9 p b n R l Z C B i e S B T d G F 0 Z S Z x d W 9 0 O y w m c X V v d D t B c m J p d H J h d G 9 y I E F w c G 9 p b n R l Z C B i e S B J b n Z l c 3 R v c i Z x d W 9 0 O y w m c X V v d D t Q c m V z a W R l b n Q g b 2 Y g d G h l I F R y a W J 1 b m F s J n F 1 b 3 Q 7 L C Z x d W 9 0 O 0 x h d y B G a X J t I E h p c m V k I G J 5 I F N 0 Y X R l J n F 1 b 3 Q 7 L C Z x d W 9 0 O 0 N v d W 5 z Z W w g Z m V l c y B h c y B z d G l w d W x h d G V k I G l u I G N v b n R y Y W N 0 I G 9 y L C A g K E l m I H J l c 2 9 y d G V k I H R v I G 9 1 d H N p Z G U g Y 2 9 1 b n N l b C k m c X V v d D s s J n F 1 b 3 Q 7 T m F t Z S B v Z i B w Y X J 0 b m V y I G l u L W N o Y X J n Z S B v Z i B j Y X N l I C h J Z i B y Z X N v c n R l Z C B 0 b y B v d X R z a W R l I G N v d W 5 z Z W w p J n F 1 b 3 Q 7 L C Z x d W 9 0 O 0 x h d y B G a X J t I E h p c m V k I G J 5 I E l u d m V z d G 9 y J n F 1 b 3 Q 7 L C Z x d W 9 0 O 0 F y Y m l 0 c m F 0 a W 9 u I E N l b n R l c i B J b n Z v b H Z l Z C Z x d W 9 0 O y w m c X V v d D t B c m J p d H J h d G l v b i B S d W x l c y B V c 2 V k J n F 1 b 3 Q 7 L C Z x d W 9 0 O 0 Z F V C Z x d W 9 0 O y w m c X V v d D t C c m V h Y 2 g / J n F 1 b 3 Q 7 L C Z x d W 9 0 O 0 R p c m V j d C B F e H A / J n F 1 b 3 Q 7 L C Z x d W 9 0 O 0 J y Z W F j a D 8 y J n F 1 b 3 Q 7 L C Z x d W 9 0 O 0 l u Z G l y Z W N 0 I E V 4 c C Z x d W 9 0 O y w m c X V v d D t C c m V h Y 2 g / M y Z x d W 9 0 O y w m c X V v d D t O V C Z x d W 9 0 O y w m c X V v d D t C c m V h Y 2 g / N C Z x d W 9 0 O y w m c X V v d D t N R k 4 m c X V v d D s s J n F 1 b 3 Q 7 Q n J l Y W N o P z U m c X V v d D s s J n F 1 b 3 Q 7 V W 1 i c m V s b G E g Q 2 x h d X N l J n F 1 b 3 Q 7 L C Z x d W 9 0 O 0 J y Z W F j a D 8 2 J n F 1 b 3 Q 7 L C Z x d W 9 0 O 0 Z Q U y Z x d W 9 0 O y w m c X V v d D t C c m V h Y 2 g / N y Z x d W 9 0 O y w m c X V v d D t B c m J p d H J h c n k g b 3 I g R G l z Y 3 J p b S B N Z W F z d X J l c y Z x d W 9 0 O y w m c X V v d D t C c m V h Y 2 g / O C Z x d W 9 0 O y w m c X V v d D t U c m F u c 2 Z l c i B v Z i B G d W 5 k c y Z x d W 9 0 O y w m c X V v d D t C c m V h Y 2 g / O S Z x d W 9 0 O y w m c X V v d D t P d G h l c i Z x d W 9 0 O y w m c X V v d D t C c m V h Y 2 g / M T A m c X V v d D s s J n F 1 b 3 Q 7 U G V y Z m 9 y b W F u Y 2 U g c m V x d W l y Z W 1 l b n R z J n F 1 b 3 Q 7 L C Z x d W 9 0 O 0 J y Z W F j a D 8 x M S Z x d W 9 0 O y w m c X V v d D t D d X N 0 b 2 1 h c n k g c n V s Z X M g b 2 Y g a W 5 0 Z X J u Y X R p b 2 5 h b C B s Y X c m c X V v d D s s J n F 1 b 3 Q 7 Q n J l Y W N o P z E y J n F 1 b 3 Q 7 L C Z x d W 9 0 O 0 5 v d G V z J n F 1 b 3 Q 7 X S I g L z 4 8 R W 5 0 c n k g V H l w Z T 0 i R m l s b F N 0 Y X R 1 c y I g V m F s d W U 9 I n N D b 2 1 w b G V 0 Z S I g L z 4 8 R W 5 0 c n k g V H l w Z T 0 i Q W R k Z W R U b 0 R h d G F N b 2 R l b C I g V m F s d W U 9 I m w w I i A v P j x F b n R y e S B U e X B l P S J S Z W x h d G l v b n N o a X B J b m Z v Q 2 9 u d G F p b m V y I i B W Y W x 1 Z T 0 i c 3 s m c X V v d D t j b 2 x 1 b W 5 D b 3 V u d C Z x d W 9 0 O z o 1 N y w m c X V v d D t r Z X l D b 2 x 1 b W 5 O Y W 1 l c y Z x d W 9 0 O z p b X S w m c X V v d D t x d W V y e V J l b G F 0 a W 9 u c 2 h p c H M m c X V v d D s 6 W 1 0 s J n F 1 b 3 Q 7 Y 2 9 s d W 1 u S W R l b n R p d G l l c y Z x d W 9 0 O z p b J n F 1 b 3 Q 7 U 2 V j d G l v b j E v T m l j Y X J h Z 3 V h L 0 F 1 d G 9 S Z W 1 v d m V k Q 2 9 s d W 1 u c z E u e 1 N 0 Y X R l L D B 9 J n F 1 b 3 Q 7 L C Z x d W 9 0 O 1 N l Y 3 R p b 2 4 x L 0 5 p Y 2 F y Y W d 1 Y S 9 B d X R v U m V t b 3 Z l Z E N v b H V t b n M x L n t D Y X N l I E 5 h b W U s M X 0 m c X V v d D s s J n F 1 b 3 Q 7 U 2 V j d G l v b j E v T m l j Y X J h Z 3 V h L 0 F 1 d G 9 S Z W 1 v d m V k Q 2 9 s d W 1 u c z E u e 0 l u d m V z d G 9 y L D J 9 J n F 1 b 3 Q 7 L C Z x d W 9 0 O 1 N l Y 3 R p b 2 4 x L 0 5 p Y 2 F y Y W d 1 Y S 9 B d X R v U m V t b 3 Z l Z E N v b H V t b n M x L n t P d G h l c i B J b n Z l c 3 R v c n M s M 3 0 m c X V v d D s s J n F 1 b 3 Q 7 U 2 V j d G l v b j E v T m l j Y X J h Z 3 V h L 0 F 1 d G 9 S Z W 1 v d m V k Q 2 9 s d W 1 u c z E u e 0 5 h d G l v b m F s a X R 5 I G 9 m I E l u d m V z d G 9 y c y A s N H 0 m c X V v d D s s J n F 1 b 3 Q 7 U 2 V j d G l v b j E v T m l j Y X J h Z 3 V h L 0 F 1 d G 9 S Z W 1 v d m V k Q 2 9 s d W 1 u c z E u e 0 N v b n R p b m V u d C w 1 f S Z x d W 9 0 O y w m c X V v d D t T Z W N 0 a W 9 u M S 9 O a W N h c m F n d W E v Q X V 0 b 1 J l b W 9 2 Z W R D b 2 x 1 b W 5 z M S 5 7 S W 5 z d H J 1 b W V u d C B J b n Z v a 2 V k L D Z 9 J n F 1 b 3 Q 7 L C Z x d W 9 0 O 1 N l Y 3 R p b 2 4 x L 0 5 p Y 2 F y Y W d 1 Y S 9 B d X R v U m V t b 3 Z l Z E N v b H V t b n M x L n t U e X B l I G 9 m I E l u c 3 R y d W 1 l b n Q s N 3 0 m c X V v d D s s J n F 1 b 3 Q 7 U 2 V j d G l v b j E v T m l j Y X J h Z 3 V h L 0 F 1 d G 9 S Z W 1 v d m V k Q 2 9 s d W 1 u c z E u e 0 V j b 2 5 v b W l j I F N l Y 3 R v c i B J b n Z v b H Z l Z C w 4 f S Z x d W 9 0 O y w m c X V v d D t T Z W N 0 a W 9 u M S 9 O a W N h c m F n d W E v Q X V 0 b 1 J l b W 9 2 Z W R D b 2 x 1 b W 5 z M S 5 7 Q W R k X H U w M D I 3 b C B T Z W N 0 b 3 J z L D l 9 J n F 1 b 3 Q 7 L C Z x d W 9 0 O 1 N l Y 3 R p b 2 4 x L 0 5 p Y 2 F y Y W d 1 Y S 9 B d X R v U m V t b 3 Z l Z E N v b H V t b n M x L n t T d G F 0 d X M s M T B 9 J n F 1 b 3 Q 7 L C Z x d W 9 0 O 1 N l Y 3 R p b 2 4 x L 0 5 p Y 2 F y Y W d 1 Y S 9 B d X R v U m V t b 3 Z l Z E N v b H V t b n M x L n t E Z W N p Z G V k I G l u I E Z h d m 9 y I G 9 m L D E x f S Z x d W 9 0 O y w m c X V v d D t T Z W N 0 a W 9 u M S 9 O a W N h c m F n d W E v Q X V 0 b 1 J l b W 9 2 Z W R D b 2 x 1 b W 5 z M S 5 7 U 2 V 0 d G x l Z C B v c i B k Z W N p Z G V k I G l u I G Z h d m 9 y I G 9 m I G l u d m V z d G 9 y L D E y f S Z x d W 9 0 O y w m c X V v d D t T Z W N 0 a W 9 u M S 9 O a W N h c m F n d W E v Q X V 0 b 1 J l b W 9 2 Z W R D b 2 x 1 b W 5 z M S 5 7 W W V h c i B D Y X N l I E Z p b G V k L D E z f S Z x d W 9 0 O y w m c X V v d D t T Z W N 0 a W 9 u M S 9 O a W N h c m F n d W E v Q X V 0 b 1 J l b W 9 2 Z W R D b 2 x 1 b W 5 z M S 5 7 W W V h c i B D Y X N l I E N v b m N s d W R l Z C w x N H 0 m c X V v d D s s J n F 1 b 3 Q 7 U 2 V j d G l v b j E v T m l j Y X J h Z 3 V h L 0 F 1 d G 9 S Z W 1 v d m V k Q 2 9 s d W 1 u c z E u e 0 F t b 3 V u d C B D b G F p b W V k I G J 5 I E l u d m V z d G 9 y L D E 1 f S Z x d W 9 0 O y w m c X V v d D t T Z W N 0 a W 9 u M S 9 O a W N h c m F n d W E v Q X V 0 b 1 J l b W 9 2 Z W R D b 2 x 1 b W 5 z M S 5 7 Q 2 9 t c G V u c 2 F 0 a W 9 u I G 9 m Z m V y Z W Q g Y n k g d G h l I F N 0 Y X R l I C h G b 3 I g Z G l y Z W N 0 I G V 4 c H J v c H J p Y X R p b 2 4 g Y 2 F z Z X M g b 2 5 s e S k s M T Z 9 J n F 1 b 3 Q 7 L C Z x d W 9 0 O 1 N l Y 3 R p b 2 4 x L 0 5 p Y 2 F y Y W d 1 Y S 9 B d X R v U m V t b 3 Z l Z E N v b H V t b n M x L n t B b W 9 1 b n Q g Q X d h c m R l Z C w x N 3 0 m c X V v d D s s J n F 1 b 3 Q 7 U 2 V j d G l v b j E v T m l j Y X J h Z 3 V h L 0 F 1 d G 9 S Z W 1 v d m V k Q 2 9 s d W 1 u c z E u e 0 F t b 3 V u d C B T Z X R 0 b G V k L D E 4 f S Z x d W 9 0 O y w m c X V v d D t T Z W N 0 a W 9 u M S 9 O a W N h c m F n d W E v Q X V 0 b 1 J l b W 9 2 Z W R D b 2 x 1 b W 5 z M S 5 7 Q W 1 l b m R l Z C B h b W 9 1 b n Q g K E l u I G N h c 2 V z I G 9 m I G F u d W x s b W V u d C B v c i B y Z W N 0 a W Z p Y 2 F 0 a W 9 u K S w x O X 0 m c X V v d D s s J n F 1 b 3 Q 7 U 2 V j d G l v b j E v T m l j Y X J h Z 3 V h L 0 F 1 d G 9 S Z W 1 v d m V k Q 2 9 s d W 1 u c z E u e 0 R l Z m l u a X R p d m U g Y W 1 v d W 5 0 I C h h d 2 F y Z H M p L D I w f S Z x d W 9 0 O y w m c X V v d D t T Z W N 0 a W 9 u M S 9 O a W N h c m F n d W E v Q X V 0 b 1 J l b W 9 2 Z W R D b 2 x 1 b W 5 z M S 5 7 R G V m a W 5 p d G l 2 Z S B h b W 9 1 b n Q g K G F 3 Y X J k c y t z Z X R 0 b G V t Z W 5 0 c y k s M j F 9 J n F 1 b 3 Q 7 L C Z x d W 9 0 O 1 N l Y 3 R p b 2 4 x L 0 5 p Y 2 F y Y W d 1 Y S 9 B d X R v U m V t b 3 Z l Z E N v b H V t b n M x L n t B b W 9 1 b n Q g c G F p Z C w y M n 0 m c X V v d D s s J n F 1 b 3 Q 7 U 2 V j d G l v b j E v T m l j Y X J h Z 3 V h L 0 F 1 d G 9 S Z W 1 v d m V k Q 2 9 s d W 1 u c z E u e 0 F y Y m l 0 c m F 0 b 3 I g Q X B w b 2 l u d G V k I G J 5 I F N 0 Y X R l L D I z f S Z x d W 9 0 O y w m c X V v d D t T Z W N 0 a W 9 u M S 9 O a W N h c m F n d W E v Q X V 0 b 1 J l b W 9 2 Z W R D b 2 x 1 b W 5 z M S 5 7 Q X J i a X R y Y X R v c i B B c H B v a W 5 0 Z W Q g Y n k g S W 5 2 Z X N 0 b 3 I s M j R 9 J n F 1 b 3 Q 7 L C Z x d W 9 0 O 1 N l Y 3 R p b 2 4 x L 0 5 p Y 2 F y Y W d 1 Y S 9 B d X R v U m V t b 3 Z l Z E N v b H V t b n M x L n t Q c m V z a W R l b n Q g b 2 Y g d G h l I F R y a W J 1 b m F s L D I 1 f S Z x d W 9 0 O y w m c X V v d D t T Z W N 0 a W 9 u M S 9 O a W N h c m F n d W E v Q X V 0 b 1 J l b W 9 2 Z W R D b 2 x 1 b W 5 z M S 5 7 T G F 3 I E Z p c m 0 g S G l y Z W Q g Y n k g U 3 R h d G U s M j Z 9 J n F 1 b 3 Q 7 L C Z x d W 9 0 O 1 N l Y 3 R p b 2 4 x L 0 5 p Y 2 F y Y W d 1 Y S 9 B d X R v U m V t b 3 Z l Z E N v b H V t b n M x L n t D b 3 V u c 2 V s I G Z l Z X M g Y X M g c 3 R p c H V s Y X R l Z C B p b i B j b 2 5 0 c m F j d C B v c i w g I C h J Z i B y Z X N v c n R l Z C B 0 b y B v d X R z a W R l I G N v d W 5 z Z W w p L D I 3 f S Z x d W 9 0 O y w m c X V v d D t T Z W N 0 a W 9 u M S 9 O a W N h c m F n d W E v Q X V 0 b 1 J l b W 9 2 Z W R D b 2 x 1 b W 5 z M S 5 7 T m F t Z S B v Z i B w Y X J 0 b m V y I G l u L W N o Y X J n Z S B v Z i B j Y X N l I C h J Z i B y Z X N v c n R l Z C B 0 b y B v d X R z a W R l I G N v d W 5 z Z W w p L D I 4 f S Z x d W 9 0 O y w m c X V v d D t T Z W N 0 a W 9 u M S 9 O a W N h c m F n d W E v Q X V 0 b 1 J l b W 9 2 Z W R D b 2 x 1 b W 5 z M S 5 7 T G F 3 I E Z p c m 0 g S G l y Z W Q g Y n k g S W 5 2 Z X N 0 b 3 I s M j l 9 J n F 1 b 3 Q 7 L C Z x d W 9 0 O 1 N l Y 3 R p b 2 4 x L 0 5 p Y 2 F y Y W d 1 Y S 9 B d X R v U m V t b 3 Z l Z E N v b H V t b n M x L n t B c m J p d H J h d G l v b i B D Z W 5 0 Z X I g S W 5 2 b 2 x 2 Z W Q s M z B 9 J n F 1 b 3 Q 7 L C Z x d W 9 0 O 1 N l Y 3 R p b 2 4 x L 0 5 p Y 2 F y Y W d 1 Y S 9 B d X R v U m V t b 3 Z l Z E N v b H V t b n M x L n t B c m J p d H J h d G l v b i B S d W x l c y B V c 2 V k L D M x f S Z x d W 9 0 O y w m c X V v d D t T Z W N 0 a W 9 u M S 9 O a W N h c m F n d W E v Q X V 0 b 1 J l b W 9 2 Z W R D b 2 x 1 b W 5 z M S 5 7 R k V U L D M y f S Z x d W 9 0 O y w m c X V v d D t T Z W N 0 a W 9 u M S 9 O a W N h c m F n d W E v Q X V 0 b 1 J l b W 9 2 Z W R D b 2 x 1 b W 5 z M S 5 7 Q n J l Y W N o P y w z M 3 0 m c X V v d D s s J n F 1 b 3 Q 7 U 2 V j d G l v b j E v T m l j Y X J h Z 3 V h L 0 F 1 d G 9 S Z W 1 v d m V k Q 2 9 s d W 1 u c z E u e 0 R p c m V j d C B F e H A / L D M 0 f S Z x d W 9 0 O y w m c X V v d D t T Z W N 0 a W 9 u M S 9 O a W N h c m F n d W E v Q X V 0 b 1 J l b W 9 2 Z W R D b 2 x 1 b W 5 z M S 5 7 Q n J l Y W N o P z I s M z V 9 J n F 1 b 3 Q 7 L C Z x d W 9 0 O 1 N l Y 3 R p b 2 4 x L 0 5 p Y 2 F y Y W d 1 Y S 9 B d X R v U m V t b 3 Z l Z E N v b H V t b n M x L n t J b m R p c m V j d C B F e H A s M z Z 9 J n F 1 b 3 Q 7 L C Z x d W 9 0 O 1 N l Y 3 R p b 2 4 x L 0 5 p Y 2 F y Y W d 1 Y S 9 B d X R v U m V t b 3 Z l Z E N v b H V t b n M x L n t C c m V h Y 2 g / M y w z N 3 0 m c X V v d D s s J n F 1 b 3 Q 7 U 2 V j d G l v b j E v T m l j Y X J h Z 3 V h L 0 F 1 d G 9 S Z W 1 v d m V k Q 2 9 s d W 1 u c z E u e 0 5 U L D M 4 f S Z x d W 9 0 O y w m c X V v d D t T Z W N 0 a W 9 u M S 9 O a W N h c m F n d W E v Q X V 0 b 1 J l b W 9 2 Z W R D b 2 x 1 b W 5 z M S 5 7 Q n J l Y W N o P z Q s M z l 9 J n F 1 b 3 Q 7 L C Z x d W 9 0 O 1 N l Y 3 R p b 2 4 x L 0 5 p Y 2 F y Y W d 1 Y S 9 B d X R v U m V t b 3 Z l Z E N v b H V t b n M x L n t N R k 4 s N D B 9 J n F 1 b 3 Q 7 L C Z x d W 9 0 O 1 N l Y 3 R p b 2 4 x L 0 5 p Y 2 F y Y W d 1 Y S 9 B d X R v U m V t b 3 Z l Z E N v b H V t b n M x L n t C c m V h Y 2 g / N S w 0 M X 0 m c X V v d D s s J n F 1 b 3 Q 7 U 2 V j d G l v b j E v T m l j Y X J h Z 3 V h L 0 F 1 d G 9 S Z W 1 v d m V k Q 2 9 s d W 1 u c z E u e 1 V t Y n J l b G x h I E N s Y X V z Z S w 0 M n 0 m c X V v d D s s J n F 1 b 3 Q 7 U 2 V j d G l v b j E v T m l j Y X J h Z 3 V h L 0 F 1 d G 9 S Z W 1 v d m V k Q 2 9 s d W 1 u c z E u e 0 J y Z W F j a D 8 2 L D Q z f S Z x d W 9 0 O y w m c X V v d D t T Z W N 0 a W 9 u M S 9 O a W N h c m F n d W E v Q X V 0 b 1 J l b W 9 2 Z W R D b 2 x 1 b W 5 z M S 5 7 R l B T L D Q 0 f S Z x d W 9 0 O y w m c X V v d D t T Z W N 0 a W 9 u M S 9 O a W N h c m F n d W E v Q X V 0 b 1 J l b W 9 2 Z W R D b 2 x 1 b W 5 z M S 5 7 Q n J l Y W N o P z c s N D V 9 J n F 1 b 3 Q 7 L C Z x d W 9 0 O 1 N l Y 3 R p b 2 4 x L 0 5 p Y 2 F y Y W d 1 Y S 9 B d X R v U m V t b 3 Z l Z E N v b H V t b n M x L n t B c m J p d H J h c n k g b 3 I g R G l z Y 3 J p b S B N Z W F z d X J l c y w 0 N n 0 m c X V v d D s s J n F 1 b 3 Q 7 U 2 V j d G l v b j E v T m l j Y X J h Z 3 V h L 0 F 1 d G 9 S Z W 1 v d m V k Q 2 9 s d W 1 u c z E u e 0 J y Z W F j a D 8 4 L D Q 3 f S Z x d W 9 0 O y w m c X V v d D t T Z W N 0 a W 9 u M S 9 O a W N h c m F n d W E v Q X V 0 b 1 J l b W 9 2 Z W R D b 2 x 1 b W 5 z M S 5 7 V H J h b n N m Z X I g b 2 Y g R n V u Z H M s N D h 9 J n F 1 b 3 Q 7 L C Z x d W 9 0 O 1 N l Y 3 R p b 2 4 x L 0 5 p Y 2 F y Y W d 1 Y S 9 B d X R v U m V t b 3 Z l Z E N v b H V t b n M x L n t C c m V h Y 2 g / O S w 0 O X 0 m c X V v d D s s J n F 1 b 3 Q 7 U 2 V j d G l v b j E v T m l j Y X J h Z 3 V h L 0 F 1 d G 9 S Z W 1 v d m V k Q 2 9 s d W 1 u c z E u e 0 9 0 a G V y L D U w f S Z x d W 9 0 O y w m c X V v d D t T Z W N 0 a W 9 u M S 9 O a W N h c m F n d W E v Q X V 0 b 1 J l b W 9 2 Z W R D b 2 x 1 b W 5 z M S 5 7 Q n J l Y W N o P z E w L D U x f S Z x d W 9 0 O y w m c X V v d D t T Z W N 0 a W 9 u M S 9 O a W N h c m F n d W E v Q X V 0 b 1 J l b W 9 2 Z W R D b 2 x 1 b W 5 z M S 5 7 U G V y Z m 9 y b W F u Y 2 U g c m V x d W l y Z W 1 l b n R z L D U y f S Z x d W 9 0 O y w m c X V v d D t T Z W N 0 a W 9 u M S 9 O a W N h c m F n d W E v Q X V 0 b 1 J l b W 9 2 Z W R D b 2 x 1 b W 5 z M S 5 7 Q n J l Y W N o P z E x L D U z f S Z x d W 9 0 O y w m c X V v d D t T Z W N 0 a W 9 u M S 9 O a W N h c m F n d W E v Q X V 0 b 1 J l b W 9 2 Z W R D b 2 x 1 b W 5 z M S 5 7 Q 3 V z d G 9 t Y X J 5 I H J 1 b G V z I G 9 m I G l u d G V y b m F 0 a W 9 u Y W w g b G F 3 L D U 0 f S Z x d W 9 0 O y w m c X V v d D t T Z W N 0 a W 9 u M S 9 O a W N h c m F n d W E v Q X V 0 b 1 J l b W 9 2 Z W R D b 2 x 1 b W 5 z M S 5 7 Q n J l Y W N o P z E y L D U 1 f S Z x d W 9 0 O y w m c X V v d D t T Z W N 0 a W 9 u M S 9 O a W N h c m F n d W E v Q X V 0 b 1 J l b W 9 2 Z W R D b 2 x 1 b W 5 z M S 5 7 T m 9 0 Z X M s N T Z 9 J n F 1 b 3 Q 7 X S w m c X V v d D t D b 2 x 1 b W 5 D b 3 V u d C Z x d W 9 0 O z o 1 N y w m c X V v d D t L Z X l D b 2 x 1 b W 5 O Y W 1 l c y Z x d W 9 0 O z p b X S w m c X V v d D t D b 2 x 1 b W 5 J Z G V u d G l 0 a W V z J n F 1 b 3 Q 7 O l s m c X V v d D t T Z W N 0 a W 9 u M S 9 O a W N h c m F n d W E v Q X V 0 b 1 J l b W 9 2 Z W R D b 2 x 1 b W 5 z M S 5 7 U 3 R h d G U s M H 0 m c X V v d D s s J n F 1 b 3 Q 7 U 2 V j d G l v b j E v T m l j Y X J h Z 3 V h L 0 F 1 d G 9 S Z W 1 v d m V k Q 2 9 s d W 1 u c z E u e 0 N h c 2 U g T m F t Z S w x f S Z x d W 9 0 O y w m c X V v d D t T Z W N 0 a W 9 u M S 9 O a W N h c m F n d W E v Q X V 0 b 1 J l b W 9 2 Z W R D b 2 x 1 b W 5 z M S 5 7 S W 5 2 Z X N 0 b 3 I s M n 0 m c X V v d D s s J n F 1 b 3 Q 7 U 2 V j d G l v b j E v T m l j Y X J h Z 3 V h L 0 F 1 d G 9 S Z W 1 v d m V k Q 2 9 s d W 1 u c z E u e 0 9 0 a G V y I E l u d m V z d G 9 y c y w z f S Z x d W 9 0 O y w m c X V v d D t T Z W N 0 a W 9 u M S 9 O a W N h c m F n d W E v Q X V 0 b 1 J l b W 9 2 Z W R D b 2 x 1 b W 5 z M S 5 7 T m F 0 a W 9 u Y W x p d H k g b 2 Y g S W 5 2 Z X N 0 b 3 J z I C w 0 f S Z x d W 9 0 O y w m c X V v d D t T Z W N 0 a W 9 u M S 9 O a W N h c m F n d W E v Q X V 0 b 1 J l b W 9 2 Z W R D b 2 x 1 b W 5 z M S 5 7 Q 2 9 u d G l u Z W 5 0 L D V 9 J n F 1 b 3 Q 7 L C Z x d W 9 0 O 1 N l Y 3 R p b 2 4 x L 0 5 p Y 2 F y Y W d 1 Y S 9 B d X R v U m V t b 3 Z l Z E N v b H V t b n M x L n t J b n N 0 c n V t Z W 5 0 I E l u d m 9 r Z W Q s N n 0 m c X V v d D s s J n F 1 b 3 Q 7 U 2 V j d G l v b j E v T m l j Y X J h Z 3 V h L 0 F 1 d G 9 S Z W 1 v d m V k Q 2 9 s d W 1 u c z E u e 1 R 5 c G U g b 2 Y g S W 5 z d H J 1 b W V u d C w 3 f S Z x d W 9 0 O y w m c X V v d D t T Z W N 0 a W 9 u M S 9 O a W N h c m F n d W E v Q X V 0 b 1 J l b W 9 2 Z W R D b 2 x 1 b W 5 z M S 5 7 R W N v b m 9 t a W M g U 2 V j d G 9 y I E l u d m 9 s d m V k L D h 9 J n F 1 b 3 Q 7 L C Z x d W 9 0 O 1 N l Y 3 R p b 2 4 x L 0 5 p Y 2 F y Y W d 1 Y S 9 B d X R v U m V t b 3 Z l Z E N v b H V t b n M x L n t B Z G R c d T A w M j d s I F N l Y 3 R v c n M s O X 0 m c X V v d D s s J n F 1 b 3 Q 7 U 2 V j d G l v b j E v T m l j Y X J h Z 3 V h L 0 F 1 d G 9 S Z W 1 v d m V k Q 2 9 s d W 1 u c z E u e 1 N 0 Y X R 1 c y w x M H 0 m c X V v d D s s J n F 1 b 3 Q 7 U 2 V j d G l v b j E v T m l j Y X J h Z 3 V h L 0 F 1 d G 9 S Z W 1 v d m V k Q 2 9 s d W 1 u c z E u e 0 R l Y 2 l k Z W Q g a W 4 g R m F 2 b 3 I g b 2 Y s M T F 9 J n F 1 b 3 Q 7 L C Z x d W 9 0 O 1 N l Y 3 R p b 2 4 x L 0 5 p Y 2 F y Y W d 1 Y S 9 B d X R v U m V t b 3 Z l Z E N v b H V t b n M x L n t T Z X R 0 b G V k I G 9 y I G R l Y 2 l k Z W Q g a W 4 g Z m F 2 b 3 I g b 2 Y g a W 5 2 Z X N 0 b 3 I s M T J 9 J n F 1 b 3 Q 7 L C Z x d W 9 0 O 1 N l Y 3 R p b 2 4 x L 0 5 p Y 2 F y Y W d 1 Y S 9 B d X R v U m V t b 3 Z l Z E N v b H V t b n M x L n t Z Z W F y I E N h c 2 U g R m l s Z W Q s M T N 9 J n F 1 b 3 Q 7 L C Z x d W 9 0 O 1 N l Y 3 R p b 2 4 x L 0 5 p Y 2 F y Y W d 1 Y S 9 B d X R v U m V t b 3 Z l Z E N v b H V t b n M x L n t Z Z W F y I E N h c 2 U g Q 2 9 u Y 2 x 1 Z G V k L D E 0 f S Z x d W 9 0 O y w m c X V v d D t T Z W N 0 a W 9 u M S 9 O a W N h c m F n d W E v Q X V 0 b 1 J l b W 9 2 Z W R D b 2 x 1 b W 5 z M S 5 7 Q W 1 v d W 5 0 I E N s Y W l t Z W Q g Y n k g S W 5 2 Z X N 0 b 3 I s M T V 9 J n F 1 b 3 Q 7 L C Z x d W 9 0 O 1 N l Y 3 R p b 2 4 x L 0 5 p Y 2 F y Y W d 1 Y S 9 B d X R v U m V t b 3 Z l Z E N v b H V t b n M x L n t D b 2 1 w Z W 5 z Y X R p b 2 4 g b 2 Z m Z X J l Z C B i e S B 0 a G U g U 3 R h d G U g K E Z v c i B k a X J l Y 3 Q g Z X h w c m 9 w c m l h d G l v b i B j Y X N l c y B v b m x 5 K S w x N n 0 m c X V v d D s s J n F 1 b 3 Q 7 U 2 V j d G l v b j E v T m l j Y X J h Z 3 V h L 0 F 1 d G 9 S Z W 1 v d m V k Q 2 9 s d W 1 u c z E u e 0 F t b 3 V u d C B B d 2 F y Z G V k L D E 3 f S Z x d W 9 0 O y w m c X V v d D t T Z W N 0 a W 9 u M S 9 O a W N h c m F n d W E v Q X V 0 b 1 J l b W 9 2 Z W R D b 2 x 1 b W 5 z M S 5 7 Q W 1 v d W 5 0 I F N l d H R s Z W Q s M T h 9 J n F 1 b 3 Q 7 L C Z x d W 9 0 O 1 N l Y 3 R p b 2 4 x L 0 5 p Y 2 F y Y W d 1 Y S 9 B d X R v U m V t b 3 Z l Z E N v b H V t b n M x L n t B b W V u Z G V k I G F t b 3 V u d C A o S W 4 g Y 2 F z Z X M g b 2 Y g Y W 5 1 b G x t Z W 5 0 I G 9 y I H J l Y 3 R p Z m l j Y X R p b 2 4 p L D E 5 f S Z x d W 9 0 O y w m c X V v d D t T Z W N 0 a W 9 u M S 9 O a W N h c m F n d W E v Q X V 0 b 1 J l b W 9 2 Z W R D b 2 x 1 b W 5 z M S 5 7 R G V m a W 5 p d G l 2 Z S B h b W 9 1 b n Q g K G F 3 Y X J k c y k s M j B 9 J n F 1 b 3 Q 7 L C Z x d W 9 0 O 1 N l Y 3 R p b 2 4 x L 0 5 p Y 2 F y Y W d 1 Y S 9 B d X R v U m V t b 3 Z l Z E N v b H V t b n M x L n t E Z W Z p b m l 0 a X Z l I G F t b 3 V u d C A o Y X d h c m R z K 3 N l d H R s Z W 1 l b n R z K S w y M X 0 m c X V v d D s s J n F 1 b 3 Q 7 U 2 V j d G l v b j E v T m l j Y X J h Z 3 V h L 0 F 1 d G 9 S Z W 1 v d m V k Q 2 9 s d W 1 u c z E u e 0 F t b 3 V u d C B w Y W l k L D I y f S Z x d W 9 0 O y w m c X V v d D t T Z W N 0 a W 9 u M S 9 O a W N h c m F n d W E v Q X V 0 b 1 J l b W 9 2 Z W R D b 2 x 1 b W 5 z M S 5 7 Q X J i a X R y Y X R v c i B B c H B v a W 5 0 Z W Q g Y n k g U 3 R h d G U s M j N 9 J n F 1 b 3 Q 7 L C Z x d W 9 0 O 1 N l Y 3 R p b 2 4 x L 0 5 p Y 2 F y Y W d 1 Y S 9 B d X R v U m V t b 3 Z l Z E N v b H V t b n M x L n t B c m J p d H J h d G 9 y I E F w c G 9 p b n R l Z C B i e S B J b n Z l c 3 R v c i w y N H 0 m c X V v d D s s J n F 1 b 3 Q 7 U 2 V j d G l v b j E v T m l j Y X J h Z 3 V h L 0 F 1 d G 9 S Z W 1 v d m V k Q 2 9 s d W 1 u c z E u e 1 B y Z X N p Z G V u d C B v Z i B 0 a G U g V H J p Y n V u Y W w s M j V 9 J n F 1 b 3 Q 7 L C Z x d W 9 0 O 1 N l Y 3 R p b 2 4 x L 0 5 p Y 2 F y Y W d 1 Y S 9 B d X R v U m V t b 3 Z l Z E N v b H V t b n M x L n t M Y X c g R m l y b S B I a X J l Z C B i e S B T d G F 0 Z S w y N n 0 m c X V v d D s s J n F 1 b 3 Q 7 U 2 V j d G l v b j E v T m l j Y X J h Z 3 V h L 0 F 1 d G 9 S Z W 1 v d m V k Q 2 9 s d W 1 u c z E u e 0 N v d W 5 z Z W w g Z m V l c y B h c y B z d G l w d W x h d G V k I G l u I G N v b n R y Y W N 0 I G 9 y L C A g K E l m I H J l c 2 9 y d G V k I H R v I G 9 1 d H N p Z G U g Y 2 9 1 b n N l b C k s M j d 9 J n F 1 b 3 Q 7 L C Z x d W 9 0 O 1 N l Y 3 R p b 2 4 x L 0 5 p Y 2 F y Y W d 1 Y S 9 B d X R v U m V t b 3 Z l Z E N v b H V t b n M x L n t O Y W 1 l I G 9 m I H B h c n R u Z X I g a W 4 t Y 2 h h c m d l I G 9 m I G N h c 2 U g K E l m I H J l c 2 9 y d G V k I H R v I G 9 1 d H N p Z G U g Y 2 9 1 b n N l b C k s M j h 9 J n F 1 b 3 Q 7 L C Z x d W 9 0 O 1 N l Y 3 R p b 2 4 x L 0 5 p Y 2 F y Y W d 1 Y S 9 B d X R v U m V t b 3 Z l Z E N v b H V t b n M x L n t M Y X c g R m l y b S B I a X J l Z C B i e S B J b n Z l c 3 R v c i w y O X 0 m c X V v d D s s J n F 1 b 3 Q 7 U 2 V j d G l v b j E v T m l j Y X J h Z 3 V h L 0 F 1 d G 9 S Z W 1 v d m V k Q 2 9 s d W 1 u c z E u e 0 F y Y m l 0 c m F 0 a W 9 u I E N l b n R l c i B J b n Z v b H Z l Z C w z M H 0 m c X V v d D s s J n F 1 b 3 Q 7 U 2 V j d G l v b j E v T m l j Y X J h Z 3 V h L 0 F 1 d G 9 S Z W 1 v d m V k Q 2 9 s d W 1 u c z E u e 0 F y Y m l 0 c m F 0 a W 9 u I F J 1 b G V z I F V z Z W Q s M z F 9 J n F 1 b 3 Q 7 L C Z x d W 9 0 O 1 N l Y 3 R p b 2 4 x L 0 5 p Y 2 F y Y W d 1 Y S 9 B d X R v U m V t b 3 Z l Z E N v b H V t b n M x L n t G R V Q s M z J 9 J n F 1 b 3 Q 7 L C Z x d W 9 0 O 1 N l Y 3 R p b 2 4 x L 0 5 p Y 2 F y Y W d 1 Y S 9 B d X R v U m V t b 3 Z l Z E N v b H V t b n M x L n t C c m V h Y 2 g / L D M z f S Z x d W 9 0 O y w m c X V v d D t T Z W N 0 a W 9 u M S 9 O a W N h c m F n d W E v Q X V 0 b 1 J l b W 9 2 Z W R D b 2 x 1 b W 5 z M S 5 7 R G l y Z W N 0 I E V 4 c D 8 s M z R 9 J n F 1 b 3 Q 7 L C Z x d W 9 0 O 1 N l Y 3 R p b 2 4 x L 0 5 p Y 2 F y Y W d 1 Y S 9 B d X R v U m V t b 3 Z l Z E N v b H V t b n M x L n t C c m V h Y 2 g / M i w z N X 0 m c X V v d D s s J n F 1 b 3 Q 7 U 2 V j d G l v b j E v T m l j Y X J h Z 3 V h L 0 F 1 d G 9 S Z W 1 v d m V k Q 2 9 s d W 1 u c z E u e 0 l u Z G l y Z W N 0 I E V 4 c C w z N n 0 m c X V v d D s s J n F 1 b 3 Q 7 U 2 V j d G l v b j E v T m l j Y X J h Z 3 V h L 0 F 1 d G 9 S Z W 1 v d m V k Q 2 9 s d W 1 u c z E u e 0 J y Z W F j a D 8 z L D M 3 f S Z x d W 9 0 O y w m c X V v d D t T Z W N 0 a W 9 u M S 9 O a W N h c m F n d W E v Q X V 0 b 1 J l b W 9 2 Z W R D b 2 x 1 b W 5 z M S 5 7 T l Q s M z h 9 J n F 1 b 3 Q 7 L C Z x d W 9 0 O 1 N l Y 3 R p b 2 4 x L 0 5 p Y 2 F y Y W d 1 Y S 9 B d X R v U m V t b 3 Z l Z E N v b H V t b n M x L n t C c m V h Y 2 g / N C w z O X 0 m c X V v d D s s J n F 1 b 3 Q 7 U 2 V j d G l v b j E v T m l j Y X J h Z 3 V h L 0 F 1 d G 9 S Z W 1 v d m V k Q 2 9 s d W 1 u c z E u e 0 1 G T i w 0 M H 0 m c X V v d D s s J n F 1 b 3 Q 7 U 2 V j d G l v b j E v T m l j Y X J h Z 3 V h L 0 F 1 d G 9 S Z W 1 v d m V k Q 2 9 s d W 1 u c z E u e 0 J y Z W F j a D 8 1 L D Q x f S Z x d W 9 0 O y w m c X V v d D t T Z W N 0 a W 9 u M S 9 O a W N h c m F n d W E v Q X V 0 b 1 J l b W 9 2 Z W R D b 2 x 1 b W 5 z M S 5 7 V W 1 i c m V s b G E g Q 2 x h d X N l L D Q y f S Z x d W 9 0 O y w m c X V v d D t T Z W N 0 a W 9 u M S 9 O a W N h c m F n d W E v Q X V 0 b 1 J l b W 9 2 Z W R D b 2 x 1 b W 5 z M S 5 7 Q n J l Y W N o P z Y s N D N 9 J n F 1 b 3 Q 7 L C Z x d W 9 0 O 1 N l Y 3 R p b 2 4 x L 0 5 p Y 2 F y Y W d 1 Y S 9 B d X R v U m V t b 3 Z l Z E N v b H V t b n M x L n t G U F M s N D R 9 J n F 1 b 3 Q 7 L C Z x d W 9 0 O 1 N l Y 3 R p b 2 4 x L 0 5 p Y 2 F y Y W d 1 Y S 9 B d X R v U m V t b 3 Z l Z E N v b H V t b n M x L n t C c m V h Y 2 g / N y w 0 N X 0 m c X V v d D s s J n F 1 b 3 Q 7 U 2 V j d G l v b j E v T m l j Y X J h Z 3 V h L 0 F 1 d G 9 S Z W 1 v d m V k Q 2 9 s d W 1 u c z E u e 0 F y Y m l 0 c m F y e S B v c i B E a X N j c m l t I E 1 l Y X N 1 c m V z L D Q 2 f S Z x d W 9 0 O y w m c X V v d D t T Z W N 0 a W 9 u M S 9 O a W N h c m F n d W E v Q X V 0 b 1 J l b W 9 2 Z W R D b 2 x 1 b W 5 z M S 5 7 Q n J l Y W N o P z g s N D d 9 J n F 1 b 3 Q 7 L C Z x d W 9 0 O 1 N l Y 3 R p b 2 4 x L 0 5 p Y 2 F y Y W d 1 Y S 9 B d X R v U m V t b 3 Z l Z E N v b H V t b n M x L n t U c m F u c 2 Z l c i B v Z i B G d W 5 k c y w 0 O H 0 m c X V v d D s s J n F 1 b 3 Q 7 U 2 V j d G l v b j E v T m l j Y X J h Z 3 V h L 0 F 1 d G 9 S Z W 1 v d m V k Q 2 9 s d W 1 u c z E u e 0 J y Z W F j a D 8 5 L D Q 5 f S Z x d W 9 0 O y w m c X V v d D t T Z W N 0 a W 9 u M S 9 O a W N h c m F n d W E v Q X V 0 b 1 J l b W 9 2 Z W R D b 2 x 1 b W 5 z M S 5 7 T 3 R o Z X I s N T B 9 J n F 1 b 3 Q 7 L C Z x d W 9 0 O 1 N l Y 3 R p b 2 4 x L 0 5 p Y 2 F y Y W d 1 Y S 9 B d X R v U m V t b 3 Z l Z E N v b H V t b n M x L n t C c m V h Y 2 g / M T A s N T F 9 J n F 1 b 3 Q 7 L C Z x d W 9 0 O 1 N l Y 3 R p b 2 4 x L 0 5 p Y 2 F y Y W d 1 Y S 9 B d X R v U m V t b 3 Z l Z E N v b H V t b n M x L n t Q Z X J m b 3 J t Y W 5 j Z S B y Z X F 1 a X J l b W V u d H M s N T J 9 J n F 1 b 3 Q 7 L C Z x d W 9 0 O 1 N l Y 3 R p b 2 4 x L 0 5 p Y 2 F y Y W d 1 Y S 9 B d X R v U m V t b 3 Z l Z E N v b H V t b n M x L n t C c m V h Y 2 g / M T E s N T N 9 J n F 1 b 3 Q 7 L C Z x d W 9 0 O 1 N l Y 3 R p b 2 4 x L 0 5 p Y 2 F y Y W d 1 Y S 9 B d X R v U m V t b 3 Z l Z E N v b H V t b n M x L n t D d X N 0 b 2 1 h c n k g c n V s Z X M g b 2 Y g a W 5 0 Z X J u Y X R p b 2 5 h b C B s Y X c s N T R 9 J n F 1 b 3 Q 7 L C Z x d W 9 0 O 1 N l Y 3 R p b 2 4 x L 0 5 p Y 2 F y Y W d 1 Y S 9 B d X R v U m V t b 3 Z l Z E N v b H V t b n M x L n t C c m V h Y 2 g / M T I s N T V 9 J n F 1 b 3 Q 7 L C Z x d W 9 0 O 1 N l Y 3 R p b 2 4 x L 0 5 p Y 2 F y Y W d 1 Y S 9 B d X R v U m V t b 3 Z l Z E N v b H V t b n M x L n t O b 3 R l c y w 1 N n 0 m c X V v d D t d L C Z x d W 9 0 O 1 J l b G F 0 a W 9 u c 2 h p c E l u Z m 8 m c X V v d D s 6 W 1 1 9 I i A v P j w v U 3 R h Y m x l R W 5 0 c m l l c z 4 8 L 0 l 0 Z W 0 + P E l 0 Z W 0 + P E l 0 Z W 1 M b 2 N h d G l v b j 4 8 S X R l b V R 5 c G U + R m 9 y b X V s Y T w v S X R l b V R 5 c G U + P E l 0 Z W 1 Q Y X R o P l N l Y 3 R p b 2 4 x L 0 5 p Y 2 F y Y W d 1 Y S 9 T b 3 V y Y 2 U 8 L 0 l 0 Z W 1 Q Y X R o P j w v S X R l b U x v Y 2 F 0 a W 9 u P j x T d G F i b G V F b n R y a W V z I C 8 + P C 9 J d G V t P j x J d G V t P j x J d G V t T G 9 j Y X R p b 2 4 + P E l 0 Z W 1 U e X B l P k Z v c m 1 1 b G E 8 L 0 l 0 Z W 1 U e X B l P j x J d G V t U G F 0 a D 5 T Z W N 0 a W 9 u M S 9 O a W N h c m F n d W E v Q 2 h h b m d l Z C U y M F R 5 c G U 8 L 0 l 0 Z W 1 Q Y X R o P j w v S X R l b U x v Y 2 F 0 a W 9 u P j x T d G F i b G V F b n R y a W V z I C 8 + P C 9 J d G V t P j x J d G V t P j x J d G V t T G 9 j Y X R p b 2 4 + P E l 0 Z W 1 U e X B l P k Z v c m 1 1 b G E 8 L 0 l 0 Z W 1 U e X B l P j x J d G V t U G F 0 a D 5 T Z W N 0 a W 9 u M S 9 O a W N h c m F n d W E v R m l s d G V y Z W Q l M j B S b 3 d z P C 9 J d G V t U G F 0 a D 4 8 L 0 l 0 Z W 1 M b 2 N h d G l v b j 4 8 U 3 R h Y m x l R W 5 0 c m l l c y A v P j w v S X R l b T 4 8 S X R l b T 4 8 S X R l b U x v Y 2 F 0 a W 9 u P j x J d G V t V H l w Z T 5 G b 3 J t d W x h P C 9 J d G V t V H l w Z T 4 8 S X R l b V B h d G g + U 2 V j d G l v b j E v U G F u Y W 1 h 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V G F y Z 2 V 0 I i B W Y W x 1 Z T 0 i c 1 B h b m F t Y S I g L z 4 8 R W 5 0 c n k g V H l w Z T 0 i R m l s b G V k Q 2 9 t c G x l d G V S Z X N 1 b H R U b 1 d v c m t z a G V l d C I g V m F s d W U 9 I m w x I i A v P j x F b n R y e S B U e X B l P S J G a W x s R X J y b 3 J D b 2 R l I i B W Y W x 1 Z T 0 i c 1 V u a 2 5 v d 2 4 i I C 8 + P E V u d H J 5 I F R 5 c G U 9 I k Z p b G x F c n J v c k N v d W 5 0 I i B W Y W x 1 Z T 0 i b D A i I C 8 + P E V u d H J 5 I F R 5 c G U 9 I k Z p b G x M Y X N 0 V X B k Y X R l Z C I g V m F s d W U 9 I m Q y M D I 1 L T A y L T A z V D E 4 O j M x O j Q 4 L j Y w O T Q y M D Z a I i A v P j x F b n R y e S B U e X B l P S J G a W x s Q 2 9 s d W 1 u V H l w Z X M i I F Z h b H V l P S J z Q m d Z R 0 J n W U d C Z 1 l H Q m d Z R 0 F 3 T U F B Q U 1 B Q U F N Q U F B T U d C Z 1 l H Q X d Z R 0 J n W U d C Z 1 l H Q m d Z R 0 J n W U d C Z 1 l H Q m d Z R 0 J n W U d C Z 1 l B Q m d B R y I g L z 4 8 R W 5 0 c n k g V H l w Z T 0 i U m V j b 3 Z l c n l U Y X J n Z X R T a G V l d C I g V m F s d W U 9 I n N T a G V l d D E 5 I i A v P j x F b n R y e S B U e X B l P S J S Z W N v d m V y e V R h c m d l d E N v b H V t b i I g V m F s d W U 9 I m w x I i A v P j x F b n R y e S B U e X B l P S J S Z W N v d m V y e V R h c m d l d F J v d y I g V m F s d W U 9 I m w x I i A v P j x F b n R y e S B U e X B l P S J M b 2 F k Z W R U b 0 F u Y W x 5 c 2 l z U 2 V y d m l j Z X M i I F Z h b H V l P S J s M C I g L z 4 8 R W 5 0 c n k g V H l w Z T 0 i U X V l c n l J R C I g V m F s d W U 9 I n N m O D B k O G I 5 M C 0 0 N m I z L T Q 5 Z m Y t O W U w Z C 0 y Y j A w N z M w N m M 2 O T Y i I C 8 + P E V u d H J 5 I F R 5 c G U 9 I k Z p b G x D b 3 V u d C I g V m F s d W U 9 I m w y M i I g L z 4 8 R W 5 0 c n k g V H l w Z T 0 i R m l s b E N v b H V t b k 5 h b W V z I i B W Y W x 1 Z T 0 i c 1 s m c X V v d D t T d G F 0 Z S Z x d W 9 0 O y w m c X V v d D t D Y X N l I E 5 h b W U m c X V v d D s s J n F 1 b 3 Q 7 S W 5 2 Z X N 0 b 3 I m c X V v d D s s J n F 1 b 3 Q 7 T 3 R o Z X I g S W 5 2 Z X N 0 b 3 J z J n F 1 b 3 Q 7 L C Z x d W 9 0 O 0 5 h d G l v b m F s a X R 5 I G 9 m I E l u d m V z d G 9 y c y A m c X V v d D s s J n F 1 b 3 Q 7 Q 2 9 u d G l u Z W 5 0 J n F 1 b 3 Q 7 L C Z x d W 9 0 O 0 l u c 3 R y d W 1 l b n Q g S W 5 2 b 2 t l Z C Z x d W 9 0 O y w m c X V v d D t U e X B l I G 9 m I E l u c 3 R y d W 1 l b n Q m c X V v d D s s J n F 1 b 3 Q 7 R W N v b m 9 t a W M g U 2 V j d G 9 y I E l u d m 9 s d m V k J n F 1 b 3 Q 7 L C Z x d W 9 0 O 0 F k Z F x 1 M D A y N 2 w g U 2 V j d G 9 y c y Z x d W 9 0 O y w m c X V v d D t T d G F 0 d X M m c X V v d D s s J n F 1 b 3 Q 7 R G V j a W R l Z C B p b i B G Y X Z v c i B v Z i Z x d W 9 0 O y w m c X V v d D t T Z X R 0 b G V k I G 9 y I G R l Y 2 l k Z W Q g a W 4 g Z m F 2 b 3 I g b 2 Y g a W 5 2 Z X N 0 b 3 I m c X V v d D s s J n F 1 b 3 Q 7 W W V h c i B D Y X N l I E Z p b G V k J n F 1 b 3 Q 7 L C Z x d W 9 0 O 1 l l Y X I g Q 2 F z Z S B D b 2 5 j b H V k Z W Q m c X V v d D s s J n F 1 b 3 Q 7 Q W 1 v d W 5 0 I E N s Y W l t Z W Q g Y n k g S W 5 2 Z X N 0 b 3 I m c X V v d D s s J n F 1 b 3 Q 7 Q 2 9 t c G V u c 2 F 0 a W 9 u I G 9 m Z m V y Z W Q g Y n k g d G h l I F N 0 Y X R l I C h G b 3 I g Z G l y Z W N 0 I G V 4 c H J v c H J p Y X R p b 2 4 g Y 2 F z Z X M g b 2 5 s e S k m c X V v d D s s J n F 1 b 3 Q 7 Q W 1 v d W 5 0 I E F 3 Y X J k Z W Q m c X V v d D s s J n F 1 b 3 Q 7 Q W 1 v d W 5 0 I F N l d H R s Z W Q m c X V v d D s s J n F 1 b 3 Q 7 Q W 1 l b m R l Z C B h b W 9 1 b n Q g K E l u I G N h c 2 V z I G 9 m I G F u d W x s b W V u d C B v c i B y Z W N 0 a W Z p Y 2 F 0 a W 9 u K S Z x d W 9 0 O y w m c X V v d D t E Z W Z p b m l 0 a X Z l I G F t b 3 V u d C A o Y X d h c m R z K S Z x d W 9 0 O y w m c X V v d D t E Z W Z p b m l 0 a X Z l I G F t b 3 V u d C A o Y X d h c m R z K 3 N l d H R s Z W 1 l b n R z K S Z x d W 9 0 O y w m c X V v d D t B b W 9 1 b n Q g c G F p Z C Z x d W 9 0 O y w m c X V v d D t B c m J p d H J h d G 9 y I E F w c G 9 p b n R l Z C B i e S B T d G F 0 Z S Z x d W 9 0 O y w m c X V v d D t B c m J p d H J h d G 9 y I E F w c G 9 p b n R l Z C B i e S B J b n Z l c 3 R v c i Z x d W 9 0 O y w m c X V v d D t Q c m V z a W R l b n Q g b 2 Y g d G h l I F R y a W J 1 b m F s J n F 1 b 3 Q 7 L C Z x d W 9 0 O 0 x h d y B G a X J t I E h p c m V k I G J 5 I F N 0 Y X R l J n F 1 b 3 Q 7 L C Z x d W 9 0 O 0 N v d W 5 z Z W w g Z m V l c y B h c y B z d G l w d W x h d G V k I G l u I G N v b n R y Y W N 0 I G 9 y L C A g K E l m I H J l c 2 9 y d G V k I H R v I G 9 1 d H N p Z G U g Y 2 9 1 b n N l b C k m c X V v d D s s J n F 1 b 3 Q 7 T m F t Z S B v Z i B w Y X J 0 b m V y I G l u L W N o Y X J n Z S B v Z i B j Y X N l I C h J Z i B y Z X N v c n R l Z C B 0 b y B v d X R z a W R l I G N v d W 5 z Z W w p J n F 1 b 3 Q 7 L C Z x d W 9 0 O 0 x h d y B G a X J t I E h p c m V k I G J 5 I E l u d m V z d G 9 y J n F 1 b 3 Q 7 L C Z x d W 9 0 O 0 F y Y m l 0 c m F 0 a W 9 u I E N l b n R l c i B J b n Z v b H Z l Z C Z x d W 9 0 O y w m c X V v d D t B c m J p d H J h d G l v b i B S d W x l c y B V c 2 V k J n F 1 b 3 Q 7 L C Z x d W 9 0 O 0 Z F V C Z x d W 9 0 O y w m c X V v d D t C c m V h Y 2 g / J n F 1 b 3 Q 7 L C Z x d W 9 0 O 0 R p c m V j d C B F e H A / J n F 1 b 3 Q 7 L C Z x d W 9 0 O 0 J y Z W F j a D 8 y J n F 1 b 3 Q 7 L C Z x d W 9 0 O 0 l u Z G l y Z W N 0 I E V 4 c C Z x d W 9 0 O y w m c X V v d D t C c m V h Y 2 g / M y Z x d W 9 0 O y w m c X V v d D t O V C Z x d W 9 0 O y w m c X V v d D t C c m V h Y 2 g / N C Z x d W 9 0 O y w m c X V v d D t N R k 4 m c X V v d D s s J n F 1 b 3 Q 7 Q n J l Y W N o P z U m c X V v d D s s J n F 1 b 3 Q 7 V W 1 i c m V s b G E g Q 2 x h d X N l J n F 1 b 3 Q 7 L C Z x d W 9 0 O 0 J y Z W F j a D 8 2 J n F 1 b 3 Q 7 L C Z x d W 9 0 O 0 Z Q U y Z x d W 9 0 O y w m c X V v d D t C c m V h Y 2 g / N y Z x d W 9 0 O y w m c X V v d D t B c m J p d H J h c n k g b 3 I g R G l z Y 3 J p b S B N Z W F z d X J l c y Z x d W 9 0 O y w m c X V v d D t C c m V h Y 2 g / O C Z x d W 9 0 O y w m c X V v d D t U c m F u c 2 Z l c i B v Z i B G d W 5 k c y Z x d W 9 0 O y w m c X V v d D t C c m V h Y 2 g / O S Z x d W 9 0 O y w m c X V v d D t P d G h l c i Z x d W 9 0 O y w m c X V v d D t C c m V h Y 2 g / M T A m c X V v d D s s J n F 1 b 3 Q 7 U G V y Z m 9 y b W F u Y 2 U g c m V x d W l y Z W 1 l b n R z J n F 1 b 3 Q 7 L C Z x d W 9 0 O 0 J y Z W F j a D 8 x M S Z x d W 9 0 O y w m c X V v d D t D d X N 0 b 2 1 h c n k g c n V s Z X M g b 2 Y g a W 5 0 Z X J u Y X R p b 2 5 h b C B s Y X c m c X V v d D s s J n F 1 b 3 Q 7 Q n J l Y W N o P z E y J n F 1 b 3 Q 7 L C Z x d W 9 0 O 0 5 v d G V z J n F 1 b 3 Q 7 X S I g L z 4 8 R W 5 0 c n k g V H l w Z T 0 i R m l s b F N 0 Y X R 1 c y I g V m F s d W U 9 I n N D b 2 1 w b G V 0 Z S I g L z 4 8 R W 5 0 c n k g V H l w Z T 0 i Q W R k Z W R U b 0 R h d G F N b 2 R l b C I g V m F s d W U 9 I m w w I i A v P j x F b n R y e S B U e X B l P S J S Z W x h d G l v b n N o a X B J b m Z v Q 2 9 u d G F p b m V y I i B W Y W x 1 Z T 0 i c 3 s m c X V v d D t j b 2 x 1 b W 5 D b 3 V u d C Z x d W 9 0 O z o 1 N y w m c X V v d D t r Z X l D b 2 x 1 b W 5 O Y W 1 l c y Z x d W 9 0 O z p b X S w m c X V v d D t x d W V y e V J l b G F 0 a W 9 u c 2 h p c H M m c X V v d D s 6 W 1 0 s J n F 1 b 3 Q 7 Y 2 9 s d W 1 u S W R l b n R p d G l l c y Z x d W 9 0 O z p b J n F 1 b 3 Q 7 U 2 V j d G l v b j E v U G F u Y W 1 h L 0 F 1 d G 9 S Z W 1 v d m V k Q 2 9 s d W 1 u c z E u e 1 N 0 Y X R l L D B 9 J n F 1 b 3 Q 7 L C Z x d W 9 0 O 1 N l Y 3 R p b 2 4 x L 1 B h b m F t Y S 9 B d X R v U m V t b 3 Z l Z E N v b H V t b n M x L n t D Y X N l I E 5 h b W U s M X 0 m c X V v d D s s J n F 1 b 3 Q 7 U 2 V j d G l v b j E v U G F u Y W 1 h L 0 F 1 d G 9 S Z W 1 v d m V k Q 2 9 s d W 1 u c z E u e 0 l u d m V z d G 9 y L D J 9 J n F 1 b 3 Q 7 L C Z x d W 9 0 O 1 N l Y 3 R p b 2 4 x L 1 B h b m F t Y S 9 B d X R v U m V t b 3 Z l Z E N v b H V t b n M x L n t P d G h l c i B J b n Z l c 3 R v c n M s M 3 0 m c X V v d D s s J n F 1 b 3 Q 7 U 2 V j d G l v b j E v U G F u Y W 1 h L 0 F 1 d G 9 S Z W 1 v d m V k Q 2 9 s d W 1 u c z E u e 0 5 h d G l v b m F s a X R 5 I G 9 m I E l u d m V z d G 9 y c y A s N H 0 m c X V v d D s s J n F 1 b 3 Q 7 U 2 V j d G l v b j E v U G F u Y W 1 h L 0 F 1 d G 9 S Z W 1 v d m V k Q 2 9 s d W 1 u c z E u e 0 N v b n R p b m V u d C w 1 f S Z x d W 9 0 O y w m c X V v d D t T Z W N 0 a W 9 u M S 9 Q Y W 5 h b W E v Q X V 0 b 1 J l b W 9 2 Z W R D b 2 x 1 b W 5 z M S 5 7 S W 5 z d H J 1 b W V u d C B J b n Z v a 2 V k L D Z 9 J n F 1 b 3 Q 7 L C Z x d W 9 0 O 1 N l Y 3 R p b 2 4 x L 1 B h b m F t Y S 9 B d X R v U m V t b 3 Z l Z E N v b H V t b n M x L n t U e X B l I G 9 m I E l u c 3 R y d W 1 l b n Q s N 3 0 m c X V v d D s s J n F 1 b 3 Q 7 U 2 V j d G l v b j E v U G F u Y W 1 h L 0 F 1 d G 9 S Z W 1 v d m V k Q 2 9 s d W 1 u c z E u e 0 V j b 2 5 v b W l j I F N l Y 3 R v c i B J b n Z v b H Z l Z C w 4 f S Z x d W 9 0 O y w m c X V v d D t T Z W N 0 a W 9 u M S 9 Q Y W 5 h b W E v Q X V 0 b 1 J l b W 9 2 Z W R D b 2 x 1 b W 5 z M S 5 7 Q W R k X H U w M D I 3 b C B T Z W N 0 b 3 J z L D l 9 J n F 1 b 3 Q 7 L C Z x d W 9 0 O 1 N l Y 3 R p b 2 4 x L 1 B h b m F t Y S 9 B d X R v U m V t b 3 Z l Z E N v b H V t b n M x L n t T d G F 0 d X M s M T B 9 J n F 1 b 3 Q 7 L C Z x d W 9 0 O 1 N l Y 3 R p b 2 4 x L 1 B h b m F t Y S 9 B d X R v U m V t b 3 Z l Z E N v b H V t b n M x L n t E Z W N p Z G V k I G l u I E Z h d m 9 y I G 9 m L D E x f S Z x d W 9 0 O y w m c X V v d D t T Z W N 0 a W 9 u M S 9 Q Y W 5 h b W E v Q X V 0 b 1 J l b W 9 2 Z W R D b 2 x 1 b W 5 z M S 5 7 U 2 V 0 d G x l Z C B v c i B k Z W N p Z G V k I G l u I G Z h d m 9 y I G 9 m I G l u d m V z d G 9 y L D E y f S Z x d W 9 0 O y w m c X V v d D t T Z W N 0 a W 9 u M S 9 Q Y W 5 h b W E v Q X V 0 b 1 J l b W 9 2 Z W R D b 2 x 1 b W 5 z M S 5 7 W W V h c i B D Y X N l I E Z p b G V k L D E z f S Z x d W 9 0 O y w m c X V v d D t T Z W N 0 a W 9 u M S 9 Q Y W 5 h b W E v Q X V 0 b 1 J l b W 9 2 Z W R D b 2 x 1 b W 5 z M S 5 7 W W V h c i B D Y X N l I E N v b m N s d W R l Z C w x N H 0 m c X V v d D s s J n F 1 b 3 Q 7 U 2 V j d G l v b j E v U G F u Y W 1 h L 0 F 1 d G 9 S Z W 1 v d m V k Q 2 9 s d W 1 u c z E u e 0 F t b 3 V u d C B D b G F p b W V k I G J 5 I E l u d m V z d G 9 y L D E 1 f S Z x d W 9 0 O y w m c X V v d D t T Z W N 0 a W 9 u M S 9 Q Y W 5 h b W E v Q X V 0 b 1 J l b W 9 2 Z W R D b 2 x 1 b W 5 z M S 5 7 Q 2 9 t c G V u c 2 F 0 a W 9 u I G 9 m Z m V y Z W Q g Y n k g d G h l I F N 0 Y X R l I C h G b 3 I g Z G l y Z W N 0 I G V 4 c H J v c H J p Y X R p b 2 4 g Y 2 F z Z X M g b 2 5 s e S k s M T Z 9 J n F 1 b 3 Q 7 L C Z x d W 9 0 O 1 N l Y 3 R p b 2 4 x L 1 B h b m F t Y S 9 B d X R v U m V t b 3 Z l Z E N v b H V t b n M x L n t B b W 9 1 b n Q g Q X d h c m R l Z C w x N 3 0 m c X V v d D s s J n F 1 b 3 Q 7 U 2 V j d G l v b j E v U G F u Y W 1 h L 0 F 1 d G 9 S Z W 1 v d m V k Q 2 9 s d W 1 u c z E u e 0 F t b 3 V u d C B T Z X R 0 b G V k L D E 4 f S Z x d W 9 0 O y w m c X V v d D t T Z W N 0 a W 9 u M S 9 Q Y W 5 h b W E v Q X V 0 b 1 J l b W 9 2 Z W R D b 2 x 1 b W 5 z M S 5 7 Q W 1 l b m R l Z C B h b W 9 1 b n Q g K E l u I G N h c 2 V z I G 9 m I G F u d W x s b W V u d C B v c i B y Z W N 0 a W Z p Y 2 F 0 a W 9 u K S w x O X 0 m c X V v d D s s J n F 1 b 3 Q 7 U 2 V j d G l v b j E v U G F u Y W 1 h L 0 F 1 d G 9 S Z W 1 v d m V k Q 2 9 s d W 1 u c z E u e 0 R l Z m l u a X R p d m U g Y W 1 v d W 5 0 I C h h d 2 F y Z H M p L D I w f S Z x d W 9 0 O y w m c X V v d D t T Z W N 0 a W 9 u M S 9 Q Y W 5 h b W E v Q X V 0 b 1 J l b W 9 2 Z W R D b 2 x 1 b W 5 z M S 5 7 R G V m a W 5 p d G l 2 Z S B h b W 9 1 b n Q g K G F 3 Y X J k c y t z Z X R 0 b G V t Z W 5 0 c y k s M j F 9 J n F 1 b 3 Q 7 L C Z x d W 9 0 O 1 N l Y 3 R p b 2 4 x L 1 B h b m F t Y S 9 B d X R v U m V t b 3 Z l Z E N v b H V t b n M x L n t B b W 9 1 b n Q g c G F p Z C w y M n 0 m c X V v d D s s J n F 1 b 3 Q 7 U 2 V j d G l v b j E v U G F u Y W 1 h L 0 F 1 d G 9 S Z W 1 v d m V k Q 2 9 s d W 1 u c z E u e 0 F y Y m l 0 c m F 0 b 3 I g Q X B w b 2 l u d G V k I G J 5 I F N 0 Y X R l L D I z f S Z x d W 9 0 O y w m c X V v d D t T Z W N 0 a W 9 u M S 9 Q Y W 5 h b W E v Q X V 0 b 1 J l b W 9 2 Z W R D b 2 x 1 b W 5 z M S 5 7 Q X J i a X R y Y X R v c i B B c H B v a W 5 0 Z W Q g Y n k g S W 5 2 Z X N 0 b 3 I s M j R 9 J n F 1 b 3 Q 7 L C Z x d W 9 0 O 1 N l Y 3 R p b 2 4 x L 1 B h b m F t Y S 9 B d X R v U m V t b 3 Z l Z E N v b H V t b n M x L n t Q c m V z a W R l b n Q g b 2 Y g d G h l I F R y a W J 1 b m F s L D I 1 f S Z x d W 9 0 O y w m c X V v d D t T Z W N 0 a W 9 u M S 9 Q Y W 5 h b W E v Q X V 0 b 1 J l b W 9 2 Z W R D b 2 x 1 b W 5 z M S 5 7 T G F 3 I E Z p c m 0 g S G l y Z W Q g Y n k g U 3 R h d G U s M j Z 9 J n F 1 b 3 Q 7 L C Z x d W 9 0 O 1 N l Y 3 R p b 2 4 x L 1 B h b m F t Y S 9 B d X R v U m V t b 3 Z l Z E N v b H V t b n M x L n t D b 3 V u c 2 V s I G Z l Z X M g Y X M g c 3 R p c H V s Y X R l Z C B p b i B j b 2 5 0 c m F j d C B v c i w g I C h J Z i B y Z X N v c n R l Z C B 0 b y B v d X R z a W R l I G N v d W 5 z Z W w p L D I 3 f S Z x d W 9 0 O y w m c X V v d D t T Z W N 0 a W 9 u M S 9 Q Y W 5 h b W E v Q X V 0 b 1 J l b W 9 2 Z W R D b 2 x 1 b W 5 z M S 5 7 T m F t Z S B v Z i B w Y X J 0 b m V y I G l u L W N o Y X J n Z S B v Z i B j Y X N l I C h J Z i B y Z X N v c n R l Z C B 0 b y B v d X R z a W R l I G N v d W 5 z Z W w p L D I 4 f S Z x d W 9 0 O y w m c X V v d D t T Z W N 0 a W 9 u M S 9 Q Y W 5 h b W E v Q X V 0 b 1 J l b W 9 2 Z W R D b 2 x 1 b W 5 z M S 5 7 T G F 3 I E Z p c m 0 g S G l y Z W Q g Y n k g S W 5 2 Z X N 0 b 3 I s M j l 9 J n F 1 b 3 Q 7 L C Z x d W 9 0 O 1 N l Y 3 R p b 2 4 x L 1 B h b m F t Y S 9 B d X R v U m V t b 3 Z l Z E N v b H V t b n M x L n t B c m J p d H J h d G l v b i B D Z W 5 0 Z X I g S W 5 2 b 2 x 2 Z W Q s M z B 9 J n F 1 b 3 Q 7 L C Z x d W 9 0 O 1 N l Y 3 R p b 2 4 x L 1 B h b m F t Y S 9 B d X R v U m V t b 3 Z l Z E N v b H V t b n M x L n t B c m J p d H J h d G l v b i B S d W x l c y B V c 2 V k L D M x f S Z x d W 9 0 O y w m c X V v d D t T Z W N 0 a W 9 u M S 9 Q Y W 5 h b W E v Q X V 0 b 1 J l b W 9 2 Z W R D b 2 x 1 b W 5 z M S 5 7 R k V U L D M y f S Z x d W 9 0 O y w m c X V v d D t T Z W N 0 a W 9 u M S 9 Q Y W 5 h b W E v Q X V 0 b 1 J l b W 9 2 Z W R D b 2 x 1 b W 5 z M S 5 7 Q n J l Y W N o P y w z M 3 0 m c X V v d D s s J n F 1 b 3 Q 7 U 2 V j d G l v b j E v U G F u Y W 1 h L 0 F 1 d G 9 S Z W 1 v d m V k Q 2 9 s d W 1 u c z E u e 0 R p c m V j d C B F e H A / L D M 0 f S Z x d W 9 0 O y w m c X V v d D t T Z W N 0 a W 9 u M S 9 Q Y W 5 h b W E v Q X V 0 b 1 J l b W 9 2 Z W R D b 2 x 1 b W 5 z M S 5 7 Q n J l Y W N o P z I s M z V 9 J n F 1 b 3 Q 7 L C Z x d W 9 0 O 1 N l Y 3 R p b 2 4 x L 1 B h b m F t Y S 9 B d X R v U m V t b 3 Z l Z E N v b H V t b n M x L n t J b m R p c m V j d C B F e H A s M z Z 9 J n F 1 b 3 Q 7 L C Z x d W 9 0 O 1 N l Y 3 R p b 2 4 x L 1 B h b m F t Y S 9 B d X R v U m V t b 3 Z l Z E N v b H V t b n M x L n t C c m V h Y 2 g / M y w z N 3 0 m c X V v d D s s J n F 1 b 3 Q 7 U 2 V j d G l v b j E v U G F u Y W 1 h L 0 F 1 d G 9 S Z W 1 v d m V k Q 2 9 s d W 1 u c z E u e 0 5 U L D M 4 f S Z x d W 9 0 O y w m c X V v d D t T Z W N 0 a W 9 u M S 9 Q Y W 5 h b W E v Q X V 0 b 1 J l b W 9 2 Z W R D b 2 x 1 b W 5 z M S 5 7 Q n J l Y W N o P z Q s M z l 9 J n F 1 b 3 Q 7 L C Z x d W 9 0 O 1 N l Y 3 R p b 2 4 x L 1 B h b m F t Y S 9 B d X R v U m V t b 3 Z l Z E N v b H V t b n M x L n t N R k 4 s N D B 9 J n F 1 b 3 Q 7 L C Z x d W 9 0 O 1 N l Y 3 R p b 2 4 x L 1 B h b m F t Y S 9 B d X R v U m V t b 3 Z l Z E N v b H V t b n M x L n t C c m V h Y 2 g / N S w 0 M X 0 m c X V v d D s s J n F 1 b 3 Q 7 U 2 V j d G l v b j E v U G F u Y W 1 h L 0 F 1 d G 9 S Z W 1 v d m V k Q 2 9 s d W 1 u c z E u e 1 V t Y n J l b G x h I E N s Y X V z Z S w 0 M n 0 m c X V v d D s s J n F 1 b 3 Q 7 U 2 V j d G l v b j E v U G F u Y W 1 h L 0 F 1 d G 9 S Z W 1 v d m V k Q 2 9 s d W 1 u c z E u e 0 J y Z W F j a D 8 2 L D Q z f S Z x d W 9 0 O y w m c X V v d D t T Z W N 0 a W 9 u M S 9 Q Y W 5 h b W E v Q X V 0 b 1 J l b W 9 2 Z W R D b 2 x 1 b W 5 z M S 5 7 R l B T L D Q 0 f S Z x d W 9 0 O y w m c X V v d D t T Z W N 0 a W 9 u M S 9 Q Y W 5 h b W E v Q X V 0 b 1 J l b W 9 2 Z W R D b 2 x 1 b W 5 z M S 5 7 Q n J l Y W N o P z c s N D V 9 J n F 1 b 3 Q 7 L C Z x d W 9 0 O 1 N l Y 3 R p b 2 4 x L 1 B h b m F t Y S 9 B d X R v U m V t b 3 Z l Z E N v b H V t b n M x L n t B c m J p d H J h c n k g b 3 I g R G l z Y 3 J p b S B N Z W F z d X J l c y w 0 N n 0 m c X V v d D s s J n F 1 b 3 Q 7 U 2 V j d G l v b j E v U G F u Y W 1 h L 0 F 1 d G 9 S Z W 1 v d m V k Q 2 9 s d W 1 u c z E u e 0 J y Z W F j a D 8 4 L D Q 3 f S Z x d W 9 0 O y w m c X V v d D t T Z W N 0 a W 9 u M S 9 Q Y W 5 h b W E v Q X V 0 b 1 J l b W 9 2 Z W R D b 2 x 1 b W 5 z M S 5 7 V H J h b n N m Z X I g b 2 Y g R n V u Z H M s N D h 9 J n F 1 b 3 Q 7 L C Z x d W 9 0 O 1 N l Y 3 R p b 2 4 x L 1 B h b m F t Y S 9 B d X R v U m V t b 3 Z l Z E N v b H V t b n M x L n t C c m V h Y 2 g / O S w 0 O X 0 m c X V v d D s s J n F 1 b 3 Q 7 U 2 V j d G l v b j E v U G F u Y W 1 h L 0 F 1 d G 9 S Z W 1 v d m V k Q 2 9 s d W 1 u c z E u e 0 9 0 a G V y L D U w f S Z x d W 9 0 O y w m c X V v d D t T Z W N 0 a W 9 u M S 9 Q Y W 5 h b W E v Q X V 0 b 1 J l b W 9 2 Z W R D b 2 x 1 b W 5 z M S 5 7 Q n J l Y W N o P z E w L D U x f S Z x d W 9 0 O y w m c X V v d D t T Z W N 0 a W 9 u M S 9 Q Y W 5 h b W E v Q X V 0 b 1 J l b W 9 2 Z W R D b 2 x 1 b W 5 z M S 5 7 U G V y Z m 9 y b W F u Y 2 U g c m V x d W l y Z W 1 l b n R z L D U y f S Z x d W 9 0 O y w m c X V v d D t T Z W N 0 a W 9 u M S 9 Q Y W 5 h b W E v Q X V 0 b 1 J l b W 9 2 Z W R D b 2 x 1 b W 5 z M S 5 7 Q n J l Y W N o P z E x L D U z f S Z x d W 9 0 O y w m c X V v d D t T Z W N 0 a W 9 u M S 9 Q Y W 5 h b W E v Q X V 0 b 1 J l b W 9 2 Z W R D b 2 x 1 b W 5 z M S 5 7 Q 3 V z d G 9 t Y X J 5 I H J 1 b G V z I G 9 m I G l u d G V y b m F 0 a W 9 u Y W w g b G F 3 L D U 0 f S Z x d W 9 0 O y w m c X V v d D t T Z W N 0 a W 9 u M S 9 Q Y W 5 h b W E v Q X V 0 b 1 J l b W 9 2 Z W R D b 2 x 1 b W 5 z M S 5 7 Q n J l Y W N o P z E y L D U 1 f S Z x d W 9 0 O y w m c X V v d D t T Z W N 0 a W 9 u M S 9 Q Y W 5 h b W E v Q X V 0 b 1 J l b W 9 2 Z W R D b 2 x 1 b W 5 z M S 5 7 T m 9 0 Z X M s N T Z 9 J n F 1 b 3 Q 7 X S w m c X V v d D t D b 2 x 1 b W 5 D b 3 V u d C Z x d W 9 0 O z o 1 N y w m c X V v d D t L Z X l D b 2 x 1 b W 5 O Y W 1 l c y Z x d W 9 0 O z p b X S w m c X V v d D t D b 2 x 1 b W 5 J Z G V u d G l 0 a W V z J n F 1 b 3 Q 7 O l s m c X V v d D t T Z W N 0 a W 9 u M S 9 Q Y W 5 h b W E v Q X V 0 b 1 J l b W 9 2 Z W R D b 2 x 1 b W 5 z M S 5 7 U 3 R h d G U s M H 0 m c X V v d D s s J n F 1 b 3 Q 7 U 2 V j d G l v b j E v U G F u Y W 1 h L 0 F 1 d G 9 S Z W 1 v d m V k Q 2 9 s d W 1 u c z E u e 0 N h c 2 U g T m F t Z S w x f S Z x d W 9 0 O y w m c X V v d D t T Z W N 0 a W 9 u M S 9 Q Y W 5 h b W E v Q X V 0 b 1 J l b W 9 2 Z W R D b 2 x 1 b W 5 z M S 5 7 S W 5 2 Z X N 0 b 3 I s M n 0 m c X V v d D s s J n F 1 b 3 Q 7 U 2 V j d G l v b j E v U G F u Y W 1 h L 0 F 1 d G 9 S Z W 1 v d m V k Q 2 9 s d W 1 u c z E u e 0 9 0 a G V y I E l u d m V z d G 9 y c y w z f S Z x d W 9 0 O y w m c X V v d D t T Z W N 0 a W 9 u M S 9 Q Y W 5 h b W E v Q X V 0 b 1 J l b W 9 2 Z W R D b 2 x 1 b W 5 z M S 5 7 T m F 0 a W 9 u Y W x p d H k g b 2 Y g S W 5 2 Z X N 0 b 3 J z I C w 0 f S Z x d W 9 0 O y w m c X V v d D t T Z W N 0 a W 9 u M S 9 Q Y W 5 h b W E v Q X V 0 b 1 J l b W 9 2 Z W R D b 2 x 1 b W 5 z M S 5 7 Q 2 9 u d G l u Z W 5 0 L D V 9 J n F 1 b 3 Q 7 L C Z x d W 9 0 O 1 N l Y 3 R p b 2 4 x L 1 B h b m F t Y S 9 B d X R v U m V t b 3 Z l Z E N v b H V t b n M x L n t J b n N 0 c n V t Z W 5 0 I E l u d m 9 r Z W Q s N n 0 m c X V v d D s s J n F 1 b 3 Q 7 U 2 V j d G l v b j E v U G F u Y W 1 h L 0 F 1 d G 9 S Z W 1 v d m V k Q 2 9 s d W 1 u c z E u e 1 R 5 c G U g b 2 Y g S W 5 z d H J 1 b W V u d C w 3 f S Z x d W 9 0 O y w m c X V v d D t T Z W N 0 a W 9 u M S 9 Q Y W 5 h b W E v Q X V 0 b 1 J l b W 9 2 Z W R D b 2 x 1 b W 5 z M S 5 7 R W N v b m 9 t a W M g U 2 V j d G 9 y I E l u d m 9 s d m V k L D h 9 J n F 1 b 3 Q 7 L C Z x d W 9 0 O 1 N l Y 3 R p b 2 4 x L 1 B h b m F t Y S 9 B d X R v U m V t b 3 Z l Z E N v b H V t b n M x L n t B Z G R c d T A w M j d s I F N l Y 3 R v c n M s O X 0 m c X V v d D s s J n F 1 b 3 Q 7 U 2 V j d G l v b j E v U G F u Y W 1 h L 0 F 1 d G 9 S Z W 1 v d m V k Q 2 9 s d W 1 u c z E u e 1 N 0 Y X R 1 c y w x M H 0 m c X V v d D s s J n F 1 b 3 Q 7 U 2 V j d G l v b j E v U G F u Y W 1 h L 0 F 1 d G 9 S Z W 1 v d m V k Q 2 9 s d W 1 u c z E u e 0 R l Y 2 l k Z W Q g a W 4 g R m F 2 b 3 I g b 2 Y s M T F 9 J n F 1 b 3 Q 7 L C Z x d W 9 0 O 1 N l Y 3 R p b 2 4 x L 1 B h b m F t Y S 9 B d X R v U m V t b 3 Z l Z E N v b H V t b n M x L n t T Z X R 0 b G V k I G 9 y I G R l Y 2 l k Z W Q g a W 4 g Z m F 2 b 3 I g b 2 Y g a W 5 2 Z X N 0 b 3 I s M T J 9 J n F 1 b 3 Q 7 L C Z x d W 9 0 O 1 N l Y 3 R p b 2 4 x L 1 B h b m F t Y S 9 B d X R v U m V t b 3 Z l Z E N v b H V t b n M x L n t Z Z W F y I E N h c 2 U g R m l s Z W Q s M T N 9 J n F 1 b 3 Q 7 L C Z x d W 9 0 O 1 N l Y 3 R p b 2 4 x L 1 B h b m F t Y S 9 B d X R v U m V t b 3 Z l Z E N v b H V t b n M x L n t Z Z W F y I E N h c 2 U g Q 2 9 u Y 2 x 1 Z G V k L D E 0 f S Z x d W 9 0 O y w m c X V v d D t T Z W N 0 a W 9 u M S 9 Q Y W 5 h b W E v Q X V 0 b 1 J l b W 9 2 Z W R D b 2 x 1 b W 5 z M S 5 7 Q W 1 v d W 5 0 I E N s Y W l t Z W Q g Y n k g S W 5 2 Z X N 0 b 3 I s M T V 9 J n F 1 b 3 Q 7 L C Z x d W 9 0 O 1 N l Y 3 R p b 2 4 x L 1 B h b m F t Y S 9 B d X R v U m V t b 3 Z l Z E N v b H V t b n M x L n t D b 2 1 w Z W 5 z Y X R p b 2 4 g b 2 Z m Z X J l Z C B i e S B 0 a G U g U 3 R h d G U g K E Z v c i B k a X J l Y 3 Q g Z X h w c m 9 w c m l h d G l v b i B j Y X N l c y B v b m x 5 K S w x N n 0 m c X V v d D s s J n F 1 b 3 Q 7 U 2 V j d G l v b j E v U G F u Y W 1 h L 0 F 1 d G 9 S Z W 1 v d m V k Q 2 9 s d W 1 u c z E u e 0 F t b 3 V u d C B B d 2 F y Z G V k L D E 3 f S Z x d W 9 0 O y w m c X V v d D t T Z W N 0 a W 9 u M S 9 Q Y W 5 h b W E v Q X V 0 b 1 J l b W 9 2 Z W R D b 2 x 1 b W 5 z M S 5 7 Q W 1 v d W 5 0 I F N l d H R s Z W Q s M T h 9 J n F 1 b 3 Q 7 L C Z x d W 9 0 O 1 N l Y 3 R p b 2 4 x L 1 B h b m F t Y S 9 B d X R v U m V t b 3 Z l Z E N v b H V t b n M x L n t B b W V u Z G V k I G F t b 3 V u d C A o S W 4 g Y 2 F z Z X M g b 2 Y g Y W 5 1 b G x t Z W 5 0 I G 9 y I H J l Y 3 R p Z m l j Y X R p b 2 4 p L D E 5 f S Z x d W 9 0 O y w m c X V v d D t T Z W N 0 a W 9 u M S 9 Q Y W 5 h b W E v Q X V 0 b 1 J l b W 9 2 Z W R D b 2 x 1 b W 5 z M S 5 7 R G V m a W 5 p d G l 2 Z S B h b W 9 1 b n Q g K G F 3 Y X J k c y k s M j B 9 J n F 1 b 3 Q 7 L C Z x d W 9 0 O 1 N l Y 3 R p b 2 4 x L 1 B h b m F t Y S 9 B d X R v U m V t b 3 Z l Z E N v b H V t b n M x L n t E Z W Z p b m l 0 a X Z l I G F t b 3 V u d C A o Y X d h c m R z K 3 N l d H R s Z W 1 l b n R z K S w y M X 0 m c X V v d D s s J n F 1 b 3 Q 7 U 2 V j d G l v b j E v U G F u Y W 1 h L 0 F 1 d G 9 S Z W 1 v d m V k Q 2 9 s d W 1 u c z E u e 0 F t b 3 V u d C B w Y W l k L D I y f S Z x d W 9 0 O y w m c X V v d D t T Z W N 0 a W 9 u M S 9 Q Y W 5 h b W E v Q X V 0 b 1 J l b W 9 2 Z W R D b 2 x 1 b W 5 z M S 5 7 Q X J i a X R y Y X R v c i B B c H B v a W 5 0 Z W Q g Y n k g U 3 R h d G U s M j N 9 J n F 1 b 3 Q 7 L C Z x d W 9 0 O 1 N l Y 3 R p b 2 4 x L 1 B h b m F t Y S 9 B d X R v U m V t b 3 Z l Z E N v b H V t b n M x L n t B c m J p d H J h d G 9 y I E F w c G 9 p b n R l Z C B i e S B J b n Z l c 3 R v c i w y N H 0 m c X V v d D s s J n F 1 b 3 Q 7 U 2 V j d G l v b j E v U G F u Y W 1 h L 0 F 1 d G 9 S Z W 1 v d m V k Q 2 9 s d W 1 u c z E u e 1 B y Z X N p Z G V u d C B v Z i B 0 a G U g V H J p Y n V u Y W w s M j V 9 J n F 1 b 3 Q 7 L C Z x d W 9 0 O 1 N l Y 3 R p b 2 4 x L 1 B h b m F t Y S 9 B d X R v U m V t b 3 Z l Z E N v b H V t b n M x L n t M Y X c g R m l y b S B I a X J l Z C B i e S B T d G F 0 Z S w y N n 0 m c X V v d D s s J n F 1 b 3 Q 7 U 2 V j d G l v b j E v U G F u Y W 1 h L 0 F 1 d G 9 S Z W 1 v d m V k Q 2 9 s d W 1 u c z E u e 0 N v d W 5 z Z W w g Z m V l c y B h c y B z d G l w d W x h d G V k I G l u I G N v b n R y Y W N 0 I G 9 y L C A g K E l m I H J l c 2 9 y d G V k I H R v I G 9 1 d H N p Z G U g Y 2 9 1 b n N l b C k s M j d 9 J n F 1 b 3 Q 7 L C Z x d W 9 0 O 1 N l Y 3 R p b 2 4 x L 1 B h b m F t Y S 9 B d X R v U m V t b 3 Z l Z E N v b H V t b n M x L n t O Y W 1 l I G 9 m I H B h c n R u Z X I g a W 4 t Y 2 h h c m d l I G 9 m I G N h c 2 U g K E l m I H J l c 2 9 y d G V k I H R v I G 9 1 d H N p Z G U g Y 2 9 1 b n N l b C k s M j h 9 J n F 1 b 3 Q 7 L C Z x d W 9 0 O 1 N l Y 3 R p b 2 4 x L 1 B h b m F t Y S 9 B d X R v U m V t b 3 Z l Z E N v b H V t b n M x L n t M Y X c g R m l y b S B I a X J l Z C B i e S B J b n Z l c 3 R v c i w y O X 0 m c X V v d D s s J n F 1 b 3 Q 7 U 2 V j d G l v b j E v U G F u Y W 1 h L 0 F 1 d G 9 S Z W 1 v d m V k Q 2 9 s d W 1 u c z E u e 0 F y Y m l 0 c m F 0 a W 9 u I E N l b n R l c i B J b n Z v b H Z l Z C w z M H 0 m c X V v d D s s J n F 1 b 3 Q 7 U 2 V j d G l v b j E v U G F u Y W 1 h L 0 F 1 d G 9 S Z W 1 v d m V k Q 2 9 s d W 1 u c z E u e 0 F y Y m l 0 c m F 0 a W 9 u I F J 1 b G V z I F V z Z W Q s M z F 9 J n F 1 b 3 Q 7 L C Z x d W 9 0 O 1 N l Y 3 R p b 2 4 x L 1 B h b m F t Y S 9 B d X R v U m V t b 3 Z l Z E N v b H V t b n M x L n t G R V Q s M z J 9 J n F 1 b 3 Q 7 L C Z x d W 9 0 O 1 N l Y 3 R p b 2 4 x L 1 B h b m F t Y S 9 B d X R v U m V t b 3 Z l Z E N v b H V t b n M x L n t C c m V h Y 2 g / L D M z f S Z x d W 9 0 O y w m c X V v d D t T Z W N 0 a W 9 u M S 9 Q Y W 5 h b W E v Q X V 0 b 1 J l b W 9 2 Z W R D b 2 x 1 b W 5 z M S 5 7 R G l y Z W N 0 I E V 4 c D 8 s M z R 9 J n F 1 b 3 Q 7 L C Z x d W 9 0 O 1 N l Y 3 R p b 2 4 x L 1 B h b m F t Y S 9 B d X R v U m V t b 3 Z l Z E N v b H V t b n M x L n t C c m V h Y 2 g / M i w z N X 0 m c X V v d D s s J n F 1 b 3 Q 7 U 2 V j d G l v b j E v U G F u Y W 1 h L 0 F 1 d G 9 S Z W 1 v d m V k Q 2 9 s d W 1 u c z E u e 0 l u Z G l y Z W N 0 I E V 4 c C w z N n 0 m c X V v d D s s J n F 1 b 3 Q 7 U 2 V j d G l v b j E v U G F u Y W 1 h L 0 F 1 d G 9 S Z W 1 v d m V k Q 2 9 s d W 1 u c z E u e 0 J y Z W F j a D 8 z L D M 3 f S Z x d W 9 0 O y w m c X V v d D t T Z W N 0 a W 9 u M S 9 Q Y W 5 h b W E v Q X V 0 b 1 J l b W 9 2 Z W R D b 2 x 1 b W 5 z M S 5 7 T l Q s M z h 9 J n F 1 b 3 Q 7 L C Z x d W 9 0 O 1 N l Y 3 R p b 2 4 x L 1 B h b m F t Y S 9 B d X R v U m V t b 3 Z l Z E N v b H V t b n M x L n t C c m V h Y 2 g / N C w z O X 0 m c X V v d D s s J n F 1 b 3 Q 7 U 2 V j d G l v b j E v U G F u Y W 1 h L 0 F 1 d G 9 S Z W 1 v d m V k Q 2 9 s d W 1 u c z E u e 0 1 G T i w 0 M H 0 m c X V v d D s s J n F 1 b 3 Q 7 U 2 V j d G l v b j E v U G F u Y W 1 h L 0 F 1 d G 9 S Z W 1 v d m V k Q 2 9 s d W 1 u c z E u e 0 J y Z W F j a D 8 1 L D Q x f S Z x d W 9 0 O y w m c X V v d D t T Z W N 0 a W 9 u M S 9 Q Y W 5 h b W E v Q X V 0 b 1 J l b W 9 2 Z W R D b 2 x 1 b W 5 z M S 5 7 V W 1 i c m V s b G E g Q 2 x h d X N l L D Q y f S Z x d W 9 0 O y w m c X V v d D t T Z W N 0 a W 9 u M S 9 Q Y W 5 h b W E v Q X V 0 b 1 J l b W 9 2 Z W R D b 2 x 1 b W 5 z M S 5 7 Q n J l Y W N o P z Y s N D N 9 J n F 1 b 3 Q 7 L C Z x d W 9 0 O 1 N l Y 3 R p b 2 4 x L 1 B h b m F t Y S 9 B d X R v U m V t b 3 Z l Z E N v b H V t b n M x L n t G U F M s N D R 9 J n F 1 b 3 Q 7 L C Z x d W 9 0 O 1 N l Y 3 R p b 2 4 x L 1 B h b m F t Y S 9 B d X R v U m V t b 3 Z l Z E N v b H V t b n M x L n t C c m V h Y 2 g / N y w 0 N X 0 m c X V v d D s s J n F 1 b 3 Q 7 U 2 V j d G l v b j E v U G F u Y W 1 h L 0 F 1 d G 9 S Z W 1 v d m V k Q 2 9 s d W 1 u c z E u e 0 F y Y m l 0 c m F y e S B v c i B E a X N j c m l t I E 1 l Y X N 1 c m V z L D Q 2 f S Z x d W 9 0 O y w m c X V v d D t T Z W N 0 a W 9 u M S 9 Q Y W 5 h b W E v Q X V 0 b 1 J l b W 9 2 Z W R D b 2 x 1 b W 5 z M S 5 7 Q n J l Y W N o P z g s N D d 9 J n F 1 b 3 Q 7 L C Z x d W 9 0 O 1 N l Y 3 R p b 2 4 x L 1 B h b m F t Y S 9 B d X R v U m V t b 3 Z l Z E N v b H V t b n M x L n t U c m F u c 2 Z l c i B v Z i B G d W 5 k c y w 0 O H 0 m c X V v d D s s J n F 1 b 3 Q 7 U 2 V j d G l v b j E v U G F u Y W 1 h L 0 F 1 d G 9 S Z W 1 v d m V k Q 2 9 s d W 1 u c z E u e 0 J y Z W F j a D 8 5 L D Q 5 f S Z x d W 9 0 O y w m c X V v d D t T Z W N 0 a W 9 u M S 9 Q Y W 5 h b W E v Q X V 0 b 1 J l b W 9 2 Z W R D b 2 x 1 b W 5 z M S 5 7 T 3 R o Z X I s N T B 9 J n F 1 b 3 Q 7 L C Z x d W 9 0 O 1 N l Y 3 R p b 2 4 x L 1 B h b m F t Y S 9 B d X R v U m V t b 3 Z l Z E N v b H V t b n M x L n t C c m V h Y 2 g / M T A s N T F 9 J n F 1 b 3 Q 7 L C Z x d W 9 0 O 1 N l Y 3 R p b 2 4 x L 1 B h b m F t Y S 9 B d X R v U m V t b 3 Z l Z E N v b H V t b n M x L n t Q Z X J m b 3 J t Y W 5 j Z S B y Z X F 1 a X J l b W V u d H M s N T J 9 J n F 1 b 3 Q 7 L C Z x d W 9 0 O 1 N l Y 3 R p b 2 4 x L 1 B h b m F t Y S 9 B d X R v U m V t b 3 Z l Z E N v b H V t b n M x L n t C c m V h Y 2 g / M T E s N T N 9 J n F 1 b 3 Q 7 L C Z x d W 9 0 O 1 N l Y 3 R p b 2 4 x L 1 B h b m F t Y S 9 B d X R v U m V t b 3 Z l Z E N v b H V t b n M x L n t D d X N 0 b 2 1 h c n k g c n V s Z X M g b 2 Y g a W 5 0 Z X J u Y X R p b 2 5 h b C B s Y X c s N T R 9 J n F 1 b 3 Q 7 L C Z x d W 9 0 O 1 N l Y 3 R p b 2 4 x L 1 B h b m F t Y S 9 B d X R v U m V t b 3 Z l Z E N v b H V t b n M x L n t C c m V h Y 2 g / M T I s N T V 9 J n F 1 b 3 Q 7 L C Z x d W 9 0 O 1 N l Y 3 R p b 2 4 x L 1 B h b m F t Y S 9 B d X R v U m V t b 3 Z l Z E N v b H V t b n M x L n t O b 3 R l c y w 1 N n 0 m c X V v d D t d L C Z x d W 9 0 O 1 J l b G F 0 a W 9 u c 2 h p c E l u Z m 8 m c X V v d D s 6 W 1 1 9 I i A v P j w v U 3 R h Y m x l R W 5 0 c m l l c z 4 8 L 0 l 0 Z W 0 + P E l 0 Z W 0 + P E l 0 Z W 1 M b 2 N h d G l v b j 4 8 S X R l b V R 5 c G U + R m 9 y b X V s Y T w v S X R l b V R 5 c G U + P E l 0 Z W 1 Q Y X R o P l N l Y 3 R p b 2 4 x L 1 B h b m F t Y S 9 T b 3 V y Y 2 U 8 L 0 l 0 Z W 1 Q Y X R o P j w v S X R l b U x v Y 2 F 0 a W 9 u P j x T d G F i b G V F b n R y a W V z I C 8 + P C 9 J d G V t P j x J d G V t P j x J d G V t T G 9 j Y X R p b 2 4 + P E l 0 Z W 1 U e X B l P k Z v c m 1 1 b G E 8 L 0 l 0 Z W 1 U e X B l P j x J d G V t U G F 0 a D 5 T Z W N 0 a W 9 u M S 9 Q Y W 5 h b W E v Q 2 h h b m d l Z C U y M F R 5 c G U 8 L 0 l 0 Z W 1 Q Y X R o P j w v S X R l b U x v Y 2 F 0 a W 9 u P j x T d G F i b G V F b n R y a W V z I C 8 + P C 9 J d G V t P j x J d G V t P j x J d G V t T G 9 j Y X R p b 2 4 + P E l 0 Z W 1 U e X B l P k Z v c m 1 1 b G E 8 L 0 l 0 Z W 1 U e X B l P j x J d G V t U G F 0 a D 5 T Z W N 0 a W 9 u M S 9 Q Y W 5 h b W E v R m l s d G V y Z W Q l M j B S b 3 d z P C 9 J d G V t U G F 0 a D 4 8 L 0 l 0 Z W 1 M b 2 N h d G l v b j 4 8 U 3 R h Y m x l R W 5 0 c m l l c y A v P j w v S X R l b T 4 8 S X R l b T 4 8 S X R l b U x v Y 2 F 0 a W 9 u P j x J d G V t V H l w Z T 5 G b 3 J t d W x h P C 9 J d G V t V H l w Z T 4 8 S X R l b V B h d G g + U 2 V j d G l v b j E v U G F y Y W d 1 Y X k 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U Y X J n Z X Q i I F Z h b H V l P S J z U G F y Y W d 1 Y X k i I C 8 + P E V u d H J 5 I F R 5 c G U 9 I k Z p b G x l Z E N v b X B s Z X R l U m V z d W x 0 V G 9 X b 3 J r c 2 h l Z X Q i I F Z h b H V l P S J s M S I g L z 4 8 R W 5 0 c n k g V H l w Z T 0 i R m l s b E N v b H V t b l R 5 c G V z I i B W Y W x 1 Z T 0 i c 0 J n W U d C Z 1 l H Q m d Z R 0 J n W U d B d 0 1 B Q U F N Q U F B T U F B Q U 1 H Q m d Z R 0 F 3 W U d C Z 1 l H Q m d Z R 0 J n W U d C Z 1 l H Q m d Z R 0 J n W U d C Z 1 l H Q m d Z Q U J n Q U c i I C 8 + P E V u d H J 5 I F R 5 c G U 9 I k Z p b G x F c n J v c k N v d W 5 0 I i B W Y W x 1 Z T 0 i b D A i I C 8 + P E V u d H J 5 I F R 5 c G U 9 I k Z p b G x M Y X N 0 V X B k Y X R l Z C I g V m F s d W U 9 I m Q y M D I 1 L T A y L T A z V D E 4 O j M x O j Q 4 L j Y 4 N z I 4 M j F a I i A v P j x F b n R y e S B U e X B l P S J G a W x s R X J y b 3 J D b 2 R l I i B W Y W x 1 Z T 0 i c 1 V u a 2 5 v d 2 4 i I C 8 + P E V u d H J 5 I F R 5 c G U 9 I l J l Y 2 9 2 Z X J 5 V G F y Z 2 V 0 U m 9 3 I i B W Y W x 1 Z T 0 i b D E i I C 8 + P E V u d H J 5 I F R 5 c G U 9 I l J l Y 2 9 2 Z X J 5 V G F y Z 2 V 0 Q 2 9 s d W 1 u I i B W Y W x 1 Z T 0 i b D E i I C 8 + P E V u d H J 5 I F R 5 c G U 9 I l J l Y 2 9 2 Z X J 5 V G F y Z 2 V 0 U 2 h l Z X Q i I F Z h b H V l P S J z U 2 h l Z X Q y M C I g L z 4 8 R W 5 0 c n k g V H l w Z T 0 i T G 9 h Z G V k V G 9 B b m F s e X N p c 1 N l c n Z p Y 2 V z I i B W Y W x 1 Z T 0 i b D A i I C 8 + P E V u d H J 5 I F R 5 c G U 9 I l F 1 Z X J 5 S U Q i I F Z h b H V l P S J z N G Y x Y j E 5 Z W Q t O D M z N C 0 0 N W I 3 L W E x M z A t Z m N m Y T Q 0 Z W U 2 Y z k w I i A v P j x F b n R y e S B U e X B l P S J G a W x s Q 2 9 1 b n Q i I F Z h b H V l P S J s M y I g L z 4 8 R W 5 0 c n k g V H l w Z T 0 i R m l s b E N v b H V t b k 5 h b W V z I i B W Y W x 1 Z T 0 i c 1 s m c X V v d D t T d G F 0 Z S Z x d W 9 0 O y w m c X V v d D t D Y X N l I E 5 h b W U m c X V v d D s s J n F 1 b 3 Q 7 S W 5 2 Z X N 0 b 3 I m c X V v d D s s J n F 1 b 3 Q 7 T 3 R o Z X I g S W 5 2 Z X N 0 b 3 J z J n F 1 b 3 Q 7 L C Z x d W 9 0 O 0 5 h d G l v b m F s a X R 5 I G 9 m I E l u d m V z d G 9 y c y A m c X V v d D s s J n F 1 b 3 Q 7 Q 2 9 u d G l u Z W 5 0 J n F 1 b 3 Q 7 L C Z x d W 9 0 O 0 l u c 3 R y d W 1 l b n Q g S W 5 2 b 2 t l Z C Z x d W 9 0 O y w m c X V v d D t U e X B l I G 9 m I E l u c 3 R y d W 1 l b n Q m c X V v d D s s J n F 1 b 3 Q 7 R W N v b m 9 t a W M g U 2 V j d G 9 y I E l u d m 9 s d m V k J n F 1 b 3 Q 7 L C Z x d W 9 0 O 0 F k Z F x 1 M D A y N 2 w g U 2 V j d G 9 y c y Z x d W 9 0 O y w m c X V v d D t T d G F 0 d X M m c X V v d D s s J n F 1 b 3 Q 7 R G V j a W R l Z C B p b i B G Y X Z v c i B v Z i Z x d W 9 0 O y w m c X V v d D t T Z X R 0 b G V k I G 9 y I G R l Y 2 l k Z W Q g a W 4 g Z m F 2 b 3 I g b 2 Y g a W 5 2 Z X N 0 b 3 I m c X V v d D s s J n F 1 b 3 Q 7 W W V h c i B D Y X N l I E Z p b G V k J n F 1 b 3 Q 7 L C Z x d W 9 0 O 1 l l Y X I g Q 2 F z Z S B D b 2 5 j b H V k Z W Q m c X V v d D s s J n F 1 b 3 Q 7 Q W 1 v d W 5 0 I E N s Y W l t Z W Q g Y n k g S W 5 2 Z X N 0 b 3 I m c X V v d D s s J n F 1 b 3 Q 7 Q 2 9 t c G V u c 2 F 0 a W 9 u I G 9 m Z m V y Z W Q g Y n k g d G h l I F N 0 Y X R l I C h G b 3 I g Z G l y Z W N 0 I G V 4 c H J v c H J p Y X R p b 2 4 g Y 2 F z Z X M g b 2 5 s e S k m c X V v d D s s J n F 1 b 3 Q 7 Q W 1 v d W 5 0 I E F 3 Y X J k Z W Q m c X V v d D s s J n F 1 b 3 Q 7 Q W 1 v d W 5 0 I F N l d H R s Z W Q m c X V v d D s s J n F 1 b 3 Q 7 Q W 1 l b m R l Z C B h b W 9 1 b n Q g K E l u I G N h c 2 V z I G 9 m I G F u d W x s b W V u d C B v c i B y Z W N 0 a W Z p Y 2 F 0 a W 9 u K S Z x d W 9 0 O y w m c X V v d D t E Z W Z p b m l 0 a X Z l I G F t b 3 V u d C A o Y X d h c m R z K S Z x d W 9 0 O y w m c X V v d D t E Z W Z p b m l 0 a X Z l I G F t b 3 V u d C A o Y X d h c m R z K 3 N l d H R s Z W 1 l b n R z K S Z x d W 9 0 O y w m c X V v d D t B b W 9 1 b n Q g c G F p Z C Z x d W 9 0 O y w m c X V v d D t B c m J p d H J h d G 9 y I E F w c G 9 p b n R l Z C B i e S B T d G F 0 Z S Z x d W 9 0 O y w m c X V v d D t B c m J p d H J h d G 9 y I E F w c G 9 p b n R l Z C B i e S B J b n Z l c 3 R v c i Z x d W 9 0 O y w m c X V v d D t Q c m V z a W R l b n Q g b 2 Y g d G h l I F R y a W J 1 b m F s J n F 1 b 3 Q 7 L C Z x d W 9 0 O 0 x h d y B G a X J t I E h p c m V k I G J 5 I F N 0 Y X R l J n F 1 b 3 Q 7 L C Z x d W 9 0 O 0 N v d W 5 z Z W w g Z m V l c y B h c y B z d G l w d W x h d G V k I G l u I G N v b n R y Y W N 0 I G 9 y L C A g K E l m I H J l c 2 9 y d G V k I H R v I G 9 1 d H N p Z G U g Y 2 9 1 b n N l b C k m c X V v d D s s J n F 1 b 3 Q 7 T m F t Z S B v Z i B w Y X J 0 b m V y I G l u L W N o Y X J n Z S B v Z i B j Y X N l I C h J Z i B y Z X N v c n R l Z C B 0 b y B v d X R z a W R l I G N v d W 5 z Z W w p J n F 1 b 3 Q 7 L C Z x d W 9 0 O 0 x h d y B G a X J t I E h p c m V k I G J 5 I E l u d m V z d G 9 y J n F 1 b 3 Q 7 L C Z x d W 9 0 O 0 F y Y m l 0 c m F 0 a W 9 u I E N l b n R l c i B J b n Z v b H Z l Z C Z x d W 9 0 O y w m c X V v d D t B c m J p d H J h d G l v b i B S d W x l c y B V c 2 V k J n F 1 b 3 Q 7 L C Z x d W 9 0 O 0 Z F V C Z x d W 9 0 O y w m c X V v d D t C c m V h Y 2 g / J n F 1 b 3 Q 7 L C Z x d W 9 0 O 0 R p c m V j d C B F e H A / J n F 1 b 3 Q 7 L C Z x d W 9 0 O 0 J y Z W F j a D 8 y J n F 1 b 3 Q 7 L C Z x d W 9 0 O 0 l u Z G l y Z W N 0 I E V 4 c C Z x d W 9 0 O y w m c X V v d D t C c m V h Y 2 g / M y Z x d W 9 0 O y w m c X V v d D t O V C Z x d W 9 0 O y w m c X V v d D t C c m V h Y 2 g / N C Z x d W 9 0 O y w m c X V v d D t N R k 4 m c X V v d D s s J n F 1 b 3 Q 7 Q n J l Y W N o P z U m c X V v d D s s J n F 1 b 3 Q 7 V W 1 i c m V s b G E g Q 2 x h d X N l J n F 1 b 3 Q 7 L C Z x d W 9 0 O 0 J y Z W F j a D 8 2 J n F 1 b 3 Q 7 L C Z x d W 9 0 O 0 Z Q U y Z x d W 9 0 O y w m c X V v d D t C c m V h Y 2 g / N y Z x d W 9 0 O y w m c X V v d D t B c m J p d H J h c n k g b 3 I g R G l z Y 3 J p b S B N Z W F z d X J l c y Z x d W 9 0 O y w m c X V v d D t C c m V h Y 2 g / O C Z x d W 9 0 O y w m c X V v d D t U c m F u c 2 Z l c i B v Z i B G d W 5 k c y Z x d W 9 0 O y w m c X V v d D t C c m V h Y 2 g / O S Z x d W 9 0 O y w m c X V v d D t P d G h l c i Z x d W 9 0 O y w m c X V v d D t C c m V h Y 2 g / M T A m c X V v d D s s J n F 1 b 3 Q 7 U G V y Z m 9 y b W F u Y 2 U g c m V x d W l y Z W 1 l b n R z J n F 1 b 3 Q 7 L C Z x d W 9 0 O 0 J y Z W F j a D 8 x M S Z x d W 9 0 O y w m c X V v d D t D d X N 0 b 2 1 h c n k g c n V s Z X M g b 2 Y g a W 5 0 Z X J u Y X R p b 2 5 h b C B s Y X c m c X V v d D s s J n F 1 b 3 Q 7 Q n J l Y W N o P z E y J n F 1 b 3 Q 7 L C Z x d W 9 0 O 0 5 v d G V z J n F 1 b 3 Q 7 X S I g L z 4 8 R W 5 0 c n k g V H l w Z T 0 i R m l s b F N 0 Y X R 1 c y I g V m F s d W U 9 I n N D b 2 1 w b G V 0 Z S I g L z 4 8 R W 5 0 c n k g V H l w Z T 0 i Q W R k Z W R U b 0 R h d G F N b 2 R l b C I g V m F s d W U 9 I m w w I i A v P j x F b n R y e S B U e X B l P S J S Z W x h d G l v b n N o a X B J b m Z v Q 2 9 u d G F p b m V y I i B W Y W x 1 Z T 0 i c 3 s m c X V v d D t j b 2 x 1 b W 5 D b 3 V u d C Z x d W 9 0 O z o 1 N y w m c X V v d D t r Z X l D b 2 x 1 b W 5 O Y W 1 l c y Z x d W 9 0 O z p b X S w m c X V v d D t x d W V y e V J l b G F 0 a W 9 u c 2 h p c H M m c X V v d D s 6 W 1 0 s J n F 1 b 3 Q 7 Y 2 9 s d W 1 u S W R l b n R p d G l l c y Z x d W 9 0 O z p b J n F 1 b 3 Q 7 U 2 V j d G l v b j E v U G F y Y W d 1 Y X k v Q X V 0 b 1 J l b W 9 2 Z W R D b 2 x 1 b W 5 z M S 5 7 U 3 R h d G U s M H 0 m c X V v d D s s J n F 1 b 3 Q 7 U 2 V j d G l v b j E v U G F y Y W d 1 Y X k v Q X V 0 b 1 J l b W 9 2 Z W R D b 2 x 1 b W 5 z M S 5 7 Q 2 F z Z S B O Y W 1 l L D F 9 J n F 1 b 3 Q 7 L C Z x d W 9 0 O 1 N l Y 3 R p b 2 4 x L 1 B h c m F n d W F 5 L 0 F 1 d G 9 S Z W 1 v d m V k Q 2 9 s d W 1 u c z E u e 0 l u d m V z d G 9 y L D J 9 J n F 1 b 3 Q 7 L C Z x d W 9 0 O 1 N l Y 3 R p b 2 4 x L 1 B h c m F n d W F 5 L 0 F 1 d G 9 S Z W 1 v d m V k Q 2 9 s d W 1 u c z E u e 0 9 0 a G V y I E l u d m V z d G 9 y c y w z f S Z x d W 9 0 O y w m c X V v d D t T Z W N 0 a W 9 u M S 9 Q Y X J h Z 3 V h e S 9 B d X R v U m V t b 3 Z l Z E N v b H V t b n M x L n t O Y X R p b 2 5 h b G l 0 e S B v Z i B J b n Z l c 3 R v c n M g L D R 9 J n F 1 b 3 Q 7 L C Z x d W 9 0 O 1 N l Y 3 R p b 2 4 x L 1 B h c m F n d W F 5 L 0 F 1 d G 9 S Z W 1 v d m V k Q 2 9 s d W 1 u c z E u e 0 N v b n R p b m V u d C w 1 f S Z x d W 9 0 O y w m c X V v d D t T Z W N 0 a W 9 u M S 9 Q Y X J h Z 3 V h e S 9 B d X R v U m V t b 3 Z l Z E N v b H V t b n M x L n t J b n N 0 c n V t Z W 5 0 I E l u d m 9 r Z W Q s N n 0 m c X V v d D s s J n F 1 b 3 Q 7 U 2 V j d G l v b j E v U G F y Y W d 1 Y X k v Q X V 0 b 1 J l b W 9 2 Z W R D b 2 x 1 b W 5 z M S 5 7 V H l w Z S B v Z i B J b n N 0 c n V t Z W 5 0 L D d 9 J n F 1 b 3 Q 7 L C Z x d W 9 0 O 1 N l Y 3 R p b 2 4 x L 1 B h c m F n d W F 5 L 0 F 1 d G 9 S Z W 1 v d m V k Q 2 9 s d W 1 u c z E u e 0 V j b 2 5 v b W l j I F N l Y 3 R v c i B J b n Z v b H Z l Z C w 4 f S Z x d W 9 0 O y w m c X V v d D t T Z W N 0 a W 9 u M S 9 Q Y X J h Z 3 V h e S 9 B d X R v U m V t b 3 Z l Z E N v b H V t b n M x L n t B Z G R c d T A w M j d s I F N l Y 3 R v c n M s O X 0 m c X V v d D s s J n F 1 b 3 Q 7 U 2 V j d G l v b j E v U G F y Y W d 1 Y X k v Q X V 0 b 1 J l b W 9 2 Z W R D b 2 x 1 b W 5 z M S 5 7 U 3 R h d H V z L D E w f S Z x d W 9 0 O y w m c X V v d D t T Z W N 0 a W 9 u M S 9 Q Y X J h Z 3 V h e S 9 B d X R v U m V t b 3 Z l Z E N v b H V t b n M x L n t E Z W N p Z G V k I G l u I E Z h d m 9 y I G 9 m L D E x f S Z x d W 9 0 O y w m c X V v d D t T Z W N 0 a W 9 u M S 9 Q Y X J h Z 3 V h e S 9 B d X R v U m V t b 3 Z l Z E N v b H V t b n M x L n t T Z X R 0 b G V k I G 9 y I G R l Y 2 l k Z W Q g a W 4 g Z m F 2 b 3 I g b 2 Y g a W 5 2 Z X N 0 b 3 I s M T J 9 J n F 1 b 3 Q 7 L C Z x d W 9 0 O 1 N l Y 3 R p b 2 4 x L 1 B h c m F n d W F 5 L 0 F 1 d G 9 S Z W 1 v d m V k Q 2 9 s d W 1 u c z E u e 1 l l Y X I g Q 2 F z Z S B G a W x l Z C w x M 3 0 m c X V v d D s s J n F 1 b 3 Q 7 U 2 V j d G l v b j E v U G F y Y W d 1 Y X k v Q X V 0 b 1 J l b W 9 2 Z W R D b 2 x 1 b W 5 z M S 5 7 W W V h c i B D Y X N l I E N v b m N s d W R l Z C w x N H 0 m c X V v d D s s J n F 1 b 3 Q 7 U 2 V j d G l v b j E v U G F y Y W d 1 Y X k v Q X V 0 b 1 J l b W 9 2 Z W R D b 2 x 1 b W 5 z M S 5 7 Q W 1 v d W 5 0 I E N s Y W l t Z W Q g Y n k g S W 5 2 Z X N 0 b 3 I s M T V 9 J n F 1 b 3 Q 7 L C Z x d W 9 0 O 1 N l Y 3 R p b 2 4 x L 1 B h c m F n d W F 5 L 0 F 1 d G 9 S Z W 1 v d m V k Q 2 9 s d W 1 u c z E u e 0 N v b X B l b n N h d G l v b i B v Z m Z l c m V k I G J 5 I H R o Z S B T d G F 0 Z S A o R m 9 y I G R p c m V j d C B l e H B y b 3 B y a W F 0 a W 9 u I G N h c 2 V z I G 9 u b H k p L D E 2 f S Z x d W 9 0 O y w m c X V v d D t T Z W N 0 a W 9 u M S 9 Q Y X J h Z 3 V h e S 9 B d X R v U m V t b 3 Z l Z E N v b H V t b n M x L n t B b W 9 1 b n Q g Q X d h c m R l Z C w x N 3 0 m c X V v d D s s J n F 1 b 3 Q 7 U 2 V j d G l v b j E v U G F y Y W d 1 Y X k v Q X V 0 b 1 J l b W 9 2 Z W R D b 2 x 1 b W 5 z M S 5 7 Q W 1 v d W 5 0 I F N l d H R s Z W Q s M T h 9 J n F 1 b 3 Q 7 L C Z x d W 9 0 O 1 N l Y 3 R p b 2 4 x L 1 B h c m F n d W F 5 L 0 F 1 d G 9 S Z W 1 v d m V k Q 2 9 s d W 1 u c z E u e 0 F t Z W 5 k Z W Q g Y W 1 v d W 5 0 I C h J b i B j Y X N l c y B v Z i B h b n V s b G 1 l b n Q g b 3 I g c m V j d G l m a W N h d G l v b i k s M T l 9 J n F 1 b 3 Q 7 L C Z x d W 9 0 O 1 N l Y 3 R p b 2 4 x L 1 B h c m F n d W F 5 L 0 F 1 d G 9 S Z W 1 v d m V k Q 2 9 s d W 1 u c z E u e 0 R l Z m l u a X R p d m U g Y W 1 v d W 5 0 I C h h d 2 F y Z H M p L D I w f S Z x d W 9 0 O y w m c X V v d D t T Z W N 0 a W 9 u M S 9 Q Y X J h Z 3 V h e S 9 B d X R v U m V t b 3 Z l Z E N v b H V t b n M x L n t E Z W Z p b m l 0 a X Z l I G F t b 3 V u d C A o Y X d h c m R z K 3 N l d H R s Z W 1 l b n R z K S w y M X 0 m c X V v d D s s J n F 1 b 3 Q 7 U 2 V j d G l v b j E v U G F y Y W d 1 Y X k v Q X V 0 b 1 J l b W 9 2 Z W R D b 2 x 1 b W 5 z M S 5 7 Q W 1 v d W 5 0 I H B h a W Q s M j J 9 J n F 1 b 3 Q 7 L C Z x d W 9 0 O 1 N l Y 3 R p b 2 4 x L 1 B h c m F n d W F 5 L 0 F 1 d G 9 S Z W 1 v d m V k Q 2 9 s d W 1 u c z E u e 0 F y Y m l 0 c m F 0 b 3 I g Q X B w b 2 l u d G V k I G J 5 I F N 0 Y X R l L D I z f S Z x d W 9 0 O y w m c X V v d D t T Z W N 0 a W 9 u M S 9 Q Y X J h Z 3 V h e S 9 B d X R v U m V t b 3 Z l Z E N v b H V t b n M x L n t B c m J p d H J h d G 9 y I E F w c G 9 p b n R l Z C B i e S B J b n Z l c 3 R v c i w y N H 0 m c X V v d D s s J n F 1 b 3 Q 7 U 2 V j d G l v b j E v U G F y Y W d 1 Y X k v Q X V 0 b 1 J l b W 9 2 Z W R D b 2 x 1 b W 5 z M S 5 7 U H J l c 2 l k Z W 5 0 I G 9 m I H R o Z S B U c m l i d W 5 h b C w y N X 0 m c X V v d D s s J n F 1 b 3 Q 7 U 2 V j d G l v b j E v U G F y Y W d 1 Y X k v Q X V 0 b 1 J l b W 9 2 Z W R D b 2 x 1 b W 5 z M S 5 7 T G F 3 I E Z p c m 0 g S G l y Z W Q g Y n k g U 3 R h d G U s M j Z 9 J n F 1 b 3 Q 7 L C Z x d W 9 0 O 1 N l Y 3 R p b 2 4 x L 1 B h c m F n d W F 5 L 0 F 1 d G 9 S Z W 1 v d m V k Q 2 9 s d W 1 u c z E u e 0 N v d W 5 z Z W w g Z m V l c y B h c y B z d G l w d W x h d G V k I G l u I G N v b n R y Y W N 0 I G 9 y L C A g K E l m I H J l c 2 9 y d G V k I H R v I G 9 1 d H N p Z G U g Y 2 9 1 b n N l b C k s M j d 9 J n F 1 b 3 Q 7 L C Z x d W 9 0 O 1 N l Y 3 R p b 2 4 x L 1 B h c m F n d W F 5 L 0 F 1 d G 9 S Z W 1 v d m V k Q 2 9 s d W 1 u c z E u e 0 5 h b W U g b 2 Y g c G F y d G 5 l c i B p b i 1 j a G F y Z 2 U g b 2 Y g Y 2 F z Z S A o S W Y g c m V z b 3 J 0 Z W Q g d G 8 g b 3 V 0 c 2 l k Z S B j b 3 V u c 2 V s K S w y O H 0 m c X V v d D s s J n F 1 b 3 Q 7 U 2 V j d G l v b j E v U G F y Y W d 1 Y X k v Q X V 0 b 1 J l b W 9 2 Z W R D b 2 x 1 b W 5 z M S 5 7 T G F 3 I E Z p c m 0 g S G l y Z W Q g Y n k g S W 5 2 Z X N 0 b 3 I s M j l 9 J n F 1 b 3 Q 7 L C Z x d W 9 0 O 1 N l Y 3 R p b 2 4 x L 1 B h c m F n d W F 5 L 0 F 1 d G 9 S Z W 1 v d m V k Q 2 9 s d W 1 u c z E u e 0 F y Y m l 0 c m F 0 a W 9 u I E N l b n R l c i B J b n Z v b H Z l Z C w z M H 0 m c X V v d D s s J n F 1 b 3 Q 7 U 2 V j d G l v b j E v U G F y Y W d 1 Y X k v Q X V 0 b 1 J l b W 9 2 Z W R D b 2 x 1 b W 5 z M S 5 7 Q X J i a X R y Y X R p b 2 4 g U n V s Z X M g V X N l Z C w z M X 0 m c X V v d D s s J n F 1 b 3 Q 7 U 2 V j d G l v b j E v U G F y Y W d 1 Y X k v Q X V 0 b 1 J l b W 9 2 Z W R D b 2 x 1 b W 5 z M S 5 7 R k V U L D M y f S Z x d W 9 0 O y w m c X V v d D t T Z W N 0 a W 9 u M S 9 Q Y X J h Z 3 V h e S 9 B d X R v U m V t b 3 Z l Z E N v b H V t b n M x L n t C c m V h Y 2 g / L D M z f S Z x d W 9 0 O y w m c X V v d D t T Z W N 0 a W 9 u M S 9 Q Y X J h Z 3 V h e S 9 B d X R v U m V t b 3 Z l Z E N v b H V t b n M x L n t E a X J l Y 3 Q g R X h w P y w z N H 0 m c X V v d D s s J n F 1 b 3 Q 7 U 2 V j d G l v b j E v U G F y Y W d 1 Y X k v Q X V 0 b 1 J l b W 9 2 Z W R D b 2 x 1 b W 5 z M S 5 7 Q n J l Y W N o P z I s M z V 9 J n F 1 b 3 Q 7 L C Z x d W 9 0 O 1 N l Y 3 R p b 2 4 x L 1 B h c m F n d W F 5 L 0 F 1 d G 9 S Z W 1 v d m V k Q 2 9 s d W 1 u c z E u e 0 l u Z G l y Z W N 0 I E V 4 c C w z N n 0 m c X V v d D s s J n F 1 b 3 Q 7 U 2 V j d G l v b j E v U G F y Y W d 1 Y X k v Q X V 0 b 1 J l b W 9 2 Z W R D b 2 x 1 b W 5 z M S 5 7 Q n J l Y W N o P z M s M z d 9 J n F 1 b 3 Q 7 L C Z x d W 9 0 O 1 N l Y 3 R p b 2 4 x L 1 B h c m F n d W F 5 L 0 F 1 d G 9 S Z W 1 v d m V k Q 2 9 s d W 1 u c z E u e 0 5 U L D M 4 f S Z x d W 9 0 O y w m c X V v d D t T Z W N 0 a W 9 u M S 9 Q Y X J h Z 3 V h e S 9 B d X R v U m V t b 3 Z l Z E N v b H V t b n M x L n t C c m V h Y 2 g / N C w z O X 0 m c X V v d D s s J n F 1 b 3 Q 7 U 2 V j d G l v b j E v U G F y Y W d 1 Y X k v Q X V 0 b 1 J l b W 9 2 Z W R D b 2 x 1 b W 5 z M S 5 7 T U Z O L D Q w f S Z x d W 9 0 O y w m c X V v d D t T Z W N 0 a W 9 u M S 9 Q Y X J h Z 3 V h e S 9 B d X R v U m V t b 3 Z l Z E N v b H V t b n M x L n t C c m V h Y 2 g / N S w 0 M X 0 m c X V v d D s s J n F 1 b 3 Q 7 U 2 V j d G l v b j E v U G F y Y W d 1 Y X k v Q X V 0 b 1 J l b W 9 2 Z W R D b 2 x 1 b W 5 z M S 5 7 V W 1 i c m V s b G E g Q 2 x h d X N l L D Q y f S Z x d W 9 0 O y w m c X V v d D t T Z W N 0 a W 9 u M S 9 Q Y X J h Z 3 V h e S 9 B d X R v U m V t b 3 Z l Z E N v b H V t b n M x L n t C c m V h Y 2 g / N i w 0 M 3 0 m c X V v d D s s J n F 1 b 3 Q 7 U 2 V j d G l v b j E v U G F y Y W d 1 Y X k v Q X V 0 b 1 J l b W 9 2 Z W R D b 2 x 1 b W 5 z M S 5 7 R l B T L D Q 0 f S Z x d W 9 0 O y w m c X V v d D t T Z W N 0 a W 9 u M S 9 Q Y X J h Z 3 V h e S 9 B d X R v U m V t b 3 Z l Z E N v b H V t b n M x L n t C c m V h Y 2 g / N y w 0 N X 0 m c X V v d D s s J n F 1 b 3 Q 7 U 2 V j d G l v b j E v U G F y Y W d 1 Y X k v Q X V 0 b 1 J l b W 9 2 Z W R D b 2 x 1 b W 5 z M S 5 7 Q X J i a X R y Y X J 5 I G 9 y I E R p c 2 N y a W 0 g T W V h c 3 V y Z X M s N D Z 9 J n F 1 b 3 Q 7 L C Z x d W 9 0 O 1 N l Y 3 R p b 2 4 x L 1 B h c m F n d W F 5 L 0 F 1 d G 9 S Z W 1 v d m V k Q 2 9 s d W 1 u c z E u e 0 J y Z W F j a D 8 4 L D Q 3 f S Z x d W 9 0 O y w m c X V v d D t T Z W N 0 a W 9 u M S 9 Q Y X J h Z 3 V h e S 9 B d X R v U m V t b 3 Z l Z E N v b H V t b n M x L n t U c m F u c 2 Z l c i B v Z i B G d W 5 k c y w 0 O H 0 m c X V v d D s s J n F 1 b 3 Q 7 U 2 V j d G l v b j E v U G F y Y W d 1 Y X k v Q X V 0 b 1 J l b W 9 2 Z W R D b 2 x 1 b W 5 z M S 5 7 Q n J l Y W N o P z k s N D l 9 J n F 1 b 3 Q 7 L C Z x d W 9 0 O 1 N l Y 3 R p b 2 4 x L 1 B h c m F n d W F 5 L 0 F 1 d G 9 S Z W 1 v d m V k Q 2 9 s d W 1 u c z E u e 0 9 0 a G V y L D U w f S Z x d W 9 0 O y w m c X V v d D t T Z W N 0 a W 9 u M S 9 Q Y X J h Z 3 V h e S 9 B d X R v U m V t b 3 Z l Z E N v b H V t b n M x L n t C c m V h Y 2 g / M T A s N T F 9 J n F 1 b 3 Q 7 L C Z x d W 9 0 O 1 N l Y 3 R p b 2 4 x L 1 B h c m F n d W F 5 L 0 F 1 d G 9 S Z W 1 v d m V k Q 2 9 s d W 1 u c z E u e 1 B l c m Z v c m 1 h b m N l I H J l c X V p c m V t Z W 5 0 c y w 1 M n 0 m c X V v d D s s J n F 1 b 3 Q 7 U 2 V j d G l v b j E v U G F y Y W d 1 Y X k v Q X V 0 b 1 J l b W 9 2 Z W R D b 2 x 1 b W 5 z M S 5 7 Q n J l Y W N o P z E x L D U z f S Z x d W 9 0 O y w m c X V v d D t T Z W N 0 a W 9 u M S 9 Q Y X J h Z 3 V h e S 9 B d X R v U m V t b 3 Z l Z E N v b H V t b n M x L n t D d X N 0 b 2 1 h c n k g c n V s Z X M g b 2 Y g a W 5 0 Z X J u Y X R p b 2 5 h b C B s Y X c s N T R 9 J n F 1 b 3 Q 7 L C Z x d W 9 0 O 1 N l Y 3 R p b 2 4 x L 1 B h c m F n d W F 5 L 0 F 1 d G 9 S Z W 1 v d m V k Q 2 9 s d W 1 u c z E u e 0 J y Z W F j a D 8 x M i w 1 N X 0 m c X V v d D s s J n F 1 b 3 Q 7 U 2 V j d G l v b j E v U G F y Y W d 1 Y X k v Q X V 0 b 1 J l b W 9 2 Z W R D b 2 x 1 b W 5 z M S 5 7 T m 9 0 Z X M s N T Z 9 J n F 1 b 3 Q 7 X S w m c X V v d D t D b 2 x 1 b W 5 D b 3 V u d C Z x d W 9 0 O z o 1 N y w m c X V v d D t L Z X l D b 2 x 1 b W 5 O Y W 1 l c y Z x d W 9 0 O z p b X S w m c X V v d D t D b 2 x 1 b W 5 J Z G V u d G l 0 a W V z J n F 1 b 3 Q 7 O l s m c X V v d D t T Z W N 0 a W 9 u M S 9 Q Y X J h Z 3 V h e S 9 B d X R v U m V t b 3 Z l Z E N v b H V t b n M x L n t T d G F 0 Z S w w f S Z x d W 9 0 O y w m c X V v d D t T Z W N 0 a W 9 u M S 9 Q Y X J h Z 3 V h e S 9 B d X R v U m V t b 3 Z l Z E N v b H V t b n M x L n t D Y X N l I E 5 h b W U s M X 0 m c X V v d D s s J n F 1 b 3 Q 7 U 2 V j d G l v b j E v U G F y Y W d 1 Y X k v Q X V 0 b 1 J l b W 9 2 Z W R D b 2 x 1 b W 5 z M S 5 7 S W 5 2 Z X N 0 b 3 I s M n 0 m c X V v d D s s J n F 1 b 3 Q 7 U 2 V j d G l v b j E v U G F y Y W d 1 Y X k v Q X V 0 b 1 J l b W 9 2 Z W R D b 2 x 1 b W 5 z M S 5 7 T 3 R o Z X I g S W 5 2 Z X N 0 b 3 J z L D N 9 J n F 1 b 3 Q 7 L C Z x d W 9 0 O 1 N l Y 3 R p b 2 4 x L 1 B h c m F n d W F 5 L 0 F 1 d G 9 S Z W 1 v d m V k Q 2 9 s d W 1 u c z E u e 0 5 h d G l v b m F s a X R 5 I G 9 m I E l u d m V z d G 9 y c y A s N H 0 m c X V v d D s s J n F 1 b 3 Q 7 U 2 V j d G l v b j E v U G F y Y W d 1 Y X k v Q X V 0 b 1 J l b W 9 2 Z W R D b 2 x 1 b W 5 z M S 5 7 Q 2 9 u d G l u Z W 5 0 L D V 9 J n F 1 b 3 Q 7 L C Z x d W 9 0 O 1 N l Y 3 R p b 2 4 x L 1 B h c m F n d W F 5 L 0 F 1 d G 9 S Z W 1 v d m V k Q 2 9 s d W 1 u c z E u e 0 l u c 3 R y d W 1 l b n Q g S W 5 2 b 2 t l Z C w 2 f S Z x d W 9 0 O y w m c X V v d D t T Z W N 0 a W 9 u M S 9 Q Y X J h Z 3 V h e S 9 B d X R v U m V t b 3 Z l Z E N v b H V t b n M x L n t U e X B l I G 9 m I E l u c 3 R y d W 1 l b n Q s N 3 0 m c X V v d D s s J n F 1 b 3 Q 7 U 2 V j d G l v b j E v U G F y Y W d 1 Y X k v Q X V 0 b 1 J l b W 9 2 Z W R D b 2 x 1 b W 5 z M S 5 7 R W N v b m 9 t a W M g U 2 V j d G 9 y I E l u d m 9 s d m V k L D h 9 J n F 1 b 3 Q 7 L C Z x d W 9 0 O 1 N l Y 3 R p b 2 4 x L 1 B h c m F n d W F 5 L 0 F 1 d G 9 S Z W 1 v d m V k Q 2 9 s d W 1 u c z E u e 0 F k Z F x 1 M D A y N 2 w g U 2 V j d G 9 y c y w 5 f S Z x d W 9 0 O y w m c X V v d D t T Z W N 0 a W 9 u M S 9 Q Y X J h Z 3 V h e S 9 B d X R v U m V t b 3 Z l Z E N v b H V t b n M x L n t T d G F 0 d X M s M T B 9 J n F 1 b 3 Q 7 L C Z x d W 9 0 O 1 N l Y 3 R p b 2 4 x L 1 B h c m F n d W F 5 L 0 F 1 d G 9 S Z W 1 v d m V k Q 2 9 s d W 1 u c z E u e 0 R l Y 2 l k Z W Q g a W 4 g R m F 2 b 3 I g b 2 Y s M T F 9 J n F 1 b 3 Q 7 L C Z x d W 9 0 O 1 N l Y 3 R p b 2 4 x L 1 B h c m F n d W F 5 L 0 F 1 d G 9 S Z W 1 v d m V k Q 2 9 s d W 1 u c z E u e 1 N l d H R s Z W Q g b 3 I g Z G V j a W R l Z C B p b i B m Y X Z v c i B v Z i B p b n Z l c 3 R v c i w x M n 0 m c X V v d D s s J n F 1 b 3 Q 7 U 2 V j d G l v b j E v U G F y Y W d 1 Y X k v Q X V 0 b 1 J l b W 9 2 Z W R D b 2 x 1 b W 5 z M S 5 7 W W V h c i B D Y X N l I E Z p b G V k L D E z f S Z x d W 9 0 O y w m c X V v d D t T Z W N 0 a W 9 u M S 9 Q Y X J h Z 3 V h e S 9 B d X R v U m V t b 3 Z l Z E N v b H V t b n M x L n t Z Z W F y I E N h c 2 U g Q 2 9 u Y 2 x 1 Z G V k L D E 0 f S Z x d W 9 0 O y w m c X V v d D t T Z W N 0 a W 9 u M S 9 Q Y X J h Z 3 V h e S 9 B d X R v U m V t b 3 Z l Z E N v b H V t b n M x L n t B b W 9 1 b n Q g Q 2 x h a W 1 l Z C B i e S B J b n Z l c 3 R v c i w x N X 0 m c X V v d D s s J n F 1 b 3 Q 7 U 2 V j d G l v b j E v U G F y Y W d 1 Y X k v Q X V 0 b 1 J l b W 9 2 Z W R D b 2 x 1 b W 5 z M S 5 7 Q 2 9 t c G V u c 2 F 0 a W 9 u I G 9 m Z m V y Z W Q g Y n k g d G h l I F N 0 Y X R l I C h G b 3 I g Z G l y Z W N 0 I G V 4 c H J v c H J p Y X R p b 2 4 g Y 2 F z Z X M g b 2 5 s e S k s M T Z 9 J n F 1 b 3 Q 7 L C Z x d W 9 0 O 1 N l Y 3 R p b 2 4 x L 1 B h c m F n d W F 5 L 0 F 1 d G 9 S Z W 1 v d m V k Q 2 9 s d W 1 u c z E u e 0 F t b 3 V u d C B B d 2 F y Z G V k L D E 3 f S Z x d W 9 0 O y w m c X V v d D t T Z W N 0 a W 9 u M S 9 Q Y X J h Z 3 V h e S 9 B d X R v U m V t b 3 Z l Z E N v b H V t b n M x L n t B b W 9 1 b n Q g U 2 V 0 d G x l Z C w x O H 0 m c X V v d D s s J n F 1 b 3 Q 7 U 2 V j d G l v b j E v U G F y Y W d 1 Y X k v Q X V 0 b 1 J l b W 9 2 Z W R D b 2 x 1 b W 5 z M S 5 7 Q W 1 l b m R l Z C B h b W 9 1 b n Q g K E l u I G N h c 2 V z I G 9 m I G F u d W x s b W V u d C B v c i B y Z W N 0 a W Z p Y 2 F 0 a W 9 u K S w x O X 0 m c X V v d D s s J n F 1 b 3 Q 7 U 2 V j d G l v b j E v U G F y Y W d 1 Y X k v Q X V 0 b 1 J l b W 9 2 Z W R D b 2 x 1 b W 5 z M S 5 7 R G V m a W 5 p d G l 2 Z S B h b W 9 1 b n Q g K G F 3 Y X J k c y k s M j B 9 J n F 1 b 3 Q 7 L C Z x d W 9 0 O 1 N l Y 3 R p b 2 4 x L 1 B h c m F n d W F 5 L 0 F 1 d G 9 S Z W 1 v d m V k Q 2 9 s d W 1 u c z E u e 0 R l Z m l u a X R p d m U g Y W 1 v d W 5 0 I C h h d 2 F y Z H M r c 2 V 0 d G x l b W V u d H M p L D I x f S Z x d W 9 0 O y w m c X V v d D t T Z W N 0 a W 9 u M S 9 Q Y X J h Z 3 V h e S 9 B d X R v U m V t b 3 Z l Z E N v b H V t b n M x L n t B b W 9 1 b n Q g c G F p Z C w y M n 0 m c X V v d D s s J n F 1 b 3 Q 7 U 2 V j d G l v b j E v U G F y Y W d 1 Y X k v Q X V 0 b 1 J l b W 9 2 Z W R D b 2 x 1 b W 5 z M S 5 7 Q X J i a X R y Y X R v c i B B c H B v a W 5 0 Z W Q g Y n k g U 3 R h d G U s M j N 9 J n F 1 b 3 Q 7 L C Z x d W 9 0 O 1 N l Y 3 R p b 2 4 x L 1 B h c m F n d W F 5 L 0 F 1 d G 9 S Z W 1 v d m V k Q 2 9 s d W 1 u c z E u e 0 F y Y m l 0 c m F 0 b 3 I g Q X B w b 2 l u d G V k I G J 5 I E l u d m V z d G 9 y L D I 0 f S Z x d W 9 0 O y w m c X V v d D t T Z W N 0 a W 9 u M S 9 Q Y X J h Z 3 V h e S 9 B d X R v U m V t b 3 Z l Z E N v b H V t b n M x L n t Q c m V z a W R l b n Q g b 2 Y g d G h l I F R y a W J 1 b m F s L D I 1 f S Z x d W 9 0 O y w m c X V v d D t T Z W N 0 a W 9 u M S 9 Q Y X J h Z 3 V h e S 9 B d X R v U m V t b 3 Z l Z E N v b H V t b n M x L n t M Y X c g R m l y b S B I a X J l Z C B i e S B T d G F 0 Z S w y N n 0 m c X V v d D s s J n F 1 b 3 Q 7 U 2 V j d G l v b j E v U G F y Y W d 1 Y X k v Q X V 0 b 1 J l b W 9 2 Z W R D b 2 x 1 b W 5 z M S 5 7 Q 2 9 1 b n N l b C B m Z W V z I G F z I H N 0 a X B 1 b G F 0 Z W Q g a W 4 g Y 2 9 u d H J h Y 3 Q g b 3 I s I C A o S W Y g c m V z b 3 J 0 Z W Q g d G 8 g b 3 V 0 c 2 l k Z S B j b 3 V u c 2 V s K S w y N 3 0 m c X V v d D s s J n F 1 b 3 Q 7 U 2 V j d G l v b j E v U G F y Y W d 1 Y X k v Q X V 0 b 1 J l b W 9 2 Z W R D b 2 x 1 b W 5 z M S 5 7 T m F t Z S B v Z i B w Y X J 0 b m V y I G l u L W N o Y X J n Z S B v Z i B j Y X N l I C h J Z i B y Z X N v c n R l Z C B 0 b y B v d X R z a W R l I G N v d W 5 z Z W w p L D I 4 f S Z x d W 9 0 O y w m c X V v d D t T Z W N 0 a W 9 u M S 9 Q Y X J h Z 3 V h e S 9 B d X R v U m V t b 3 Z l Z E N v b H V t b n M x L n t M Y X c g R m l y b S B I a X J l Z C B i e S B J b n Z l c 3 R v c i w y O X 0 m c X V v d D s s J n F 1 b 3 Q 7 U 2 V j d G l v b j E v U G F y Y W d 1 Y X k v Q X V 0 b 1 J l b W 9 2 Z W R D b 2 x 1 b W 5 z M S 5 7 Q X J i a X R y Y X R p b 2 4 g Q 2 V u d G V y I E l u d m 9 s d m V k L D M w f S Z x d W 9 0 O y w m c X V v d D t T Z W N 0 a W 9 u M S 9 Q Y X J h Z 3 V h e S 9 B d X R v U m V t b 3 Z l Z E N v b H V t b n M x L n t B c m J p d H J h d G l v b i B S d W x l c y B V c 2 V k L D M x f S Z x d W 9 0 O y w m c X V v d D t T Z W N 0 a W 9 u M S 9 Q Y X J h Z 3 V h e S 9 B d X R v U m V t b 3 Z l Z E N v b H V t b n M x L n t G R V Q s M z J 9 J n F 1 b 3 Q 7 L C Z x d W 9 0 O 1 N l Y 3 R p b 2 4 x L 1 B h c m F n d W F 5 L 0 F 1 d G 9 S Z W 1 v d m V k Q 2 9 s d W 1 u c z E u e 0 J y Z W F j a D 8 s M z N 9 J n F 1 b 3 Q 7 L C Z x d W 9 0 O 1 N l Y 3 R p b 2 4 x L 1 B h c m F n d W F 5 L 0 F 1 d G 9 S Z W 1 v d m V k Q 2 9 s d W 1 u c z E u e 0 R p c m V j d C B F e H A / L D M 0 f S Z x d W 9 0 O y w m c X V v d D t T Z W N 0 a W 9 u M S 9 Q Y X J h Z 3 V h e S 9 B d X R v U m V t b 3 Z l Z E N v b H V t b n M x L n t C c m V h Y 2 g / M i w z N X 0 m c X V v d D s s J n F 1 b 3 Q 7 U 2 V j d G l v b j E v U G F y Y W d 1 Y X k v Q X V 0 b 1 J l b W 9 2 Z W R D b 2 x 1 b W 5 z M S 5 7 S W 5 k a X J l Y 3 Q g R X h w L D M 2 f S Z x d W 9 0 O y w m c X V v d D t T Z W N 0 a W 9 u M S 9 Q Y X J h Z 3 V h e S 9 B d X R v U m V t b 3 Z l Z E N v b H V t b n M x L n t C c m V h Y 2 g / M y w z N 3 0 m c X V v d D s s J n F 1 b 3 Q 7 U 2 V j d G l v b j E v U G F y Y W d 1 Y X k v Q X V 0 b 1 J l b W 9 2 Z W R D b 2 x 1 b W 5 z M S 5 7 T l Q s M z h 9 J n F 1 b 3 Q 7 L C Z x d W 9 0 O 1 N l Y 3 R p b 2 4 x L 1 B h c m F n d W F 5 L 0 F 1 d G 9 S Z W 1 v d m V k Q 2 9 s d W 1 u c z E u e 0 J y Z W F j a D 8 0 L D M 5 f S Z x d W 9 0 O y w m c X V v d D t T Z W N 0 a W 9 u M S 9 Q Y X J h Z 3 V h e S 9 B d X R v U m V t b 3 Z l Z E N v b H V t b n M x L n t N R k 4 s N D B 9 J n F 1 b 3 Q 7 L C Z x d W 9 0 O 1 N l Y 3 R p b 2 4 x L 1 B h c m F n d W F 5 L 0 F 1 d G 9 S Z W 1 v d m V k Q 2 9 s d W 1 u c z E u e 0 J y Z W F j a D 8 1 L D Q x f S Z x d W 9 0 O y w m c X V v d D t T Z W N 0 a W 9 u M S 9 Q Y X J h Z 3 V h e S 9 B d X R v U m V t b 3 Z l Z E N v b H V t b n M x L n t V b W J y Z W x s Y S B D b G F 1 c 2 U s N D J 9 J n F 1 b 3 Q 7 L C Z x d W 9 0 O 1 N l Y 3 R p b 2 4 x L 1 B h c m F n d W F 5 L 0 F 1 d G 9 S Z W 1 v d m V k Q 2 9 s d W 1 u c z E u e 0 J y Z W F j a D 8 2 L D Q z f S Z x d W 9 0 O y w m c X V v d D t T Z W N 0 a W 9 u M S 9 Q Y X J h Z 3 V h e S 9 B d X R v U m V t b 3 Z l Z E N v b H V t b n M x L n t G U F M s N D R 9 J n F 1 b 3 Q 7 L C Z x d W 9 0 O 1 N l Y 3 R p b 2 4 x L 1 B h c m F n d W F 5 L 0 F 1 d G 9 S Z W 1 v d m V k Q 2 9 s d W 1 u c z E u e 0 J y Z W F j a D 8 3 L D Q 1 f S Z x d W 9 0 O y w m c X V v d D t T Z W N 0 a W 9 u M S 9 Q Y X J h Z 3 V h e S 9 B d X R v U m V t b 3 Z l Z E N v b H V t b n M x L n t B c m J p d H J h c n k g b 3 I g R G l z Y 3 J p b S B N Z W F z d X J l c y w 0 N n 0 m c X V v d D s s J n F 1 b 3 Q 7 U 2 V j d G l v b j E v U G F y Y W d 1 Y X k v Q X V 0 b 1 J l b W 9 2 Z W R D b 2 x 1 b W 5 z M S 5 7 Q n J l Y W N o P z g s N D d 9 J n F 1 b 3 Q 7 L C Z x d W 9 0 O 1 N l Y 3 R p b 2 4 x L 1 B h c m F n d W F 5 L 0 F 1 d G 9 S Z W 1 v d m V k Q 2 9 s d W 1 u c z E u e 1 R y Y W 5 z Z m V y I G 9 m I E Z 1 b m R z L D Q 4 f S Z x d W 9 0 O y w m c X V v d D t T Z W N 0 a W 9 u M S 9 Q Y X J h Z 3 V h e S 9 B d X R v U m V t b 3 Z l Z E N v b H V t b n M x L n t C c m V h Y 2 g / O S w 0 O X 0 m c X V v d D s s J n F 1 b 3 Q 7 U 2 V j d G l v b j E v U G F y Y W d 1 Y X k v Q X V 0 b 1 J l b W 9 2 Z W R D b 2 x 1 b W 5 z M S 5 7 T 3 R o Z X I s N T B 9 J n F 1 b 3 Q 7 L C Z x d W 9 0 O 1 N l Y 3 R p b 2 4 x L 1 B h c m F n d W F 5 L 0 F 1 d G 9 S Z W 1 v d m V k Q 2 9 s d W 1 u c z E u e 0 J y Z W F j a D 8 x M C w 1 M X 0 m c X V v d D s s J n F 1 b 3 Q 7 U 2 V j d G l v b j E v U G F y Y W d 1 Y X k v Q X V 0 b 1 J l b W 9 2 Z W R D b 2 x 1 b W 5 z M S 5 7 U G V y Z m 9 y b W F u Y 2 U g c m V x d W l y Z W 1 l b n R z L D U y f S Z x d W 9 0 O y w m c X V v d D t T Z W N 0 a W 9 u M S 9 Q Y X J h Z 3 V h e S 9 B d X R v U m V t b 3 Z l Z E N v b H V t b n M x L n t C c m V h Y 2 g / M T E s N T N 9 J n F 1 b 3 Q 7 L C Z x d W 9 0 O 1 N l Y 3 R p b 2 4 x L 1 B h c m F n d W F 5 L 0 F 1 d G 9 S Z W 1 v d m V k Q 2 9 s d W 1 u c z E u e 0 N 1 c 3 R v b W F y e S B y d W x l c y B v Z i B p b n R l c m 5 h d G l v b m F s I G x h d y w 1 N H 0 m c X V v d D s s J n F 1 b 3 Q 7 U 2 V j d G l v b j E v U G F y Y W d 1 Y X k v Q X V 0 b 1 J l b W 9 2 Z W R D b 2 x 1 b W 5 z M S 5 7 Q n J l Y W N o P z E y L D U 1 f S Z x d W 9 0 O y w m c X V v d D t T Z W N 0 a W 9 u M S 9 Q Y X J h Z 3 V h e S 9 B d X R v U m V t b 3 Z l Z E N v b H V t b n M x L n t O b 3 R l c y w 1 N n 0 m c X V v d D t d L C Z x d W 9 0 O 1 J l b G F 0 a W 9 u c 2 h p c E l u Z m 8 m c X V v d D s 6 W 1 1 9 I i A v P j w v U 3 R h Y m x l R W 5 0 c m l l c z 4 8 L 0 l 0 Z W 0 + P E l 0 Z W 0 + P E l 0 Z W 1 M b 2 N h d G l v b j 4 8 S X R l b V R 5 c G U + R m 9 y b X V s Y T w v S X R l b V R 5 c G U + P E l 0 Z W 1 Q Y X R o P l N l Y 3 R p b 2 4 x L 1 B h c m F n d W F 5 L 1 N v d X J j Z T w v S X R l b V B h d G g + P C 9 J d G V t T G 9 j Y X R p b 2 4 + P F N 0 Y W J s Z U V u d H J p Z X M g L z 4 8 L 0 l 0 Z W 0 + P E l 0 Z W 0 + P E l 0 Z W 1 M b 2 N h d G l v b j 4 8 S X R l b V R 5 c G U + R m 9 y b X V s Y T w v S X R l b V R 5 c G U + P E l 0 Z W 1 Q Y X R o P l N l Y 3 R p b 2 4 x L 1 B h c m F n d W F 5 L 0 N o Y W 5 n Z W Q l M j B U e X B l P C 9 J d G V t U G F 0 a D 4 8 L 0 l 0 Z W 1 M b 2 N h d G l v b j 4 8 U 3 R h Y m x l R W 5 0 c m l l c y A v P j w v S X R l b T 4 8 S X R l b T 4 8 S X R l b U x v Y 2 F 0 a W 9 u P j x J d G V t V H l w Z T 5 G b 3 J t d W x h P C 9 J d G V t V H l w Z T 4 8 S X R l b V B h d G g + U 2 V j d G l v b j E v U G F y Y W d 1 Y X k v R m l s d G V y Z W Q l M j B S b 3 d z P C 9 J d G V t U G F 0 a D 4 8 L 0 l 0 Z W 1 M b 2 N h d G l v b j 4 8 U 3 R h Y m x l R W 5 0 c m l l c y A v P j w v S X R l b T 4 8 S X R l b T 4 8 S X R l b U x v Y 2 F 0 a W 9 u P j x J d G V t V H l w Z T 5 G b 3 J t d W x h P C 9 J d G V t V H l w Z T 4 8 S X R l b V B h d G g + U 2 V j d G l v b j E v U G V y d 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F R h c m d l d C I g V m F s d W U 9 I n N Q Z X J 1 I i A v P j x F b n R y e S B U e X B l P S J G a W x s Z W R D b 2 1 w b G V 0 Z V J l c 3 V s d F R v V 2 9 y a 3 N o Z W V 0 I i B W Y W x 1 Z T 0 i b D E i I C 8 + P E V u d H J 5 I F R 5 c G U 9 I k Z p b G x F c n J v c k N v Z G U i I F Z h b H V l P S J z V W 5 r b m 9 3 b i I g L z 4 8 R W 5 0 c n k g V H l w Z T 0 i R m l s b E V y c m 9 y Q 2 9 1 b n Q i I F Z h b H V l P S J s M S I g L z 4 8 R W 5 0 c n k g V H l w Z T 0 i R m l s b E x h c 3 R V c G R h d G V k I i B W Y W x 1 Z T 0 i Z D I w M j U t M D I t M D N U M T g 6 M z E 6 N D g u N z U z M T Y 4 N F o i I C 8 + P E V u d H J 5 I F R 5 c G U 9 I k Z p b G x D b 2 x 1 b W 5 U e X B l c y I g V m F s d W U 9 I n N C Z 1 l H Q m d Z R 0 J n W U d C Z 1 l H Q X d N Q U F B T U F B Q U 1 B Q U F N R 0 J n W U d B d 1 l H Q m d Z R 0 J n W U d C Z 1 l H Q m d Z R 0 J n W U d C Z 1 l H Q m d Z R 0 J n W U F C Z 0 F H I i A v P j x F b n R y e S B U e X B l P S J S Z W N v d m V y e V R h c m d l d F N o Z W V 0 I i B W Y W x 1 Z T 0 i c 1 N o Z W V 0 M j E i I C 8 + P E V u d H J 5 I F R 5 c G U 9 I l J l Y 2 9 2 Z X J 5 V G F y Z 2 V 0 Q 2 9 s d W 1 u I i B W Y W x 1 Z T 0 i b D E i I C 8 + P E V u d H J 5 I F R 5 c G U 9 I l J l Y 2 9 2 Z X J 5 V G F y Z 2 V 0 U m 9 3 I i B W Y W x 1 Z T 0 i b D E i I C 8 + P E V u d H J 5 I F R 5 c G U 9 I k x v Y W R l Z F R v Q W 5 h b H l z a X N T Z X J 2 a W N l c y I g V m F s d W U 9 I m w w I i A v P j x F b n R y e S B U e X B l P S J R d W V y e U l E I i B W Y W x 1 Z T 0 i c z M 5 Y W Q 2 Z W I y L T k w M W Q t N G R i Z C 0 5 M T Z i L T Q 3 N j h i M W Y 2 Y 2 U x N C I g L z 4 8 R W 5 0 c n k g V H l w Z T 0 i R m l s b E N v d W 5 0 I i B W Y W x 1 Z T 0 i b D Q 5 I i A v P j x F b n R y e S B U e X B l P S J G a W x s Q 2 9 s d W 1 u T m F t Z X M i I F Z h b H V l P S J z W y Z x d W 9 0 O 1 N 0 Y X R l J n F 1 b 3 Q 7 L C Z x d W 9 0 O 0 N h c 2 U g T m F t Z S Z x d W 9 0 O y w m c X V v d D t J b n Z l c 3 R v c i Z x d W 9 0 O y w m c X V v d D t P d G h l c i B J b n Z l c 3 R v c n M m c X V v d D s s J n F 1 b 3 Q 7 T m F 0 a W 9 u Y W x p d H k g b 2 Y g S W 5 2 Z X N 0 b 3 J z I C Z x d W 9 0 O y w m c X V v d D t D b 2 5 0 a W 5 l b n Q m c X V v d D s s J n F 1 b 3 Q 7 S W 5 z d H J 1 b W V u d C B J b n Z v a 2 V k J n F 1 b 3 Q 7 L C Z x d W 9 0 O 1 R 5 c G U g b 2 Y g S W 5 z d H J 1 b W V u d C Z x d W 9 0 O y w m c X V v d D t F Y 2 9 u b 2 1 p Y y B T Z W N 0 b 3 I g S W 5 2 b 2 x 2 Z W Q m c X V v d D s s J n F 1 b 3 Q 7 Q W R k X H U w M D I 3 b C B T Z W N 0 b 3 J z J n F 1 b 3 Q 7 L C Z x d W 9 0 O 1 N 0 Y X R 1 c y Z x d W 9 0 O y w m c X V v d D t E Z W N p Z G V k I G l u I E Z h d m 9 y I G 9 m J n F 1 b 3 Q 7 L C Z x d W 9 0 O 1 N l d H R s Z W Q g b 3 I g Z G V j a W R l Z C B p b i B m Y X Z v c i B v Z i B p b n Z l c 3 R v c i Z x d W 9 0 O y w m c X V v d D t Z Z W F y I E N h c 2 U g R m l s Z W Q m c X V v d D s s J n F 1 b 3 Q 7 W W V h c i B D Y X N l I E N v b m N s d W R l Z C Z x d W 9 0 O y w m c X V v d D t B b W 9 1 b n Q g Q 2 x h a W 1 l Z C B i e S B J b n Z l c 3 R v c i Z x d W 9 0 O y w m c X V v d D t D b 2 1 w Z W 5 z Y X R p b 2 4 g b 2 Z m Z X J l Z C B i e S B 0 a G U g U 3 R h d G U g K E Z v c i B k a X J l Y 3 Q g Z X h w c m 9 w c m l h d G l v b i B j Y X N l c y B v b m x 5 K S Z x d W 9 0 O y w m c X V v d D t B b W 9 1 b n Q g Q X d h c m R l Z C Z x d W 9 0 O y w m c X V v d D t B b W 9 1 b n Q g U 2 V 0 d G x l Z C Z x d W 9 0 O y w m c X V v d D t B b W V u Z G V k I G F t b 3 V u d C A o S W 4 g Y 2 F z Z X M g b 2 Y g Y W 5 1 b G x t Z W 5 0 I G 9 y I H J l Y 3 R p Z m l j Y X R p b 2 4 p J n F 1 b 3 Q 7 L C Z x d W 9 0 O 0 R l Z m l u a X R p d m U g Y W 1 v d W 5 0 I C h h d 2 F y Z H M p J n F 1 b 3 Q 7 L C Z x d W 9 0 O 0 R l Z m l u a X R p d m U g Y W 1 v d W 5 0 I C h h d 2 F y Z H M r c 2 V 0 d G x l b W V u d H M p J n F 1 b 3 Q 7 L C Z x d W 9 0 O 0 F t b 3 V u d C B w Y W l k J n F 1 b 3 Q 7 L C Z x d W 9 0 O 0 F y Y m l 0 c m F 0 b 3 I g Q X B w b 2 l u d G V k I G J 5 I F N 0 Y X R l J n F 1 b 3 Q 7 L C Z x d W 9 0 O 0 F y Y m l 0 c m F 0 b 3 I g Q X B w b 2 l u d G V k I G J 5 I E l u d m V z d G 9 y J n F 1 b 3 Q 7 L C Z x d W 9 0 O 1 B y Z X N p Z G V u d C B v Z i B 0 a G U g V H J p Y n V u Y W w m c X V v d D s s J n F 1 b 3 Q 7 T G F 3 I E Z p c m 0 g S G l y Z W Q g Y n k g U 3 R h d G U m c X V v d D s s J n F 1 b 3 Q 7 Q 2 9 1 b n N l b C B m Z W V z I G F z I H N 0 a X B 1 b G F 0 Z W Q g a W 4 g Y 2 9 u d H J h Y 3 Q g b 3 I s I C A o S W Y g c m V z b 3 J 0 Z W Q g d G 8 g b 3 V 0 c 2 l k Z S B j b 3 V u c 2 V s K S Z x d W 9 0 O y w m c X V v d D t O Y W 1 l I G 9 m I H B h c n R u Z X I g a W 4 t Y 2 h h c m d l I G 9 m I G N h c 2 U g K E l m I H J l c 2 9 y d G V k I H R v I G 9 1 d H N p Z G U g Y 2 9 1 b n N l b C k m c X V v d D s s J n F 1 b 3 Q 7 T G F 3 I E Z p c m 0 g S G l y Z W Q g Y n k g S W 5 2 Z X N 0 b 3 I m c X V v d D s s J n F 1 b 3 Q 7 Q X J i a X R y Y X R p b 2 4 g Q 2 V u d G V y I E l u d m 9 s d m V k J n F 1 b 3 Q 7 L C Z x d W 9 0 O 0 F y Y m l 0 c m F 0 a W 9 u I F J 1 b G V z I F V z Z W Q m c X V v d D s s J n F 1 b 3 Q 7 R k V U J n F 1 b 3 Q 7 L C Z x d W 9 0 O 0 J y Z W F j a D 8 m c X V v d D s s J n F 1 b 3 Q 7 R G l y Z W N 0 I E V 4 c D 8 m c X V v d D s s J n F 1 b 3 Q 7 Q n J l Y W N o P z I m c X V v d D s s J n F 1 b 3 Q 7 S W 5 k a X J l Y 3 Q g R X h w J n F 1 b 3 Q 7 L C Z x d W 9 0 O 0 J y Z W F j a D 8 z J n F 1 b 3 Q 7 L C Z x d W 9 0 O 0 5 U J n F 1 b 3 Q 7 L C Z x d W 9 0 O 0 J y Z W F j a D 8 0 J n F 1 b 3 Q 7 L C Z x d W 9 0 O 0 1 G T i Z x d W 9 0 O y w m c X V v d D t C c m V h Y 2 g / N S Z x d W 9 0 O y w m c X V v d D t V b W J y Z W x s Y S B D b G F 1 c 2 U m c X V v d D s s J n F 1 b 3 Q 7 Q n J l Y W N o P z Y m c X V v d D s s J n F 1 b 3 Q 7 R l B T J n F 1 b 3 Q 7 L C Z x d W 9 0 O 0 J y Z W F j a D 8 3 J n F 1 b 3 Q 7 L C Z x d W 9 0 O 0 F y Y m l 0 c m F y e S B v c i B E a X N j c m l t I E 1 l Y X N 1 c m V z J n F 1 b 3 Q 7 L C Z x d W 9 0 O 0 J y Z W F j a D 8 4 J n F 1 b 3 Q 7 L C Z x d W 9 0 O 1 R y Y W 5 z Z m V y I G 9 m I E Z 1 b m R z J n F 1 b 3 Q 7 L C Z x d W 9 0 O 0 J y Z W F j a D 8 5 J n F 1 b 3 Q 7 L C Z x d W 9 0 O 0 9 0 a G V y J n F 1 b 3 Q 7 L C Z x d W 9 0 O 0 J y Z W F j a D 8 x M C Z x d W 9 0 O y w m c X V v d D t Q Z X J m b 3 J t Y W 5 j Z S B y Z X F 1 a X J l b W V u d H M m c X V v d D s s J n F 1 b 3 Q 7 Q n J l Y W N o P z E x J n F 1 b 3 Q 7 L C Z x d W 9 0 O 0 N 1 c 3 R v b W F y e S B y d W x l c y B v Z i B p b n R l c m 5 h d G l v b m F s I G x h d y Z x d W 9 0 O y w m c X V v d D t C c m V h Y 2 g / M T I m c X V v d D s s J n F 1 b 3 Q 7 T m 9 0 Z X M m c X V v d D t d I i A v P j x F b n R y e S B U e X B l P S J G a W x s U 3 R h d H V z I i B W Y W x 1 Z T 0 i c 0 N v b X B s Z X R l I i A v P j x F b n R y e S B U e X B l P S J B Z G R l Z F R v R G F 0 Y U 1 v Z G V s I i B W Y W x 1 Z T 0 i b D A i I C 8 + P E V u d H J 5 I F R 5 c G U 9 I l J l b G F 0 a W 9 u c 2 h p c E l u Z m 9 D b 2 5 0 Y W l u Z X I i I F Z h b H V l P S J z e y Z x d W 9 0 O 2 N v b H V t b k N v d W 5 0 J n F 1 b 3 Q 7 O j U 3 L C Z x d W 9 0 O 2 t l e U N v b H V t b k 5 h b W V z J n F 1 b 3 Q 7 O l t d L C Z x d W 9 0 O 3 F 1 Z X J 5 U m V s Y X R p b 2 5 z a G l w c y Z x d W 9 0 O z p b X S w m c X V v d D t j b 2 x 1 b W 5 J Z G V u d G l 0 a W V z J n F 1 b 3 Q 7 O l s m c X V v d D t T Z W N 0 a W 9 u M S 9 Q Z X J 1 L 0 F 1 d G 9 S Z W 1 v d m V k Q 2 9 s d W 1 u c z E u e 1 N 0 Y X R l L D B 9 J n F 1 b 3 Q 7 L C Z x d W 9 0 O 1 N l Y 3 R p b 2 4 x L 1 B l c n U v Q X V 0 b 1 J l b W 9 2 Z W R D b 2 x 1 b W 5 z M S 5 7 Q 2 F z Z S B O Y W 1 l L D F 9 J n F 1 b 3 Q 7 L C Z x d W 9 0 O 1 N l Y 3 R p b 2 4 x L 1 B l c n U v Q X V 0 b 1 J l b W 9 2 Z W R D b 2 x 1 b W 5 z M S 5 7 S W 5 2 Z X N 0 b 3 I s M n 0 m c X V v d D s s J n F 1 b 3 Q 7 U 2 V j d G l v b j E v U G V y d S 9 B d X R v U m V t b 3 Z l Z E N v b H V t b n M x L n t P d G h l c i B J b n Z l c 3 R v c n M s M 3 0 m c X V v d D s s J n F 1 b 3 Q 7 U 2 V j d G l v b j E v U G V y d S 9 B d X R v U m V t b 3 Z l Z E N v b H V t b n M x L n t O Y X R p b 2 5 h b G l 0 e S B v Z i B J b n Z l c 3 R v c n M g L D R 9 J n F 1 b 3 Q 7 L C Z x d W 9 0 O 1 N l Y 3 R p b 2 4 x L 1 B l c n U v Q X V 0 b 1 J l b W 9 2 Z W R D b 2 x 1 b W 5 z M S 5 7 Q 2 9 u d G l u Z W 5 0 L D V 9 J n F 1 b 3 Q 7 L C Z x d W 9 0 O 1 N l Y 3 R p b 2 4 x L 1 B l c n U v Q X V 0 b 1 J l b W 9 2 Z W R D b 2 x 1 b W 5 z M S 5 7 S W 5 z d H J 1 b W V u d C B J b n Z v a 2 V k L D Z 9 J n F 1 b 3 Q 7 L C Z x d W 9 0 O 1 N l Y 3 R p b 2 4 x L 1 B l c n U v Q X V 0 b 1 J l b W 9 2 Z W R D b 2 x 1 b W 5 z M S 5 7 V H l w Z S B v Z i B J b n N 0 c n V t Z W 5 0 L D d 9 J n F 1 b 3 Q 7 L C Z x d W 9 0 O 1 N l Y 3 R p b 2 4 x L 1 B l c n U v Q X V 0 b 1 J l b W 9 2 Z W R D b 2 x 1 b W 5 z M S 5 7 R W N v b m 9 t a W M g U 2 V j d G 9 y I E l u d m 9 s d m V k L D h 9 J n F 1 b 3 Q 7 L C Z x d W 9 0 O 1 N l Y 3 R p b 2 4 x L 1 B l c n U v Q X V 0 b 1 J l b W 9 2 Z W R D b 2 x 1 b W 5 z M S 5 7 Q W R k X H U w M D I 3 b C B T Z W N 0 b 3 J z L D l 9 J n F 1 b 3 Q 7 L C Z x d W 9 0 O 1 N l Y 3 R p b 2 4 x L 1 B l c n U v Q X V 0 b 1 J l b W 9 2 Z W R D b 2 x 1 b W 5 z M S 5 7 U 3 R h d H V z L D E w f S Z x d W 9 0 O y w m c X V v d D t T Z W N 0 a W 9 u M S 9 Q Z X J 1 L 0 F 1 d G 9 S Z W 1 v d m V k Q 2 9 s d W 1 u c z E u e 0 R l Y 2 l k Z W Q g a W 4 g R m F 2 b 3 I g b 2 Y s M T F 9 J n F 1 b 3 Q 7 L C Z x d W 9 0 O 1 N l Y 3 R p b 2 4 x L 1 B l c n U v Q X V 0 b 1 J l b W 9 2 Z W R D b 2 x 1 b W 5 z M S 5 7 U 2 V 0 d G x l Z C B v c i B k Z W N p Z G V k I G l u I G Z h d m 9 y I G 9 m I G l u d m V z d G 9 y L D E y f S Z x d W 9 0 O y w m c X V v d D t T Z W N 0 a W 9 u M S 9 Q Z X J 1 L 0 F 1 d G 9 S Z W 1 v d m V k Q 2 9 s d W 1 u c z E u e 1 l l Y X I g Q 2 F z Z S B G a W x l Z C w x M 3 0 m c X V v d D s s J n F 1 b 3 Q 7 U 2 V j d G l v b j E v U G V y d S 9 B d X R v U m V t b 3 Z l Z E N v b H V t b n M x L n t Z Z W F y I E N h c 2 U g Q 2 9 u Y 2 x 1 Z G V k L D E 0 f S Z x d W 9 0 O y w m c X V v d D t T Z W N 0 a W 9 u M S 9 Q Z X J 1 L 0 F 1 d G 9 S Z W 1 v d m V k Q 2 9 s d W 1 u c z E u e 0 F t b 3 V u d C B D b G F p b W V k I G J 5 I E l u d m V z d G 9 y L D E 1 f S Z x d W 9 0 O y w m c X V v d D t T Z W N 0 a W 9 u M S 9 Q Z X J 1 L 0 F 1 d G 9 S Z W 1 v d m V k Q 2 9 s d W 1 u c z E u e 0 N v b X B l b n N h d G l v b i B v Z m Z l c m V k I G J 5 I H R o Z S B T d G F 0 Z S A o R m 9 y I G R p c m V j d C B l e H B y b 3 B y a W F 0 a W 9 u I G N h c 2 V z I G 9 u b H k p L D E 2 f S Z x d W 9 0 O y w m c X V v d D t T Z W N 0 a W 9 u M S 9 Q Z X J 1 L 0 F 1 d G 9 S Z W 1 v d m V k Q 2 9 s d W 1 u c z E u e 0 F t b 3 V u d C B B d 2 F y Z G V k L D E 3 f S Z x d W 9 0 O y w m c X V v d D t T Z W N 0 a W 9 u M S 9 Q Z X J 1 L 0 F 1 d G 9 S Z W 1 v d m V k Q 2 9 s d W 1 u c z E u e 0 F t b 3 V u d C B T Z X R 0 b G V k L D E 4 f S Z x d W 9 0 O y w m c X V v d D t T Z W N 0 a W 9 u M S 9 Q Z X J 1 L 0 F 1 d G 9 S Z W 1 v d m V k Q 2 9 s d W 1 u c z E u e 0 F t Z W 5 k Z W Q g Y W 1 v d W 5 0 I C h J b i B j Y X N l c y B v Z i B h b n V s b G 1 l b n Q g b 3 I g c m V j d G l m a W N h d G l v b i k s M T l 9 J n F 1 b 3 Q 7 L C Z x d W 9 0 O 1 N l Y 3 R p b 2 4 x L 1 B l c n U v Q X V 0 b 1 J l b W 9 2 Z W R D b 2 x 1 b W 5 z M S 5 7 R G V m a W 5 p d G l 2 Z S B h b W 9 1 b n Q g K G F 3 Y X J k c y k s M j B 9 J n F 1 b 3 Q 7 L C Z x d W 9 0 O 1 N l Y 3 R p b 2 4 x L 1 B l c n U v Q X V 0 b 1 J l b W 9 2 Z W R D b 2 x 1 b W 5 z M S 5 7 R G V m a W 5 p d G l 2 Z S B h b W 9 1 b n Q g K G F 3 Y X J k c y t z Z X R 0 b G V t Z W 5 0 c y k s M j F 9 J n F 1 b 3 Q 7 L C Z x d W 9 0 O 1 N l Y 3 R p b 2 4 x L 1 B l c n U v Q X V 0 b 1 J l b W 9 2 Z W R D b 2 x 1 b W 5 z M S 5 7 Q W 1 v d W 5 0 I H B h a W Q s M j J 9 J n F 1 b 3 Q 7 L C Z x d W 9 0 O 1 N l Y 3 R p b 2 4 x L 1 B l c n U v Q X V 0 b 1 J l b W 9 2 Z W R D b 2 x 1 b W 5 z M S 5 7 Q X J i a X R y Y X R v c i B B c H B v a W 5 0 Z W Q g Y n k g U 3 R h d G U s M j N 9 J n F 1 b 3 Q 7 L C Z x d W 9 0 O 1 N l Y 3 R p b 2 4 x L 1 B l c n U v Q X V 0 b 1 J l b W 9 2 Z W R D b 2 x 1 b W 5 z M S 5 7 Q X J i a X R y Y X R v c i B B c H B v a W 5 0 Z W Q g Y n k g S W 5 2 Z X N 0 b 3 I s M j R 9 J n F 1 b 3 Q 7 L C Z x d W 9 0 O 1 N l Y 3 R p b 2 4 x L 1 B l c n U v Q X V 0 b 1 J l b W 9 2 Z W R D b 2 x 1 b W 5 z M S 5 7 U H J l c 2 l k Z W 5 0 I G 9 m I H R o Z S B U c m l i d W 5 h b C w y N X 0 m c X V v d D s s J n F 1 b 3 Q 7 U 2 V j d G l v b j E v U G V y d S 9 B d X R v U m V t b 3 Z l Z E N v b H V t b n M x L n t M Y X c g R m l y b S B I a X J l Z C B i e S B T d G F 0 Z S w y N n 0 m c X V v d D s s J n F 1 b 3 Q 7 U 2 V j d G l v b j E v U G V y d S 9 B d X R v U m V t b 3 Z l Z E N v b H V t b n M x L n t D b 3 V u c 2 V s I G Z l Z X M g Y X M g c 3 R p c H V s Y X R l Z C B p b i B j b 2 5 0 c m F j d C B v c i w g I C h J Z i B y Z X N v c n R l Z C B 0 b y B v d X R z a W R l I G N v d W 5 z Z W w p L D I 3 f S Z x d W 9 0 O y w m c X V v d D t T Z W N 0 a W 9 u M S 9 Q Z X J 1 L 0 F 1 d G 9 S Z W 1 v d m V k Q 2 9 s d W 1 u c z E u e 0 5 h b W U g b 2 Y g c G F y d G 5 l c i B p b i 1 j a G F y Z 2 U g b 2 Y g Y 2 F z Z S A o S W Y g c m V z b 3 J 0 Z W Q g d G 8 g b 3 V 0 c 2 l k Z S B j b 3 V u c 2 V s K S w y O H 0 m c X V v d D s s J n F 1 b 3 Q 7 U 2 V j d G l v b j E v U G V y d S 9 B d X R v U m V t b 3 Z l Z E N v b H V t b n M x L n t M Y X c g R m l y b S B I a X J l Z C B i e S B J b n Z l c 3 R v c i w y O X 0 m c X V v d D s s J n F 1 b 3 Q 7 U 2 V j d G l v b j E v U G V y d S 9 B d X R v U m V t b 3 Z l Z E N v b H V t b n M x L n t B c m J p d H J h d G l v b i B D Z W 5 0 Z X I g S W 5 2 b 2 x 2 Z W Q s M z B 9 J n F 1 b 3 Q 7 L C Z x d W 9 0 O 1 N l Y 3 R p b 2 4 x L 1 B l c n U v Q X V 0 b 1 J l b W 9 2 Z W R D b 2 x 1 b W 5 z M S 5 7 Q X J i a X R y Y X R p b 2 4 g U n V s Z X M g V X N l Z C w z M X 0 m c X V v d D s s J n F 1 b 3 Q 7 U 2 V j d G l v b j E v U G V y d S 9 B d X R v U m V t b 3 Z l Z E N v b H V t b n M x L n t G R V Q s M z J 9 J n F 1 b 3 Q 7 L C Z x d W 9 0 O 1 N l Y 3 R p b 2 4 x L 1 B l c n U v Q X V 0 b 1 J l b W 9 2 Z W R D b 2 x 1 b W 5 z M S 5 7 Q n J l Y W N o P y w z M 3 0 m c X V v d D s s J n F 1 b 3 Q 7 U 2 V j d G l v b j E v U G V y d S 9 B d X R v U m V t b 3 Z l Z E N v b H V t b n M x L n t E a X J l Y 3 Q g R X h w P y w z N H 0 m c X V v d D s s J n F 1 b 3 Q 7 U 2 V j d G l v b j E v U G V y d S 9 B d X R v U m V t b 3 Z l Z E N v b H V t b n M x L n t C c m V h Y 2 g / M i w z N X 0 m c X V v d D s s J n F 1 b 3 Q 7 U 2 V j d G l v b j E v U G V y d S 9 B d X R v U m V t b 3 Z l Z E N v b H V t b n M x L n t J b m R p c m V j d C B F e H A s M z Z 9 J n F 1 b 3 Q 7 L C Z x d W 9 0 O 1 N l Y 3 R p b 2 4 x L 1 B l c n U v Q X V 0 b 1 J l b W 9 2 Z W R D b 2 x 1 b W 5 z M S 5 7 Q n J l Y W N o P z M s M z d 9 J n F 1 b 3 Q 7 L C Z x d W 9 0 O 1 N l Y 3 R p b 2 4 x L 1 B l c n U v Q X V 0 b 1 J l b W 9 2 Z W R D b 2 x 1 b W 5 z M S 5 7 T l Q s M z h 9 J n F 1 b 3 Q 7 L C Z x d W 9 0 O 1 N l Y 3 R p b 2 4 x L 1 B l c n U v Q X V 0 b 1 J l b W 9 2 Z W R D b 2 x 1 b W 5 z M S 5 7 Q n J l Y W N o P z Q s M z l 9 J n F 1 b 3 Q 7 L C Z x d W 9 0 O 1 N l Y 3 R p b 2 4 x L 1 B l c n U v Q X V 0 b 1 J l b W 9 2 Z W R D b 2 x 1 b W 5 z M S 5 7 T U Z O L D Q w f S Z x d W 9 0 O y w m c X V v d D t T Z W N 0 a W 9 u M S 9 Q Z X J 1 L 0 F 1 d G 9 S Z W 1 v d m V k Q 2 9 s d W 1 u c z E u e 0 J y Z W F j a D 8 1 L D Q x f S Z x d W 9 0 O y w m c X V v d D t T Z W N 0 a W 9 u M S 9 Q Z X J 1 L 0 F 1 d G 9 S Z W 1 v d m V k Q 2 9 s d W 1 u c z E u e 1 V t Y n J l b G x h I E N s Y X V z Z S w 0 M n 0 m c X V v d D s s J n F 1 b 3 Q 7 U 2 V j d G l v b j E v U G V y d S 9 B d X R v U m V t b 3 Z l Z E N v b H V t b n M x L n t C c m V h Y 2 g / N i w 0 M 3 0 m c X V v d D s s J n F 1 b 3 Q 7 U 2 V j d G l v b j E v U G V y d S 9 B d X R v U m V t b 3 Z l Z E N v b H V t b n M x L n t G U F M s N D R 9 J n F 1 b 3 Q 7 L C Z x d W 9 0 O 1 N l Y 3 R p b 2 4 x L 1 B l c n U v Q X V 0 b 1 J l b W 9 2 Z W R D b 2 x 1 b W 5 z M S 5 7 Q n J l Y W N o P z c s N D V 9 J n F 1 b 3 Q 7 L C Z x d W 9 0 O 1 N l Y 3 R p b 2 4 x L 1 B l c n U v Q X V 0 b 1 J l b W 9 2 Z W R D b 2 x 1 b W 5 z M S 5 7 Q X J i a X R y Y X J 5 I G 9 y I E R p c 2 N y a W 0 g T W V h c 3 V y Z X M s N D Z 9 J n F 1 b 3 Q 7 L C Z x d W 9 0 O 1 N l Y 3 R p b 2 4 x L 1 B l c n U v Q X V 0 b 1 J l b W 9 2 Z W R D b 2 x 1 b W 5 z M S 5 7 Q n J l Y W N o P z g s N D d 9 J n F 1 b 3 Q 7 L C Z x d W 9 0 O 1 N l Y 3 R p b 2 4 x L 1 B l c n U v Q X V 0 b 1 J l b W 9 2 Z W R D b 2 x 1 b W 5 z M S 5 7 V H J h b n N m Z X I g b 2 Y g R n V u Z H M s N D h 9 J n F 1 b 3 Q 7 L C Z x d W 9 0 O 1 N l Y 3 R p b 2 4 x L 1 B l c n U v Q X V 0 b 1 J l b W 9 2 Z W R D b 2 x 1 b W 5 z M S 5 7 Q n J l Y W N o P z k s N D l 9 J n F 1 b 3 Q 7 L C Z x d W 9 0 O 1 N l Y 3 R p b 2 4 x L 1 B l c n U v Q X V 0 b 1 J l b W 9 2 Z W R D b 2 x 1 b W 5 z M S 5 7 T 3 R o Z X I s N T B 9 J n F 1 b 3 Q 7 L C Z x d W 9 0 O 1 N l Y 3 R p b 2 4 x L 1 B l c n U v Q X V 0 b 1 J l b W 9 2 Z W R D b 2 x 1 b W 5 z M S 5 7 Q n J l Y W N o P z E w L D U x f S Z x d W 9 0 O y w m c X V v d D t T Z W N 0 a W 9 u M S 9 Q Z X J 1 L 0 F 1 d G 9 S Z W 1 v d m V k Q 2 9 s d W 1 u c z E u e 1 B l c m Z v c m 1 h b m N l I H J l c X V p c m V t Z W 5 0 c y w 1 M n 0 m c X V v d D s s J n F 1 b 3 Q 7 U 2 V j d G l v b j E v U G V y d S 9 B d X R v U m V t b 3 Z l Z E N v b H V t b n M x L n t C c m V h Y 2 g / M T E s N T N 9 J n F 1 b 3 Q 7 L C Z x d W 9 0 O 1 N l Y 3 R p b 2 4 x L 1 B l c n U v Q X V 0 b 1 J l b W 9 2 Z W R D b 2 x 1 b W 5 z M S 5 7 Q 3 V z d G 9 t Y X J 5 I H J 1 b G V z I G 9 m I G l u d G V y b m F 0 a W 9 u Y W w g b G F 3 L D U 0 f S Z x d W 9 0 O y w m c X V v d D t T Z W N 0 a W 9 u M S 9 Q Z X J 1 L 0 F 1 d G 9 S Z W 1 v d m V k Q 2 9 s d W 1 u c z E u e 0 J y Z W F j a D 8 x M i w 1 N X 0 m c X V v d D s s J n F 1 b 3 Q 7 U 2 V j d G l v b j E v U G V y d S 9 B d X R v U m V t b 3 Z l Z E N v b H V t b n M x L n t O b 3 R l c y w 1 N n 0 m c X V v d D t d L C Z x d W 9 0 O 0 N v b H V t b k N v d W 5 0 J n F 1 b 3 Q 7 O j U 3 L C Z x d W 9 0 O 0 t l e U N v b H V t b k 5 h b W V z J n F 1 b 3 Q 7 O l t d L C Z x d W 9 0 O 0 N v b H V t b k l k Z W 5 0 a X R p Z X M m c X V v d D s 6 W y Z x d W 9 0 O 1 N l Y 3 R p b 2 4 x L 1 B l c n U v Q X V 0 b 1 J l b W 9 2 Z W R D b 2 x 1 b W 5 z M S 5 7 U 3 R h d G U s M H 0 m c X V v d D s s J n F 1 b 3 Q 7 U 2 V j d G l v b j E v U G V y d S 9 B d X R v U m V t b 3 Z l Z E N v b H V t b n M x L n t D Y X N l I E 5 h b W U s M X 0 m c X V v d D s s J n F 1 b 3 Q 7 U 2 V j d G l v b j E v U G V y d S 9 B d X R v U m V t b 3 Z l Z E N v b H V t b n M x L n t J b n Z l c 3 R v c i w y f S Z x d W 9 0 O y w m c X V v d D t T Z W N 0 a W 9 u M S 9 Q Z X J 1 L 0 F 1 d G 9 S Z W 1 v d m V k Q 2 9 s d W 1 u c z E u e 0 9 0 a G V y I E l u d m V z d G 9 y c y w z f S Z x d W 9 0 O y w m c X V v d D t T Z W N 0 a W 9 u M S 9 Q Z X J 1 L 0 F 1 d G 9 S Z W 1 v d m V k Q 2 9 s d W 1 u c z E u e 0 5 h d G l v b m F s a X R 5 I G 9 m I E l u d m V z d G 9 y c y A s N H 0 m c X V v d D s s J n F 1 b 3 Q 7 U 2 V j d G l v b j E v U G V y d S 9 B d X R v U m V t b 3 Z l Z E N v b H V t b n M x L n t D b 2 5 0 a W 5 l b n Q s N X 0 m c X V v d D s s J n F 1 b 3 Q 7 U 2 V j d G l v b j E v U G V y d S 9 B d X R v U m V t b 3 Z l Z E N v b H V t b n M x L n t J b n N 0 c n V t Z W 5 0 I E l u d m 9 r Z W Q s N n 0 m c X V v d D s s J n F 1 b 3 Q 7 U 2 V j d G l v b j E v U G V y d S 9 B d X R v U m V t b 3 Z l Z E N v b H V t b n M x L n t U e X B l I G 9 m I E l u c 3 R y d W 1 l b n Q s N 3 0 m c X V v d D s s J n F 1 b 3 Q 7 U 2 V j d G l v b j E v U G V y d S 9 B d X R v U m V t b 3 Z l Z E N v b H V t b n M x L n t F Y 2 9 u b 2 1 p Y y B T Z W N 0 b 3 I g S W 5 2 b 2 x 2 Z W Q s O H 0 m c X V v d D s s J n F 1 b 3 Q 7 U 2 V j d G l v b j E v U G V y d S 9 B d X R v U m V t b 3 Z l Z E N v b H V t b n M x L n t B Z G R c d T A w M j d s I F N l Y 3 R v c n M s O X 0 m c X V v d D s s J n F 1 b 3 Q 7 U 2 V j d G l v b j E v U G V y d S 9 B d X R v U m V t b 3 Z l Z E N v b H V t b n M x L n t T d G F 0 d X M s M T B 9 J n F 1 b 3 Q 7 L C Z x d W 9 0 O 1 N l Y 3 R p b 2 4 x L 1 B l c n U v Q X V 0 b 1 J l b W 9 2 Z W R D b 2 x 1 b W 5 z M S 5 7 R G V j a W R l Z C B p b i B G Y X Z v c i B v Z i w x M X 0 m c X V v d D s s J n F 1 b 3 Q 7 U 2 V j d G l v b j E v U G V y d S 9 B d X R v U m V t b 3 Z l Z E N v b H V t b n M x L n t T Z X R 0 b G V k I G 9 y I G R l Y 2 l k Z W Q g a W 4 g Z m F 2 b 3 I g b 2 Y g a W 5 2 Z X N 0 b 3 I s M T J 9 J n F 1 b 3 Q 7 L C Z x d W 9 0 O 1 N l Y 3 R p b 2 4 x L 1 B l c n U v Q X V 0 b 1 J l b W 9 2 Z W R D b 2 x 1 b W 5 z M S 5 7 W W V h c i B D Y X N l I E Z p b G V k L D E z f S Z x d W 9 0 O y w m c X V v d D t T Z W N 0 a W 9 u M S 9 Q Z X J 1 L 0 F 1 d G 9 S Z W 1 v d m V k Q 2 9 s d W 1 u c z E u e 1 l l Y X I g Q 2 F z Z S B D b 2 5 j b H V k Z W Q s M T R 9 J n F 1 b 3 Q 7 L C Z x d W 9 0 O 1 N l Y 3 R p b 2 4 x L 1 B l c n U v Q X V 0 b 1 J l b W 9 2 Z W R D b 2 x 1 b W 5 z M S 5 7 Q W 1 v d W 5 0 I E N s Y W l t Z W Q g Y n k g S W 5 2 Z X N 0 b 3 I s M T V 9 J n F 1 b 3 Q 7 L C Z x d W 9 0 O 1 N l Y 3 R p b 2 4 x L 1 B l c n U v Q X V 0 b 1 J l b W 9 2 Z W R D b 2 x 1 b W 5 z M S 5 7 Q 2 9 t c G V u c 2 F 0 a W 9 u I G 9 m Z m V y Z W Q g Y n k g d G h l I F N 0 Y X R l I C h G b 3 I g Z G l y Z W N 0 I G V 4 c H J v c H J p Y X R p b 2 4 g Y 2 F z Z X M g b 2 5 s e S k s M T Z 9 J n F 1 b 3 Q 7 L C Z x d W 9 0 O 1 N l Y 3 R p b 2 4 x L 1 B l c n U v Q X V 0 b 1 J l b W 9 2 Z W R D b 2 x 1 b W 5 z M S 5 7 Q W 1 v d W 5 0 I E F 3 Y X J k Z W Q s M T d 9 J n F 1 b 3 Q 7 L C Z x d W 9 0 O 1 N l Y 3 R p b 2 4 x L 1 B l c n U v Q X V 0 b 1 J l b W 9 2 Z W R D b 2 x 1 b W 5 z M S 5 7 Q W 1 v d W 5 0 I F N l d H R s Z W Q s M T h 9 J n F 1 b 3 Q 7 L C Z x d W 9 0 O 1 N l Y 3 R p b 2 4 x L 1 B l c n U v Q X V 0 b 1 J l b W 9 2 Z W R D b 2 x 1 b W 5 z M S 5 7 Q W 1 l b m R l Z C B h b W 9 1 b n Q g K E l u I G N h c 2 V z I G 9 m I G F u d W x s b W V u d C B v c i B y Z W N 0 a W Z p Y 2 F 0 a W 9 u K S w x O X 0 m c X V v d D s s J n F 1 b 3 Q 7 U 2 V j d G l v b j E v U G V y d S 9 B d X R v U m V t b 3 Z l Z E N v b H V t b n M x L n t E Z W Z p b m l 0 a X Z l I G F t b 3 V u d C A o Y X d h c m R z K S w y M H 0 m c X V v d D s s J n F 1 b 3 Q 7 U 2 V j d G l v b j E v U G V y d S 9 B d X R v U m V t b 3 Z l Z E N v b H V t b n M x L n t E Z W Z p b m l 0 a X Z l I G F t b 3 V u d C A o Y X d h c m R z K 3 N l d H R s Z W 1 l b n R z K S w y M X 0 m c X V v d D s s J n F 1 b 3 Q 7 U 2 V j d G l v b j E v U G V y d S 9 B d X R v U m V t b 3 Z l Z E N v b H V t b n M x L n t B b W 9 1 b n Q g c G F p Z C w y M n 0 m c X V v d D s s J n F 1 b 3 Q 7 U 2 V j d G l v b j E v U G V y d S 9 B d X R v U m V t b 3 Z l Z E N v b H V t b n M x L n t B c m J p d H J h d G 9 y I E F w c G 9 p b n R l Z C B i e S B T d G F 0 Z S w y M 3 0 m c X V v d D s s J n F 1 b 3 Q 7 U 2 V j d G l v b j E v U G V y d S 9 B d X R v U m V t b 3 Z l Z E N v b H V t b n M x L n t B c m J p d H J h d G 9 y I E F w c G 9 p b n R l Z C B i e S B J b n Z l c 3 R v c i w y N H 0 m c X V v d D s s J n F 1 b 3 Q 7 U 2 V j d G l v b j E v U G V y d S 9 B d X R v U m V t b 3 Z l Z E N v b H V t b n M x L n t Q c m V z a W R l b n Q g b 2 Y g d G h l I F R y a W J 1 b m F s L D I 1 f S Z x d W 9 0 O y w m c X V v d D t T Z W N 0 a W 9 u M S 9 Q Z X J 1 L 0 F 1 d G 9 S Z W 1 v d m V k Q 2 9 s d W 1 u c z E u e 0 x h d y B G a X J t I E h p c m V k I G J 5 I F N 0 Y X R l L D I 2 f S Z x d W 9 0 O y w m c X V v d D t T Z W N 0 a W 9 u M S 9 Q Z X J 1 L 0 F 1 d G 9 S Z W 1 v d m V k Q 2 9 s d W 1 u c z E u e 0 N v d W 5 z Z W w g Z m V l c y B h c y B z d G l w d W x h d G V k I G l u I G N v b n R y Y W N 0 I G 9 y L C A g K E l m I H J l c 2 9 y d G V k I H R v I G 9 1 d H N p Z G U g Y 2 9 1 b n N l b C k s M j d 9 J n F 1 b 3 Q 7 L C Z x d W 9 0 O 1 N l Y 3 R p b 2 4 x L 1 B l c n U v Q X V 0 b 1 J l b W 9 2 Z W R D b 2 x 1 b W 5 z M S 5 7 T m F t Z S B v Z i B w Y X J 0 b m V y I G l u L W N o Y X J n Z S B v Z i B j Y X N l I C h J Z i B y Z X N v c n R l Z C B 0 b y B v d X R z a W R l I G N v d W 5 z Z W w p L D I 4 f S Z x d W 9 0 O y w m c X V v d D t T Z W N 0 a W 9 u M S 9 Q Z X J 1 L 0 F 1 d G 9 S Z W 1 v d m V k Q 2 9 s d W 1 u c z E u e 0 x h d y B G a X J t I E h p c m V k I G J 5 I E l u d m V z d G 9 y L D I 5 f S Z x d W 9 0 O y w m c X V v d D t T Z W N 0 a W 9 u M S 9 Q Z X J 1 L 0 F 1 d G 9 S Z W 1 v d m V k Q 2 9 s d W 1 u c z E u e 0 F y Y m l 0 c m F 0 a W 9 u I E N l b n R l c i B J b n Z v b H Z l Z C w z M H 0 m c X V v d D s s J n F 1 b 3 Q 7 U 2 V j d G l v b j E v U G V y d S 9 B d X R v U m V t b 3 Z l Z E N v b H V t b n M x L n t B c m J p d H J h d G l v b i B S d W x l c y B V c 2 V k L D M x f S Z x d W 9 0 O y w m c X V v d D t T Z W N 0 a W 9 u M S 9 Q Z X J 1 L 0 F 1 d G 9 S Z W 1 v d m V k Q 2 9 s d W 1 u c z E u e 0 Z F V C w z M n 0 m c X V v d D s s J n F 1 b 3 Q 7 U 2 V j d G l v b j E v U G V y d S 9 B d X R v U m V t b 3 Z l Z E N v b H V t b n M x L n t C c m V h Y 2 g / L D M z f S Z x d W 9 0 O y w m c X V v d D t T Z W N 0 a W 9 u M S 9 Q Z X J 1 L 0 F 1 d G 9 S Z W 1 v d m V k Q 2 9 s d W 1 u c z E u e 0 R p c m V j d C B F e H A / L D M 0 f S Z x d W 9 0 O y w m c X V v d D t T Z W N 0 a W 9 u M S 9 Q Z X J 1 L 0 F 1 d G 9 S Z W 1 v d m V k Q 2 9 s d W 1 u c z E u e 0 J y Z W F j a D 8 y L D M 1 f S Z x d W 9 0 O y w m c X V v d D t T Z W N 0 a W 9 u M S 9 Q Z X J 1 L 0 F 1 d G 9 S Z W 1 v d m V k Q 2 9 s d W 1 u c z E u e 0 l u Z G l y Z W N 0 I E V 4 c C w z N n 0 m c X V v d D s s J n F 1 b 3 Q 7 U 2 V j d G l v b j E v U G V y d S 9 B d X R v U m V t b 3 Z l Z E N v b H V t b n M x L n t C c m V h Y 2 g / M y w z N 3 0 m c X V v d D s s J n F 1 b 3 Q 7 U 2 V j d G l v b j E v U G V y d S 9 B d X R v U m V t b 3 Z l Z E N v b H V t b n M x L n t O V C w z O H 0 m c X V v d D s s J n F 1 b 3 Q 7 U 2 V j d G l v b j E v U G V y d S 9 B d X R v U m V t b 3 Z l Z E N v b H V t b n M x L n t C c m V h Y 2 g / N C w z O X 0 m c X V v d D s s J n F 1 b 3 Q 7 U 2 V j d G l v b j E v U G V y d S 9 B d X R v U m V t b 3 Z l Z E N v b H V t b n M x L n t N R k 4 s N D B 9 J n F 1 b 3 Q 7 L C Z x d W 9 0 O 1 N l Y 3 R p b 2 4 x L 1 B l c n U v Q X V 0 b 1 J l b W 9 2 Z W R D b 2 x 1 b W 5 z M S 5 7 Q n J l Y W N o P z U s N D F 9 J n F 1 b 3 Q 7 L C Z x d W 9 0 O 1 N l Y 3 R p b 2 4 x L 1 B l c n U v Q X V 0 b 1 J l b W 9 2 Z W R D b 2 x 1 b W 5 z M S 5 7 V W 1 i c m V s b G E g Q 2 x h d X N l L D Q y f S Z x d W 9 0 O y w m c X V v d D t T Z W N 0 a W 9 u M S 9 Q Z X J 1 L 0 F 1 d G 9 S Z W 1 v d m V k Q 2 9 s d W 1 u c z E u e 0 J y Z W F j a D 8 2 L D Q z f S Z x d W 9 0 O y w m c X V v d D t T Z W N 0 a W 9 u M S 9 Q Z X J 1 L 0 F 1 d G 9 S Z W 1 v d m V k Q 2 9 s d W 1 u c z E u e 0 Z Q U y w 0 N H 0 m c X V v d D s s J n F 1 b 3 Q 7 U 2 V j d G l v b j E v U G V y d S 9 B d X R v U m V t b 3 Z l Z E N v b H V t b n M x L n t C c m V h Y 2 g / N y w 0 N X 0 m c X V v d D s s J n F 1 b 3 Q 7 U 2 V j d G l v b j E v U G V y d S 9 B d X R v U m V t b 3 Z l Z E N v b H V t b n M x L n t B c m J p d H J h c n k g b 3 I g R G l z Y 3 J p b S B N Z W F z d X J l c y w 0 N n 0 m c X V v d D s s J n F 1 b 3 Q 7 U 2 V j d G l v b j E v U G V y d S 9 B d X R v U m V t b 3 Z l Z E N v b H V t b n M x L n t C c m V h Y 2 g / O C w 0 N 3 0 m c X V v d D s s J n F 1 b 3 Q 7 U 2 V j d G l v b j E v U G V y d S 9 B d X R v U m V t b 3 Z l Z E N v b H V t b n M x L n t U c m F u c 2 Z l c i B v Z i B G d W 5 k c y w 0 O H 0 m c X V v d D s s J n F 1 b 3 Q 7 U 2 V j d G l v b j E v U G V y d S 9 B d X R v U m V t b 3 Z l Z E N v b H V t b n M x L n t C c m V h Y 2 g / O S w 0 O X 0 m c X V v d D s s J n F 1 b 3 Q 7 U 2 V j d G l v b j E v U G V y d S 9 B d X R v U m V t b 3 Z l Z E N v b H V t b n M x L n t P d G h l c i w 1 M H 0 m c X V v d D s s J n F 1 b 3 Q 7 U 2 V j d G l v b j E v U G V y d S 9 B d X R v U m V t b 3 Z l Z E N v b H V t b n M x L n t C c m V h Y 2 g / M T A s N T F 9 J n F 1 b 3 Q 7 L C Z x d W 9 0 O 1 N l Y 3 R p b 2 4 x L 1 B l c n U v Q X V 0 b 1 J l b W 9 2 Z W R D b 2 x 1 b W 5 z M S 5 7 U G V y Z m 9 y b W F u Y 2 U g c m V x d W l y Z W 1 l b n R z L D U y f S Z x d W 9 0 O y w m c X V v d D t T Z W N 0 a W 9 u M S 9 Q Z X J 1 L 0 F 1 d G 9 S Z W 1 v d m V k Q 2 9 s d W 1 u c z E u e 0 J y Z W F j a D 8 x M S w 1 M 3 0 m c X V v d D s s J n F 1 b 3 Q 7 U 2 V j d G l v b j E v U G V y d S 9 B d X R v U m V t b 3 Z l Z E N v b H V t b n M x L n t D d X N 0 b 2 1 h c n k g c n V s Z X M g b 2 Y g a W 5 0 Z X J u Y X R p b 2 5 h b C B s Y X c s N T R 9 J n F 1 b 3 Q 7 L C Z x d W 9 0 O 1 N l Y 3 R p b 2 4 x L 1 B l c n U v Q X V 0 b 1 J l b W 9 2 Z W R D b 2 x 1 b W 5 z M S 5 7 Q n J l Y W N o P z E y L D U 1 f S Z x d W 9 0 O y w m c X V v d D t T Z W N 0 a W 9 u M S 9 Q Z X J 1 L 0 F 1 d G 9 S Z W 1 v d m V k Q 2 9 s d W 1 u c z E u e 0 5 v d G V z L D U 2 f S Z x d W 9 0 O 1 0 s J n F 1 b 3 Q 7 U m V s Y X R p b 2 5 z a G l w S W 5 m b y Z x d W 9 0 O z p b X X 0 i I C 8 + P C 9 T d G F i b G V F b n R y a W V z P j w v S X R l b T 4 8 S X R l b T 4 8 S X R l b U x v Y 2 F 0 a W 9 u P j x J d G V t V H l w Z T 5 G b 3 J t d W x h P C 9 J d G V t V H l w Z T 4 8 S X R l b V B h d G g + U 2 V j d G l v b j E v U G V y d S 9 T b 3 V y Y 2 U 8 L 0 l 0 Z W 1 Q Y X R o P j w v S X R l b U x v Y 2 F 0 a W 9 u P j x T d G F i b G V F b n R y a W V z I C 8 + P C 9 J d G V t P j x J d G V t P j x J d G V t T G 9 j Y X R p b 2 4 + P E l 0 Z W 1 U e X B l P k Z v c m 1 1 b G E 8 L 0 l 0 Z W 1 U e X B l P j x J d G V t U G F 0 a D 5 T Z W N 0 a W 9 u M S 9 Q Z X J 1 L 0 N o Y W 5 n Z W Q l M j B U e X B l P C 9 J d G V t U G F 0 a D 4 8 L 0 l 0 Z W 1 M b 2 N h d G l v b j 4 8 U 3 R h Y m x l R W 5 0 c m l l c y A v P j w v S X R l b T 4 8 S X R l b T 4 8 S X R l b U x v Y 2 F 0 a W 9 u P j x J d G V t V H l w Z T 5 G b 3 J t d W x h P C 9 J d G V t V H l w Z T 4 8 S X R l b V B h d G g + U 2 V j d G l v b j E v U G V y d S 9 G a W x 0 Z X J l Z C U y M F J v d 3 M 8 L 0 l 0 Z W 1 Q Y X R o P j w v S X R l b U x v Y 2 F 0 a W 9 u P j x T d G F i b G V F b n R y a W V z I C 8 + P C 9 J d G V t P j x J d G V t P j x J d G V t T G 9 j Y X R p b 2 4 + P E l 0 Z W 1 U e X B l P k Z v c m 1 1 b G E 8 L 0 l 0 Z W 1 U e X B l P j x J d G V t U G F 0 a D 5 T Z W N 0 a W 9 u M S 9 U c m l u a W R h Z C U y M C U y N i U y M F R v Y m F n b z 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F R h c m d l d C I g V m F s d W U 9 I n N U c m l u a W R h Z F 9 f X 1 R v Y m F n b y I g L z 4 8 R W 5 0 c n k g V H l w Z T 0 i R m l s b G V k Q 2 9 t c G x l d G V S Z X N 1 b H R U b 1 d v c m t z a G V l d C I g V m F s d W U 9 I m w x I i A v P j x F b n R y e S B U e X B l P S J G a W x s Q 2 9 s d W 1 u V H l w Z X M i I F Z h b H V l P S J z Q m d Z R 0 J n W U d C Z 1 l H Q m d Z R 0 F 3 T U F B Q U 1 B Q U F N Q U F B T U d C Z 1 l H Q X d Z R 0 J n W U d C Z 1 l H Q m d Z R 0 J n W U d C Z 1 l H Q m d Z R 0 J n W U d C Z 1 l B Q m d B R y I g L z 4 8 R W 5 0 c n k g V H l w Z T 0 i R m l s b E V y c m 9 y Q 2 9 1 b n Q i I F Z h b H V l P S J s M C I g L z 4 8 R W 5 0 c n k g V H l w Z T 0 i R m l s b E x h c 3 R V c G R h d G V k I i B W Y W x 1 Z T 0 i Z D I w M j U t M D I t M D N U M T g 6 M z E 6 N D g u O D U 5 O D I 5 O V o i I C 8 + P E V u d H J 5 I F R 5 c G U 9 I k Z p b G x F c n J v c k N v Z G U i I F Z h b H V l P S J z V W 5 r b m 9 3 b i I g L z 4 8 R W 5 0 c n k g V H l w Z T 0 i U m V j b 3 Z l c n l U Y X J n Z X R S b 3 c i I F Z h b H V l P S J s M S I g L z 4 8 R W 5 0 c n k g V H l w Z T 0 i U m V j b 3 Z l c n l U Y X J n Z X R D b 2 x 1 b W 4 i I F Z h b H V l P S J s M S I g L z 4 8 R W 5 0 c n k g V H l w Z T 0 i U m V j b 3 Z l c n l U Y X J n Z X R T a G V l d C I g V m F s d W U 9 I n N T a G V l d D I y I i A v P j x F b n R y e S B U e X B l P S J M b 2 F k Z W R U b 0 F u Y W x 5 c 2 l z U 2 V y d m l j Z X M i I F Z h b H V l P S J s M C I g L z 4 8 R W 5 0 c n k g V H l w Z T 0 i U X V l c n l J R C I g V m F s d W U 9 I n M x Z W F m M j Y 5 Y i 0 3 N D F i L T Q 5 Z D g t Y W M 4 Z C 1 j M z E 1 N j Q 2 M z M 1 N m I i I C 8 + P E V u d H J 5 I F R 5 c G U 9 I k Z p b G x D b 3 V u d C I g V m F s d W U 9 I m w z I i A v P j x F b n R y e S B U e X B l P S J G a W x s Q 2 9 s d W 1 u T m F t Z X M i I F Z h b H V l P S J z W y Z x d W 9 0 O 1 N 0 Y X R l J n F 1 b 3 Q 7 L C Z x d W 9 0 O 0 N h c 2 U g T m F t Z S Z x d W 9 0 O y w m c X V v d D t J b n Z l c 3 R v c i Z x d W 9 0 O y w m c X V v d D t P d G h l c i B J b n Z l c 3 R v c n M m c X V v d D s s J n F 1 b 3 Q 7 T m F 0 a W 9 u Y W x p d H k g b 2 Y g S W 5 2 Z X N 0 b 3 J z I C Z x d W 9 0 O y w m c X V v d D t D b 2 5 0 a W 5 l b n Q m c X V v d D s s J n F 1 b 3 Q 7 S W 5 z d H J 1 b W V u d C B J b n Z v a 2 V k J n F 1 b 3 Q 7 L C Z x d W 9 0 O 1 R 5 c G U g b 2 Y g S W 5 z d H J 1 b W V u d C Z x d W 9 0 O y w m c X V v d D t F Y 2 9 u b 2 1 p Y y B T Z W N 0 b 3 I g S W 5 2 b 2 x 2 Z W Q m c X V v d D s s J n F 1 b 3 Q 7 Q W R k X H U w M D I 3 b C B T Z W N 0 b 3 J z J n F 1 b 3 Q 7 L C Z x d W 9 0 O 1 N 0 Y X R 1 c y Z x d W 9 0 O y w m c X V v d D t E Z W N p Z G V k I G l u I E Z h d m 9 y I G 9 m J n F 1 b 3 Q 7 L C Z x d W 9 0 O 1 N l d H R s Z W Q g b 3 I g Z G V j a W R l Z C B p b i B m Y X Z v c i B v Z i B p b n Z l c 3 R v c i Z x d W 9 0 O y w m c X V v d D t Z Z W F y I E N h c 2 U g R m l s Z W Q m c X V v d D s s J n F 1 b 3 Q 7 W W V h c i B D Y X N l I E N v b m N s d W R l Z C Z x d W 9 0 O y w m c X V v d D t B b W 9 1 b n Q g Q 2 x h a W 1 l Z C B i e S B J b n Z l c 3 R v c i Z x d W 9 0 O y w m c X V v d D t D b 2 1 w Z W 5 z Y X R p b 2 4 g b 2 Z m Z X J l Z C B i e S B 0 a G U g U 3 R h d G U g K E Z v c i B k a X J l Y 3 Q g Z X h w c m 9 w c m l h d G l v b i B j Y X N l c y B v b m x 5 K S Z x d W 9 0 O y w m c X V v d D t B b W 9 1 b n Q g Q X d h c m R l Z C Z x d W 9 0 O y w m c X V v d D t B b W 9 1 b n Q g U 2 V 0 d G x l Z C Z x d W 9 0 O y w m c X V v d D t B b W V u Z G V k I G F t b 3 V u d C A o S W 4 g Y 2 F z Z X M g b 2 Y g Y W 5 1 b G x t Z W 5 0 I G 9 y I H J l Y 3 R p Z m l j Y X R p b 2 4 p J n F 1 b 3 Q 7 L C Z x d W 9 0 O 0 R l Z m l u a X R p d m U g Y W 1 v d W 5 0 I C h h d 2 F y Z H M p J n F 1 b 3 Q 7 L C Z x d W 9 0 O 0 R l Z m l u a X R p d m U g Y W 1 v d W 5 0 I C h h d 2 F y Z H M r c 2 V 0 d G x l b W V u d H M p J n F 1 b 3 Q 7 L C Z x d W 9 0 O 0 F t b 3 V u d C B w Y W l k J n F 1 b 3 Q 7 L C Z x d W 9 0 O 0 F y Y m l 0 c m F 0 b 3 I g Q X B w b 2 l u d G V k I G J 5 I F N 0 Y X R l J n F 1 b 3 Q 7 L C Z x d W 9 0 O 0 F y Y m l 0 c m F 0 b 3 I g Q X B w b 2 l u d G V k I G J 5 I E l u d m V z d G 9 y J n F 1 b 3 Q 7 L C Z x d W 9 0 O 1 B y Z X N p Z G V u d C B v Z i B 0 a G U g V H J p Y n V u Y W w m c X V v d D s s J n F 1 b 3 Q 7 T G F 3 I E Z p c m 0 g S G l y Z W Q g Y n k g U 3 R h d G U m c X V v d D s s J n F 1 b 3 Q 7 Q 2 9 1 b n N l b C B m Z W V z I G F z I H N 0 a X B 1 b G F 0 Z W Q g a W 4 g Y 2 9 u d H J h Y 3 Q g b 3 I s I C A o S W Y g c m V z b 3 J 0 Z W Q g d G 8 g b 3 V 0 c 2 l k Z S B j b 3 V u c 2 V s K S Z x d W 9 0 O y w m c X V v d D t O Y W 1 l I G 9 m I H B h c n R u Z X I g a W 4 t Y 2 h h c m d l I G 9 m I G N h c 2 U g K E l m I H J l c 2 9 y d G V k I H R v I G 9 1 d H N p Z G U g Y 2 9 1 b n N l b C k m c X V v d D s s J n F 1 b 3 Q 7 T G F 3 I E Z p c m 0 g S G l y Z W Q g Y n k g S W 5 2 Z X N 0 b 3 I m c X V v d D s s J n F 1 b 3 Q 7 Q X J i a X R y Y X R p b 2 4 g Q 2 V u d G V y I E l u d m 9 s d m V k J n F 1 b 3 Q 7 L C Z x d W 9 0 O 0 F y Y m l 0 c m F 0 a W 9 u I F J 1 b G V z I F V z Z W Q m c X V v d D s s J n F 1 b 3 Q 7 R k V U J n F 1 b 3 Q 7 L C Z x d W 9 0 O 0 J y Z W F j a D 8 m c X V v d D s s J n F 1 b 3 Q 7 R G l y Z W N 0 I E V 4 c D 8 m c X V v d D s s J n F 1 b 3 Q 7 Q n J l Y W N o P z I m c X V v d D s s J n F 1 b 3 Q 7 S W 5 k a X J l Y 3 Q g R X h w J n F 1 b 3 Q 7 L C Z x d W 9 0 O 0 J y Z W F j a D 8 z J n F 1 b 3 Q 7 L C Z x d W 9 0 O 0 5 U J n F 1 b 3 Q 7 L C Z x d W 9 0 O 0 J y Z W F j a D 8 0 J n F 1 b 3 Q 7 L C Z x d W 9 0 O 0 1 G T i Z x d W 9 0 O y w m c X V v d D t C c m V h Y 2 g / N S Z x d W 9 0 O y w m c X V v d D t V b W J y Z W x s Y S B D b G F 1 c 2 U m c X V v d D s s J n F 1 b 3 Q 7 Q n J l Y W N o P z Y m c X V v d D s s J n F 1 b 3 Q 7 R l B T J n F 1 b 3 Q 7 L C Z x d W 9 0 O 0 J y Z W F j a D 8 3 J n F 1 b 3 Q 7 L C Z x d W 9 0 O 0 F y Y m l 0 c m F y e S B v c i B E a X N j c m l t I E 1 l Y X N 1 c m V z J n F 1 b 3 Q 7 L C Z x d W 9 0 O 0 J y Z W F j a D 8 4 J n F 1 b 3 Q 7 L C Z x d W 9 0 O 1 R y Y W 5 z Z m V y I G 9 m I E Z 1 b m R z J n F 1 b 3 Q 7 L C Z x d W 9 0 O 0 J y Z W F j a D 8 5 J n F 1 b 3 Q 7 L C Z x d W 9 0 O 0 9 0 a G V y J n F 1 b 3 Q 7 L C Z x d W 9 0 O 0 J y Z W F j a D 8 x M C Z x d W 9 0 O y w m c X V v d D t Q Z X J m b 3 J t Y W 5 j Z S B y Z X F 1 a X J l b W V u d H M m c X V v d D s s J n F 1 b 3 Q 7 Q n J l Y W N o P z E x J n F 1 b 3 Q 7 L C Z x d W 9 0 O 0 N 1 c 3 R v b W F y e S B y d W x l c y B v Z i B p b n R l c m 5 h d G l v b m F s I G x h d y Z x d W 9 0 O y w m c X V v d D t C c m V h Y 2 g / M T I m c X V v d D s s J n F 1 b 3 Q 7 T m 9 0 Z X M m c X V v d D t d I i A v P j x F b n R y e S B U e X B l P S J G a W x s U 3 R h d H V z I i B W Y W x 1 Z T 0 i c 0 N v b X B s Z X R l I i A v P j x F b n R y e S B U e X B l P S J B Z G R l Z F R v R G F 0 Y U 1 v Z G V s I i B W Y W x 1 Z T 0 i b D A i I C 8 + P E V u d H J 5 I F R 5 c G U 9 I l J l b G F 0 a W 9 u c 2 h p c E l u Z m 9 D b 2 5 0 Y W l u Z X I i I F Z h b H V l P S J z e y Z x d W 9 0 O 2 N v b H V t b k N v d W 5 0 J n F 1 b 3 Q 7 O j U 3 L C Z x d W 9 0 O 2 t l e U N v b H V t b k 5 h b W V z J n F 1 b 3 Q 7 O l t d L C Z x d W 9 0 O 3 F 1 Z X J 5 U m V s Y X R p b 2 5 z a G l w c y Z x d W 9 0 O z p b X S w m c X V v d D t j b 2 x 1 b W 5 J Z G V u d G l 0 a W V z J n F 1 b 3 Q 7 O l s m c X V v d D t T Z W N 0 a W 9 u M S 9 U c m l u a W R h Z C B c d T A w M j Y g V G 9 i Y W d v L 0 F 1 d G 9 S Z W 1 v d m V k Q 2 9 s d W 1 u c z E u e 1 N 0 Y X R l L D B 9 J n F 1 b 3 Q 7 L C Z x d W 9 0 O 1 N l Y 3 R p b 2 4 x L 1 R y a W 5 p Z G F k I F x 1 M D A y N i B U b 2 J h Z 2 8 v Q X V 0 b 1 J l b W 9 2 Z W R D b 2 x 1 b W 5 z M S 5 7 Q 2 F z Z S B O Y W 1 l L D F 9 J n F 1 b 3 Q 7 L C Z x d W 9 0 O 1 N l Y 3 R p b 2 4 x L 1 R y a W 5 p Z G F k I F x 1 M D A y N i B U b 2 J h Z 2 8 v Q X V 0 b 1 J l b W 9 2 Z W R D b 2 x 1 b W 5 z M S 5 7 S W 5 2 Z X N 0 b 3 I s M n 0 m c X V v d D s s J n F 1 b 3 Q 7 U 2 V j d G l v b j E v V H J p b m l k Y W Q g X H U w M D I 2 I F R v Y m F n b y 9 B d X R v U m V t b 3 Z l Z E N v b H V t b n M x L n t P d G h l c i B J b n Z l c 3 R v c n M s M 3 0 m c X V v d D s s J n F 1 b 3 Q 7 U 2 V j d G l v b j E v V H J p b m l k Y W Q g X H U w M D I 2 I F R v Y m F n b y 9 B d X R v U m V t b 3 Z l Z E N v b H V t b n M x L n t O Y X R p b 2 5 h b G l 0 e S B v Z i B J b n Z l c 3 R v c n M g L D R 9 J n F 1 b 3 Q 7 L C Z x d W 9 0 O 1 N l Y 3 R p b 2 4 x L 1 R y a W 5 p Z G F k I F x 1 M D A y N i B U b 2 J h Z 2 8 v Q X V 0 b 1 J l b W 9 2 Z W R D b 2 x 1 b W 5 z M S 5 7 Q 2 9 u d G l u Z W 5 0 L D V 9 J n F 1 b 3 Q 7 L C Z x d W 9 0 O 1 N l Y 3 R p b 2 4 x L 1 R y a W 5 p Z G F k I F x 1 M D A y N i B U b 2 J h Z 2 8 v Q X V 0 b 1 J l b W 9 2 Z W R D b 2 x 1 b W 5 z M S 5 7 S W 5 z d H J 1 b W V u d C B J b n Z v a 2 V k L D Z 9 J n F 1 b 3 Q 7 L C Z x d W 9 0 O 1 N l Y 3 R p b 2 4 x L 1 R y a W 5 p Z G F k I F x 1 M D A y N i B U b 2 J h Z 2 8 v Q X V 0 b 1 J l b W 9 2 Z W R D b 2 x 1 b W 5 z M S 5 7 V H l w Z S B v Z i B J b n N 0 c n V t Z W 5 0 L D d 9 J n F 1 b 3 Q 7 L C Z x d W 9 0 O 1 N l Y 3 R p b 2 4 x L 1 R y a W 5 p Z G F k I F x 1 M D A y N i B U b 2 J h Z 2 8 v Q X V 0 b 1 J l b W 9 2 Z W R D b 2 x 1 b W 5 z M S 5 7 R W N v b m 9 t a W M g U 2 V j d G 9 y I E l u d m 9 s d m V k L D h 9 J n F 1 b 3 Q 7 L C Z x d W 9 0 O 1 N l Y 3 R p b 2 4 x L 1 R y a W 5 p Z G F k I F x 1 M D A y N i B U b 2 J h Z 2 8 v Q X V 0 b 1 J l b W 9 2 Z W R D b 2 x 1 b W 5 z M S 5 7 Q W R k X H U w M D I 3 b C B T Z W N 0 b 3 J z L D l 9 J n F 1 b 3 Q 7 L C Z x d W 9 0 O 1 N l Y 3 R p b 2 4 x L 1 R y a W 5 p Z G F k I F x 1 M D A y N i B U b 2 J h Z 2 8 v Q X V 0 b 1 J l b W 9 2 Z W R D b 2 x 1 b W 5 z M S 5 7 U 3 R h d H V z L D E w f S Z x d W 9 0 O y w m c X V v d D t T Z W N 0 a W 9 u M S 9 U c m l u a W R h Z C B c d T A w M j Y g V G 9 i Y W d v L 0 F 1 d G 9 S Z W 1 v d m V k Q 2 9 s d W 1 u c z E u e 0 R l Y 2 l k Z W Q g a W 4 g R m F 2 b 3 I g b 2 Y s M T F 9 J n F 1 b 3 Q 7 L C Z x d W 9 0 O 1 N l Y 3 R p b 2 4 x L 1 R y a W 5 p Z G F k I F x 1 M D A y N i B U b 2 J h Z 2 8 v Q X V 0 b 1 J l b W 9 2 Z W R D b 2 x 1 b W 5 z M S 5 7 U 2 V 0 d G x l Z C B v c i B k Z W N p Z G V k I G l u I G Z h d m 9 y I G 9 m I G l u d m V z d G 9 y L D E y f S Z x d W 9 0 O y w m c X V v d D t T Z W N 0 a W 9 u M S 9 U c m l u a W R h Z C B c d T A w M j Y g V G 9 i Y W d v L 0 F 1 d G 9 S Z W 1 v d m V k Q 2 9 s d W 1 u c z E u e 1 l l Y X I g Q 2 F z Z S B G a W x l Z C w x M 3 0 m c X V v d D s s J n F 1 b 3 Q 7 U 2 V j d G l v b j E v V H J p b m l k Y W Q g X H U w M D I 2 I F R v Y m F n b y 9 B d X R v U m V t b 3 Z l Z E N v b H V t b n M x L n t Z Z W F y I E N h c 2 U g Q 2 9 u Y 2 x 1 Z G V k L D E 0 f S Z x d W 9 0 O y w m c X V v d D t T Z W N 0 a W 9 u M S 9 U c m l u a W R h Z C B c d T A w M j Y g V G 9 i Y W d v L 0 F 1 d G 9 S Z W 1 v d m V k Q 2 9 s d W 1 u c z E u e 0 F t b 3 V u d C B D b G F p b W V k I G J 5 I E l u d m V z d G 9 y L D E 1 f S Z x d W 9 0 O y w m c X V v d D t T Z W N 0 a W 9 u M S 9 U c m l u a W R h Z C B c d T A w M j Y g V G 9 i Y W d v L 0 F 1 d G 9 S Z W 1 v d m V k Q 2 9 s d W 1 u c z E u e 0 N v b X B l b n N h d G l v b i B v Z m Z l c m V k I G J 5 I H R o Z S B T d G F 0 Z S A o R m 9 y I G R p c m V j d C B l e H B y b 3 B y a W F 0 a W 9 u I G N h c 2 V z I G 9 u b H k p L D E 2 f S Z x d W 9 0 O y w m c X V v d D t T Z W N 0 a W 9 u M S 9 U c m l u a W R h Z C B c d T A w M j Y g V G 9 i Y W d v L 0 F 1 d G 9 S Z W 1 v d m V k Q 2 9 s d W 1 u c z E u e 0 F t b 3 V u d C B B d 2 F y Z G V k L D E 3 f S Z x d W 9 0 O y w m c X V v d D t T Z W N 0 a W 9 u M S 9 U c m l u a W R h Z C B c d T A w M j Y g V G 9 i Y W d v L 0 F 1 d G 9 S Z W 1 v d m V k Q 2 9 s d W 1 u c z E u e 0 F t b 3 V u d C B T Z X R 0 b G V k L D E 4 f S Z x d W 9 0 O y w m c X V v d D t T Z W N 0 a W 9 u M S 9 U c m l u a W R h Z C B c d T A w M j Y g V G 9 i Y W d v L 0 F 1 d G 9 S Z W 1 v d m V k Q 2 9 s d W 1 u c z E u e 0 F t Z W 5 k Z W Q g Y W 1 v d W 5 0 I C h J b i B j Y X N l c y B v Z i B h b n V s b G 1 l b n Q g b 3 I g c m V j d G l m a W N h d G l v b i k s M T l 9 J n F 1 b 3 Q 7 L C Z x d W 9 0 O 1 N l Y 3 R p b 2 4 x L 1 R y a W 5 p Z G F k I F x 1 M D A y N i B U b 2 J h Z 2 8 v Q X V 0 b 1 J l b W 9 2 Z W R D b 2 x 1 b W 5 z M S 5 7 R G V m a W 5 p d G l 2 Z S B h b W 9 1 b n Q g K G F 3 Y X J k c y k s M j B 9 J n F 1 b 3 Q 7 L C Z x d W 9 0 O 1 N l Y 3 R p b 2 4 x L 1 R y a W 5 p Z G F k I F x 1 M D A y N i B U b 2 J h Z 2 8 v Q X V 0 b 1 J l b W 9 2 Z W R D b 2 x 1 b W 5 z M S 5 7 R G V m a W 5 p d G l 2 Z S B h b W 9 1 b n Q g K G F 3 Y X J k c y t z Z X R 0 b G V t Z W 5 0 c y k s M j F 9 J n F 1 b 3 Q 7 L C Z x d W 9 0 O 1 N l Y 3 R p b 2 4 x L 1 R y a W 5 p Z G F k I F x 1 M D A y N i B U b 2 J h Z 2 8 v Q X V 0 b 1 J l b W 9 2 Z W R D b 2 x 1 b W 5 z M S 5 7 Q W 1 v d W 5 0 I H B h a W Q s M j J 9 J n F 1 b 3 Q 7 L C Z x d W 9 0 O 1 N l Y 3 R p b 2 4 x L 1 R y a W 5 p Z G F k I F x 1 M D A y N i B U b 2 J h Z 2 8 v Q X V 0 b 1 J l b W 9 2 Z W R D b 2 x 1 b W 5 z M S 5 7 Q X J i a X R y Y X R v c i B B c H B v a W 5 0 Z W Q g Y n k g U 3 R h d G U s M j N 9 J n F 1 b 3 Q 7 L C Z x d W 9 0 O 1 N l Y 3 R p b 2 4 x L 1 R y a W 5 p Z G F k I F x 1 M D A y N i B U b 2 J h Z 2 8 v Q X V 0 b 1 J l b W 9 2 Z W R D b 2 x 1 b W 5 z M S 5 7 Q X J i a X R y Y X R v c i B B c H B v a W 5 0 Z W Q g Y n k g S W 5 2 Z X N 0 b 3 I s M j R 9 J n F 1 b 3 Q 7 L C Z x d W 9 0 O 1 N l Y 3 R p b 2 4 x L 1 R y a W 5 p Z G F k I F x 1 M D A y N i B U b 2 J h Z 2 8 v Q X V 0 b 1 J l b W 9 2 Z W R D b 2 x 1 b W 5 z M S 5 7 U H J l c 2 l k Z W 5 0 I G 9 m I H R o Z S B U c m l i d W 5 h b C w y N X 0 m c X V v d D s s J n F 1 b 3 Q 7 U 2 V j d G l v b j E v V H J p b m l k Y W Q g X H U w M D I 2 I F R v Y m F n b y 9 B d X R v U m V t b 3 Z l Z E N v b H V t b n M x L n t M Y X c g R m l y b S B I a X J l Z C B i e S B T d G F 0 Z S w y N n 0 m c X V v d D s s J n F 1 b 3 Q 7 U 2 V j d G l v b j E v V H J p b m l k Y W Q g X H U w M D I 2 I F R v Y m F n b y 9 B d X R v U m V t b 3 Z l Z E N v b H V t b n M x L n t D b 3 V u c 2 V s I G Z l Z X M g Y X M g c 3 R p c H V s Y X R l Z C B p b i B j b 2 5 0 c m F j d C B v c i w g I C h J Z i B y Z X N v c n R l Z C B 0 b y B v d X R z a W R l I G N v d W 5 z Z W w p L D I 3 f S Z x d W 9 0 O y w m c X V v d D t T Z W N 0 a W 9 u M S 9 U c m l u a W R h Z C B c d T A w M j Y g V G 9 i Y W d v L 0 F 1 d G 9 S Z W 1 v d m V k Q 2 9 s d W 1 u c z E u e 0 5 h b W U g b 2 Y g c G F y d G 5 l c i B p b i 1 j a G F y Z 2 U g b 2 Y g Y 2 F z Z S A o S W Y g c m V z b 3 J 0 Z W Q g d G 8 g b 3 V 0 c 2 l k Z S B j b 3 V u c 2 V s K S w y O H 0 m c X V v d D s s J n F 1 b 3 Q 7 U 2 V j d G l v b j E v V H J p b m l k Y W Q g X H U w M D I 2 I F R v Y m F n b y 9 B d X R v U m V t b 3 Z l Z E N v b H V t b n M x L n t M Y X c g R m l y b S B I a X J l Z C B i e S B J b n Z l c 3 R v c i w y O X 0 m c X V v d D s s J n F 1 b 3 Q 7 U 2 V j d G l v b j E v V H J p b m l k Y W Q g X H U w M D I 2 I F R v Y m F n b y 9 B d X R v U m V t b 3 Z l Z E N v b H V t b n M x L n t B c m J p d H J h d G l v b i B D Z W 5 0 Z X I g S W 5 2 b 2 x 2 Z W Q s M z B 9 J n F 1 b 3 Q 7 L C Z x d W 9 0 O 1 N l Y 3 R p b 2 4 x L 1 R y a W 5 p Z G F k I F x 1 M D A y N i B U b 2 J h Z 2 8 v Q X V 0 b 1 J l b W 9 2 Z W R D b 2 x 1 b W 5 z M S 5 7 Q X J i a X R y Y X R p b 2 4 g U n V s Z X M g V X N l Z C w z M X 0 m c X V v d D s s J n F 1 b 3 Q 7 U 2 V j d G l v b j E v V H J p b m l k Y W Q g X H U w M D I 2 I F R v Y m F n b y 9 B d X R v U m V t b 3 Z l Z E N v b H V t b n M x L n t G R V Q s M z J 9 J n F 1 b 3 Q 7 L C Z x d W 9 0 O 1 N l Y 3 R p b 2 4 x L 1 R y a W 5 p Z G F k I F x 1 M D A y N i B U b 2 J h Z 2 8 v Q X V 0 b 1 J l b W 9 2 Z W R D b 2 x 1 b W 5 z M S 5 7 Q n J l Y W N o P y w z M 3 0 m c X V v d D s s J n F 1 b 3 Q 7 U 2 V j d G l v b j E v V H J p b m l k Y W Q g X H U w M D I 2 I F R v Y m F n b y 9 B d X R v U m V t b 3 Z l Z E N v b H V t b n M x L n t E a X J l Y 3 Q g R X h w P y w z N H 0 m c X V v d D s s J n F 1 b 3 Q 7 U 2 V j d G l v b j E v V H J p b m l k Y W Q g X H U w M D I 2 I F R v Y m F n b y 9 B d X R v U m V t b 3 Z l Z E N v b H V t b n M x L n t C c m V h Y 2 g / M i w z N X 0 m c X V v d D s s J n F 1 b 3 Q 7 U 2 V j d G l v b j E v V H J p b m l k Y W Q g X H U w M D I 2 I F R v Y m F n b y 9 B d X R v U m V t b 3 Z l Z E N v b H V t b n M x L n t J b m R p c m V j d C B F e H A s M z Z 9 J n F 1 b 3 Q 7 L C Z x d W 9 0 O 1 N l Y 3 R p b 2 4 x L 1 R y a W 5 p Z G F k I F x 1 M D A y N i B U b 2 J h Z 2 8 v Q X V 0 b 1 J l b W 9 2 Z W R D b 2 x 1 b W 5 z M S 5 7 Q n J l Y W N o P z M s M z d 9 J n F 1 b 3 Q 7 L C Z x d W 9 0 O 1 N l Y 3 R p b 2 4 x L 1 R y a W 5 p Z G F k I F x 1 M D A y N i B U b 2 J h Z 2 8 v Q X V 0 b 1 J l b W 9 2 Z W R D b 2 x 1 b W 5 z M S 5 7 T l Q s M z h 9 J n F 1 b 3 Q 7 L C Z x d W 9 0 O 1 N l Y 3 R p b 2 4 x L 1 R y a W 5 p Z G F k I F x 1 M D A y N i B U b 2 J h Z 2 8 v Q X V 0 b 1 J l b W 9 2 Z W R D b 2 x 1 b W 5 z M S 5 7 Q n J l Y W N o P z Q s M z l 9 J n F 1 b 3 Q 7 L C Z x d W 9 0 O 1 N l Y 3 R p b 2 4 x L 1 R y a W 5 p Z G F k I F x 1 M D A y N i B U b 2 J h Z 2 8 v Q X V 0 b 1 J l b W 9 2 Z W R D b 2 x 1 b W 5 z M S 5 7 T U Z O L D Q w f S Z x d W 9 0 O y w m c X V v d D t T Z W N 0 a W 9 u M S 9 U c m l u a W R h Z C B c d T A w M j Y g V G 9 i Y W d v L 0 F 1 d G 9 S Z W 1 v d m V k Q 2 9 s d W 1 u c z E u e 0 J y Z W F j a D 8 1 L D Q x f S Z x d W 9 0 O y w m c X V v d D t T Z W N 0 a W 9 u M S 9 U c m l u a W R h Z C B c d T A w M j Y g V G 9 i Y W d v L 0 F 1 d G 9 S Z W 1 v d m V k Q 2 9 s d W 1 u c z E u e 1 V t Y n J l b G x h I E N s Y X V z Z S w 0 M n 0 m c X V v d D s s J n F 1 b 3 Q 7 U 2 V j d G l v b j E v V H J p b m l k Y W Q g X H U w M D I 2 I F R v Y m F n b y 9 B d X R v U m V t b 3 Z l Z E N v b H V t b n M x L n t C c m V h Y 2 g / N i w 0 M 3 0 m c X V v d D s s J n F 1 b 3 Q 7 U 2 V j d G l v b j E v V H J p b m l k Y W Q g X H U w M D I 2 I F R v Y m F n b y 9 B d X R v U m V t b 3 Z l Z E N v b H V t b n M x L n t G U F M s N D R 9 J n F 1 b 3 Q 7 L C Z x d W 9 0 O 1 N l Y 3 R p b 2 4 x L 1 R y a W 5 p Z G F k I F x 1 M D A y N i B U b 2 J h Z 2 8 v Q X V 0 b 1 J l b W 9 2 Z W R D b 2 x 1 b W 5 z M S 5 7 Q n J l Y W N o P z c s N D V 9 J n F 1 b 3 Q 7 L C Z x d W 9 0 O 1 N l Y 3 R p b 2 4 x L 1 R y a W 5 p Z G F k I F x 1 M D A y N i B U b 2 J h Z 2 8 v Q X V 0 b 1 J l b W 9 2 Z W R D b 2 x 1 b W 5 z M S 5 7 Q X J i a X R y Y X J 5 I G 9 y I E R p c 2 N y a W 0 g T W V h c 3 V y Z X M s N D Z 9 J n F 1 b 3 Q 7 L C Z x d W 9 0 O 1 N l Y 3 R p b 2 4 x L 1 R y a W 5 p Z G F k I F x 1 M D A y N i B U b 2 J h Z 2 8 v Q X V 0 b 1 J l b W 9 2 Z W R D b 2 x 1 b W 5 z M S 5 7 Q n J l Y W N o P z g s N D d 9 J n F 1 b 3 Q 7 L C Z x d W 9 0 O 1 N l Y 3 R p b 2 4 x L 1 R y a W 5 p Z G F k I F x 1 M D A y N i B U b 2 J h Z 2 8 v Q X V 0 b 1 J l b W 9 2 Z W R D b 2 x 1 b W 5 z M S 5 7 V H J h b n N m Z X I g b 2 Y g R n V u Z H M s N D h 9 J n F 1 b 3 Q 7 L C Z x d W 9 0 O 1 N l Y 3 R p b 2 4 x L 1 R y a W 5 p Z G F k I F x 1 M D A y N i B U b 2 J h Z 2 8 v Q X V 0 b 1 J l b W 9 2 Z W R D b 2 x 1 b W 5 z M S 5 7 Q n J l Y W N o P z k s N D l 9 J n F 1 b 3 Q 7 L C Z x d W 9 0 O 1 N l Y 3 R p b 2 4 x L 1 R y a W 5 p Z G F k I F x 1 M D A y N i B U b 2 J h Z 2 8 v Q X V 0 b 1 J l b W 9 2 Z W R D b 2 x 1 b W 5 z M S 5 7 T 3 R o Z X I s N T B 9 J n F 1 b 3 Q 7 L C Z x d W 9 0 O 1 N l Y 3 R p b 2 4 x L 1 R y a W 5 p Z G F k I F x 1 M D A y N i B U b 2 J h Z 2 8 v Q X V 0 b 1 J l b W 9 2 Z W R D b 2 x 1 b W 5 z M S 5 7 Q n J l Y W N o P z E w L D U x f S Z x d W 9 0 O y w m c X V v d D t T Z W N 0 a W 9 u M S 9 U c m l u a W R h Z C B c d T A w M j Y g V G 9 i Y W d v L 0 F 1 d G 9 S Z W 1 v d m V k Q 2 9 s d W 1 u c z E u e 1 B l c m Z v c m 1 h b m N l I H J l c X V p c m V t Z W 5 0 c y w 1 M n 0 m c X V v d D s s J n F 1 b 3 Q 7 U 2 V j d G l v b j E v V H J p b m l k Y W Q g X H U w M D I 2 I F R v Y m F n b y 9 B d X R v U m V t b 3 Z l Z E N v b H V t b n M x L n t C c m V h Y 2 g / M T E s N T N 9 J n F 1 b 3 Q 7 L C Z x d W 9 0 O 1 N l Y 3 R p b 2 4 x L 1 R y a W 5 p Z G F k I F x 1 M D A y N i B U b 2 J h Z 2 8 v Q X V 0 b 1 J l b W 9 2 Z W R D b 2 x 1 b W 5 z M S 5 7 Q 3 V z d G 9 t Y X J 5 I H J 1 b G V z I G 9 m I G l u d G V y b m F 0 a W 9 u Y W w g b G F 3 L D U 0 f S Z x d W 9 0 O y w m c X V v d D t T Z W N 0 a W 9 u M S 9 U c m l u a W R h Z C B c d T A w M j Y g V G 9 i Y W d v L 0 F 1 d G 9 S Z W 1 v d m V k Q 2 9 s d W 1 u c z E u e 0 J y Z W F j a D 8 x M i w 1 N X 0 m c X V v d D s s J n F 1 b 3 Q 7 U 2 V j d G l v b j E v V H J p b m l k Y W Q g X H U w M D I 2 I F R v Y m F n b y 9 B d X R v U m V t b 3 Z l Z E N v b H V t b n M x L n t O b 3 R l c y w 1 N n 0 m c X V v d D t d L C Z x d W 9 0 O 0 N v b H V t b k N v d W 5 0 J n F 1 b 3 Q 7 O j U 3 L C Z x d W 9 0 O 0 t l e U N v b H V t b k 5 h b W V z J n F 1 b 3 Q 7 O l t d L C Z x d W 9 0 O 0 N v b H V t b k l k Z W 5 0 a X R p Z X M m c X V v d D s 6 W y Z x d W 9 0 O 1 N l Y 3 R p b 2 4 x L 1 R y a W 5 p Z G F k I F x 1 M D A y N i B U b 2 J h Z 2 8 v Q X V 0 b 1 J l b W 9 2 Z W R D b 2 x 1 b W 5 z M S 5 7 U 3 R h d G U s M H 0 m c X V v d D s s J n F 1 b 3 Q 7 U 2 V j d G l v b j E v V H J p b m l k Y W Q g X H U w M D I 2 I F R v Y m F n b y 9 B d X R v U m V t b 3 Z l Z E N v b H V t b n M x L n t D Y X N l I E 5 h b W U s M X 0 m c X V v d D s s J n F 1 b 3 Q 7 U 2 V j d G l v b j E v V H J p b m l k Y W Q g X H U w M D I 2 I F R v Y m F n b y 9 B d X R v U m V t b 3 Z l Z E N v b H V t b n M x L n t J b n Z l c 3 R v c i w y f S Z x d W 9 0 O y w m c X V v d D t T Z W N 0 a W 9 u M S 9 U c m l u a W R h Z C B c d T A w M j Y g V G 9 i Y W d v L 0 F 1 d G 9 S Z W 1 v d m V k Q 2 9 s d W 1 u c z E u e 0 9 0 a G V y I E l u d m V z d G 9 y c y w z f S Z x d W 9 0 O y w m c X V v d D t T Z W N 0 a W 9 u M S 9 U c m l u a W R h Z C B c d T A w M j Y g V G 9 i Y W d v L 0 F 1 d G 9 S Z W 1 v d m V k Q 2 9 s d W 1 u c z E u e 0 5 h d G l v b m F s a X R 5 I G 9 m I E l u d m V z d G 9 y c y A s N H 0 m c X V v d D s s J n F 1 b 3 Q 7 U 2 V j d G l v b j E v V H J p b m l k Y W Q g X H U w M D I 2 I F R v Y m F n b y 9 B d X R v U m V t b 3 Z l Z E N v b H V t b n M x L n t D b 2 5 0 a W 5 l b n Q s N X 0 m c X V v d D s s J n F 1 b 3 Q 7 U 2 V j d G l v b j E v V H J p b m l k Y W Q g X H U w M D I 2 I F R v Y m F n b y 9 B d X R v U m V t b 3 Z l Z E N v b H V t b n M x L n t J b n N 0 c n V t Z W 5 0 I E l u d m 9 r Z W Q s N n 0 m c X V v d D s s J n F 1 b 3 Q 7 U 2 V j d G l v b j E v V H J p b m l k Y W Q g X H U w M D I 2 I F R v Y m F n b y 9 B d X R v U m V t b 3 Z l Z E N v b H V t b n M x L n t U e X B l I G 9 m I E l u c 3 R y d W 1 l b n Q s N 3 0 m c X V v d D s s J n F 1 b 3 Q 7 U 2 V j d G l v b j E v V H J p b m l k Y W Q g X H U w M D I 2 I F R v Y m F n b y 9 B d X R v U m V t b 3 Z l Z E N v b H V t b n M x L n t F Y 2 9 u b 2 1 p Y y B T Z W N 0 b 3 I g S W 5 2 b 2 x 2 Z W Q s O H 0 m c X V v d D s s J n F 1 b 3 Q 7 U 2 V j d G l v b j E v V H J p b m l k Y W Q g X H U w M D I 2 I F R v Y m F n b y 9 B d X R v U m V t b 3 Z l Z E N v b H V t b n M x L n t B Z G R c d T A w M j d s I F N l Y 3 R v c n M s O X 0 m c X V v d D s s J n F 1 b 3 Q 7 U 2 V j d G l v b j E v V H J p b m l k Y W Q g X H U w M D I 2 I F R v Y m F n b y 9 B d X R v U m V t b 3 Z l Z E N v b H V t b n M x L n t T d G F 0 d X M s M T B 9 J n F 1 b 3 Q 7 L C Z x d W 9 0 O 1 N l Y 3 R p b 2 4 x L 1 R y a W 5 p Z G F k I F x 1 M D A y N i B U b 2 J h Z 2 8 v Q X V 0 b 1 J l b W 9 2 Z W R D b 2 x 1 b W 5 z M S 5 7 R G V j a W R l Z C B p b i B G Y X Z v c i B v Z i w x M X 0 m c X V v d D s s J n F 1 b 3 Q 7 U 2 V j d G l v b j E v V H J p b m l k Y W Q g X H U w M D I 2 I F R v Y m F n b y 9 B d X R v U m V t b 3 Z l Z E N v b H V t b n M x L n t T Z X R 0 b G V k I G 9 y I G R l Y 2 l k Z W Q g a W 4 g Z m F 2 b 3 I g b 2 Y g a W 5 2 Z X N 0 b 3 I s M T J 9 J n F 1 b 3 Q 7 L C Z x d W 9 0 O 1 N l Y 3 R p b 2 4 x L 1 R y a W 5 p Z G F k I F x 1 M D A y N i B U b 2 J h Z 2 8 v Q X V 0 b 1 J l b W 9 2 Z W R D b 2 x 1 b W 5 z M S 5 7 W W V h c i B D Y X N l I E Z p b G V k L D E z f S Z x d W 9 0 O y w m c X V v d D t T Z W N 0 a W 9 u M S 9 U c m l u a W R h Z C B c d T A w M j Y g V G 9 i Y W d v L 0 F 1 d G 9 S Z W 1 v d m V k Q 2 9 s d W 1 u c z E u e 1 l l Y X I g Q 2 F z Z S B D b 2 5 j b H V k Z W Q s M T R 9 J n F 1 b 3 Q 7 L C Z x d W 9 0 O 1 N l Y 3 R p b 2 4 x L 1 R y a W 5 p Z G F k I F x 1 M D A y N i B U b 2 J h Z 2 8 v Q X V 0 b 1 J l b W 9 2 Z W R D b 2 x 1 b W 5 z M S 5 7 Q W 1 v d W 5 0 I E N s Y W l t Z W Q g Y n k g S W 5 2 Z X N 0 b 3 I s M T V 9 J n F 1 b 3 Q 7 L C Z x d W 9 0 O 1 N l Y 3 R p b 2 4 x L 1 R y a W 5 p Z G F k I F x 1 M D A y N i B U b 2 J h Z 2 8 v Q X V 0 b 1 J l b W 9 2 Z W R D b 2 x 1 b W 5 z M S 5 7 Q 2 9 t c G V u c 2 F 0 a W 9 u I G 9 m Z m V y Z W Q g Y n k g d G h l I F N 0 Y X R l I C h G b 3 I g Z G l y Z W N 0 I G V 4 c H J v c H J p Y X R p b 2 4 g Y 2 F z Z X M g b 2 5 s e S k s M T Z 9 J n F 1 b 3 Q 7 L C Z x d W 9 0 O 1 N l Y 3 R p b 2 4 x L 1 R y a W 5 p Z G F k I F x 1 M D A y N i B U b 2 J h Z 2 8 v Q X V 0 b 1 J l b W 9 2 Z W R D b 2 x 1 b W 5 z M S 5 7 Q W 1 v d W 5 0 I E F 3 Y X J k Z W Q s M T d 9 J n F 1 b 3 Q 7 L C Z x d W 9 0 O 1 N l Y 3 R p b 2 4 x L 1 R y a W 5 p Z G F k I F x 1 M D A y N i B U b 2 J h Z 2 8 v Q X V 0 b 1 J l b W 9 2 Z W R D b 2 x 1 b W 5 z M S 5 7 Q W 1 v d W 5 0 I F N l d H R s Z W Q s M T h 9 J n F 1 b 3 Q 7 L C Z x d W 9 0 O 1 N l Y 3 R p b 2 4 x L 1 R y a W 5 p Z G F k I F x 1 M D A y N i B U b 2 J h Z 2 8 v Q X V 0 b 1 J l b W 9 2 Z W R D b 2 x 1 b W 5 z M S 5 7 Q W 1 l b m R l Z C B h b W 9 1 b n Q g K E l u I G N h c 2 V z I G 9 m I G F u d W x s b W V u d C B v c i B y Z W N 0 a W Z p Y 2 F 0 a W 9 u K S w x O X 0 m c X V v d D s s J n F 1 b 3 Q 7 U 2 V j d G l v b j E v V H J p b m l k Y W Q g X H U w M D I 2 I F R v Y m F n b y 9 B d X R v U m V t b 3 Z l Z E N v b H V t b n M x L n t E Z W Z p b m l 0 a X Z l I G F t b 3 V u d C A o Y X d h c m R z K S w y M H 0 m c X V v d D s s J n F 1 b 3 Q 7 U 2 V j d G l v b j E v V H J p b m l k Y W Q g X H U w M D I 2 I F R v Y m F n b y 9 B d X R v U m V t b 3 Z l Z E N v b H V t b n M x L n t E Z W Z p b m l 0 a X Z l I G F t b 3 V u d C A o Y X d h c m R z K 3 N l d H R s Z W 1 l b n R z K S w y M X 0 m c X V v d D s s J n F 1 b 3 Q 7 U 2 V j d G l v b j E v V H J p b m l k Y W Q g X H U w M D I 2 I F R v Y m F n b y 9 B d X R v U m V t b 3 Z l Z E N v b H V t b n M x L n t B b W 9 1 b n Q g c G F p Z C w y M n 0 m c X V v d D s s J n F 1 b 3 Q 7 U 2 V j d G l v b j E v V H J p b m l k Y W Q g X H U w M D I 2 I F R v Y m F n b y 9 B d X R v U m V t b 3 Z l Z E N v b H V t b n M x L n t B c m J p d H J h d G 9 y I E F w c G 9 p b n R l Z C B i e S B T d G F 0 Z S w y M 3 0 m c X V v d D s s J n F 1 b 3 Q 7 U 2 V j d G l v b j E v V H J p b m l k Y W Q g X H U w M D I 2 I F R v Y m F n b y 9 B d X R v U m V t b 3 Z l Z E N v b H V t b n M x L n t B c m J p d H J h d G 9 y I E F w c G 9 p b n R l Z C B i e S B J b n Z l c 3 R v c i w y N H 0 m c X V v d D s s J n F 1 b 3 Q 7 U 2 V j d G l v b j E v V H J p b m l k Y W Q g X H U w M D I 2 I F R v Y m F n b y 9 B d X R v U m V t b 3 Z l Z E N v b H V t b n M x L n t Q c m V z a W R l b n Q g b 2 Y g d G h l I F R y a W J 1 b m F s L D I 1 f S Z x d W 9 0 O y w m c X V v d D t T Z W N 0 a W 9 u M S 9 U c m l u a W R h Z C B c d T A w M j Y g V G 9 i Y W d v L 0 F 1 d G 9 S Z W 1 v d m V k Q 2 9 s d W 1 u c z E u e 0 x h d y B G a X J t I E h p c m V k I G J 5 I F N 0 Y X R l L D I 2 f S Z x d W 9 0 O y w m c X V v d D t T Z W N 0 a W 9 u M S 9 U c m l u a W R h Z C B c d T A w M j Y g V G 9 i Y W d v L 0 F 1 d G 9 S Z W 1 v d m V k Q 2 9 s d W 1 u c z E u e 0 N v d W 5 z Z W w g Z m V l c y B h c y B z d G l w d W x h d G V k I G l u I G N v b n R y Y W N 0 I G 9 y L C A g K E l m I H J l c 2 9 y d G V k I H R v I G 9 1 d H N p Z G U g Y 2 9 1 b n N l b C k s M j d 9 J n F 1 b 3 Q 7 L C Z x d W 9 0 O 1 N l Y 3 R p b 2 4 x L 1 R y a W 5 p Z G F k I F x 1 M D A y N i B U b 2 J h Z 2 8 v Q X V 0 b 1 J l b W 9 2 Z W R D b 2 x 1 b W 5 z M S 5 7 T m F t Z S B v Z i B w Y X J 0 b m V y I G l u L W N o Y X J n Z S B v Z i B j Y X N l I C h J Z i B y Z X N v c n R l Z C B 0 b y B v d X R z a W R l I G N v d W 5 z Z W w p L D I 4 f S Z x d W 9 0 O y w m c X V v d D t T Z W N 0 a W 9 u M S 9 U c m l u a W R h Z C B c d T A w M j Y g V G 9 i Y W d v L 0 F 1 d G 9 S Z W 1 v d m V k Q 2 9 s d W 1 u c z E u e 0 x h d y B G a X J t I E h p c m V k I G J 5 I E l u d m V z d G 9 y L D I 5 f S Z x d W 9 0 O y w m c X V v d D t T Z W N 0 a W 9 u M S 9 U c m l u a W R h Z C B c d T A w M j Y g V G 9 i Y W d v L 0 F 1 d G 9 S Z W 1 v d m V k Q 2 9 s d W 1 u c z E u e 0 F y Y m l 0 c m F 0 a W 9 u I E N l b n R l c i B J b n Z v b H Z l Z C w z M H 0 m c X V v d D s s J n F 1 b 3 Q 7 U 2 V j d G l v b j E v V H J p b m l k Y W Q g X H U w M D I 2 I F R v Y m F n b y 9 B d X R v U m V t b 3 Z l Z E N v b H V t b n M x L n t B c m J p d H J h d G l v b i B S d W x l c y B V c 2 V k L D M x f S Z x d W 9 0 O y w m c X V v d D t T Z W N 0 a W 9 u M S 9 U c m l u a W R h Z C B c d T A w M j Y g V G 9 i Y W d v L 0 F 1 d G 9 S Z W 1 v d m V k Q 2 9 s d W 1 u c z E u e 0 Z F V C w z M n 0 m c X V v d D s s J n F 1 b 3 Q 7 U 2 V j d G l v b j E v V H J p b m l k Y W Q g X H U w M D I 2 I F R v Y m F n b y 9 B d X R v U m V t b 3 Z l Z E N v b H V t b n M x L n t C c m V h Y 2 g / L D M z f S Z x d W 9 0 O y w m c X V v d D t T Z W N 0 a W 9 u M S 9 U c m l u a W R h Z C B c d T A w M j Y g V G 9 i Y W d v L 0 F 1 d G 9 S Z W 1 v d m V k Q 2 9 s d W 1 u c z E u e 0 R p c m V j d C B F e H A / L D M 0 f S Z x d W 9 0 O y w m c X V v d D t T Z W N 0 a W 9 u M S 9 U c m l u a W R h Z C B c d T A w M j Y g V G 9 i Y W d v L 0 F 1 d G 9 S Z W 1 v d m V k Q 2 9 s d W 1 u c z E u e 0 J y Z W F j a D 8 y L D M 1 f S Z x d W 9 0 O y w m c X V v d D t T Z W N 0 a W 9 u M S 9 U c m l u a W R h Z C B c d T A w M j Y g V G 9 i Y W d v L 0 F 1 d G 9 S Z W 1 v d m V k Q 2 9 s d W 1 u c z E u e 0 l u Z G l y Z W N 0 I E V 4 c C w z N n 0 m c X V v d D s s J n F 1 b 3 Q 7 U 2 V j d G l v b j E v V H J p b m l k Y W Q g X H U w M D I 2 I F R v Y m F n b y 9 B d X R v U m V t b 3 Z l Z E N v b H V t b n M x L n t C c m V h Y 2 g / M y w z N 3 0 m c X V v d D s s J n F 1 b 3 Q 7 U 2 V j d G l v b j E v V H J p b m l k Y W Q g X H U w M D I 2 I F R v Y m F n b y 9 B d X R v U m V t b 3 Z l Z E N v b H V t b n M x L n t O V C w z O H 0 m c X V v d D s s J n F 1 b 3 Q 7 U 2 V j d G l v b j E v V H J p b m l k Y W Q g X H U w M D I 2 I F R v Y m F n b y 9 B d X R v U m V t b 3 Z l Z E N v b H V t b n M x L n t C c m V h Y 2 g / N C w z O X 0 m c X V v d D s s J n F 1 b 3 Q 7 U 2 V j d G l v b j E v V H J p b m l k Y W Q g X H U w M D I 2 I F R v Y m F n b y 9 B d X R v U m V t b 3 Z l Z E N v b H V t b n M x L n t N R k 4 s N D B 9 J n F 1 b 3 Q 7 L C Z x d W 9 0 O 1 N l Y 3 R p b 2 4 x L 1 R y a W 5 p Z G F k I F x 1 M D A y N i B U b 2 J h Z 2 8 v Q X V 0 b 1 J l b W 9 2 Z W R D b 2 x 1 b W 5 z M S 5 7 Q n J l Y W N o P z U s N D F 9 J n F 1 b 3 Q 7 L C Z x d W 9 0 O 1 N l Y 3 R p b 2 4 x L 1 R y a W 5 p Z G F k I F x 1 M D A y N i B U b 2 J h Z 2 8 v Q X V 0 b 1 J l b W 9 2 Z W R D b 2 x 1 b W 5 z M S 5 7 V W 1 i c m V s b G E g Q 2 x h d X N l L D Q y f S Z x d W 9 0 O y w m c X V v d D t T Z W N 0 a W 9 u M S 9 U c m l u a W R h Z C B c d T A w M j Y g V G 9 i Y W d v L 0 F 1 d G 9 S Z W 1 v d m V k Q 2 9 s d W 1 u c z E u e 0 J y Z W F j a D 8 2 L D Q z f S Z x d W 9 0 O y w m c X V v d D t T Z W N 0 a W 9 u M S 9 U c m l u a W R h Z C B c d T A w M j Y g V G 9 i Y W d v L 0 F 1 d G 9 S Z W 1 v d m V k Q 2 9 s d W 1 u c z E u e 0 Z Q U y w 0 N H 0 m c X V v d D s s J n F 1 b 3 Q 7 U 2 V j d G l v b j E v V H J p b m l k Y W Q g X H U w M D I 2 I F R v Y m F n b y 9 B d X R v U m V t b 3 Z l Z E N v b H V t b n M x L n t C c m V h Y 2 g / N y w 0 N X 0 m c X V v d D s s J n F 1 b 3 Q 7 U 2 V j d G l v b j E v V H J p b m l k Y W Q g X H U w M D I 2 I F R v Y m F n b y 9 B d X R v U m V t b 3 Z l Z E N v b H V t b n M x L n t B c m J p d H J h c n k g b 3 I g R G l z Y 3 J p b S B N Z W F z d X J l c y w 0 N n 0 m c X V v d D s s J n F 1 b 3 Q 7 U 2 V j d G l v b j E v V H J p b m l k Y W Q g X H U w M D I 2 I F R v Y m F n b y 9 B d X R v U m V t b 3 Z l Z E N v b H V t b n M x L n t C c m V h Y 2 g / O C w 0 N 3 0 m c X V v d D s s J n F 1 b 3 Q 7 U 2 V j d G l v b j E v V H J p b m l k Y W Q g X H U w M D I 2 I F R v Y m F n b y 9 B d X R v U m V t b 3 Z l Z E N v b H V t b n M x L n t U c m F u c 2 Z l c i B v Z i B G d W 5 k c y w 0 O H 0 m c X V v d D s s J n F 1 b 3 Q 7 U 2 V j d G l v b j E v V H J p b m l k Y W Q g X H U w M D I 2 I F R v Y m F n b y 9 B d X R v U m V t b 3 Z l Z E N v b H V t b n M x L n t C c m V h Y 2 g / O S w 0 O X 0 m c X V v d D s s J n F 1 b 3 Q 7 U 2 V j d G l v b j E v V H J p b m l k Y W Q g X H U w M D I 2 I F R v Y m F n b y 9 B d X R v U m V t b 3 Z l Z E N v b H V t b n M x L n t P d G h l c i w 1 M H 0 m c X V v d D s s J n F 1 b 3 Q 7 U 2 V j d G l v b j E v V H J p b m l k Y W Q g X H U w M D I 2 I F R v Y m F n b y 9 B d X R v U m V t b 3 Z l Z E N v b H V t b n M x L n t C c m V h Y 2 g / M T A s N T F 9 J n F 1 b 3 Q 7 L C Z x d W 9 0 O 1 N l Y 3 R p b 2 4 x L 1 R y a W 5 p Z G F k I F x 1 M D A y N i B U b 2 J h Z 2 8 v Q X V 0 b 1 J l b W 9 2 Z W R D b 2 x 1 b W 5 z M S 5 7 U G V y Z m 9 y b W F u Y 2 U g c m V x d W l y Z W 1 l b n R z L D U y f S Z x d W 9 0 O y w m c X V v d D t T Z W N 0 a W 9 u M S 9 U c m l u a W R h Z C B c d T A w M j Y g V G 9 i Y W d v L 0 F 1 d G 9 S Z W 1 v d m V k Q 2 9 s d W 1 u c z E u e 0 J y Z W F j a D 8 x M S w 1 M 3 0 m c X V v d D s s J n F 1 b 3 Q 7 U 2 V j d G l v b j E v V H J p b m l k Y W Q g X H U w M D I 2 I F R v Y m F n b y 9 B d X R v U m V t b 3 Z l Z E N v b H V t b n M x L n t D d X N 0 b 2 1 h c n k g c n V s Z X M g b 2 Y g a W 5 0 Z X J u Y X R p b 2 5 h b C B s Y X c s N T R 9 J n F 1 b 3 Q 7 L C Z x d W 9 0 O 1 N l Y 3 R p b 2 4 x L 1 R y a W 5 p Z G F k I F x 1 M D A y N i B U b 2 J h Z 2 8 v Q X V 0 b 1 J l b W 9 2 Z W R D b 2 x 1 b W 5 z M S 5 7 Q n J l Y W N o P z E y L D U 1 f S Z x d W 9 0 O y w m c X V v d D t T Z W N 0 a W 9 u M S 9 U c m l u a W R h Z C B c d T A w M j Y g V G 9 i Y W d v L 0 F 1 d G 9 S Z W 1 v d m V k Q 2 9 s d W 1 u c z E u e 0 5 v d G V z L D U 2 f S Z x d W 9 0 O 1 0 s J n F 1 b 3 Q 7 U m V s Y X R p b 2 5 z a G l w S W 5 m b y Z x d W 9 0 O z p b X X 0 i I C 8 + P C 9 T d G F i b G V F b n R y a W V z P j w v S X R l b T 4 8 S X R l b T 4 8 S X R l b U x v Y 2 F 0 a W 9 u P j x J d G V t V H l w Z T 5 G b 3 J t d W x h P C 9 J d G V t V H l w Z T 4 8 S X R l b V B h d G g + U 2 V j d G l v b j E v V H J p b m l k Y W Q l M j A l M j Y l M j B U b 2 J h Z 2 8 v U 2 9 1 c m N l P C 9 J d G V t U G F 0 a D 4 8 L 0 l 0 Z W 1 M b 2 N h d G l v b j 4 8 U 3 R h Y m x l R W 5 0 c m l l c y A v P j w v S X R l b T 4 8 S X R l b T 4 8 S X R l b U x v Y 2 F 0 a W 9 u P j x J d G V t V H l w Z T 5 G b 3 J t d W x h P C 9 J d G V t V H l w Z T 4 8 S X R l b V B h d G g + U 2 V j d G l v b j E v V H J p b m l k Y W Q l M j A l M j Y l M j B U b 2 J h Z 2 8 v Q 2 h h b m d l Z C U y M F R 5 c G U 8 L 0 l 0 Z W 1 Q Y X R o P j w v S X R l b U x v Y 2 F 0 a W 9 u P j x T d G F i b G V F b n R y a W V z I C 8 + P C 9 J d G V t P j x J d G V t P j x J d G V t T G 9 j Y X R p b 2 4 + P E l 0 Z W 1 U e X B l P k Z v c m 1 1 b G E 8 L 0 l 0 Z W 1 U e X B l P j x J d G V t U G F 0 a D 5 T Z W N 0 a W 9 u M S 9 U c m l u a W R h Z C U y M C U y N i U y M F R v Y m F n b y 9 G a W x 0 Z X J l Z C U y M F J v d 3 M 8 L 0 l 0 Z W 1 Q Y X R o P j w v S X R l b U x v Y 2 F 0 a W 9 u P j x T d G F i b G V F b n R y a W V z I C 8 + P C 9 J d G V t P j x J d G V t P j x J d G V t T G 9 j Y X R p b 2 4 + P E l 0 Z W 1 U e X B l P k Z v c m 1 1 b G E 8 L 0 l 0 Z W 1 U e X B l P j x J d G V t U G F 0 a D 5 T Z W N 0 a W 9 u M S 9 V c n V n d W F 5 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V G F y Z 2 V 0 I i B W Y W x 1 Z T 0 i c 1 V y d W d 1 Y X k i I C 8 + P E V u d H J 5 I F R 5 c G U 9 I k Z p b G x l Z E N v b X B s Z X R l U m V z d W x 0 V G 9 X b 3 J r c 2 h l Z X Q i I F Z h b H V l P S J s M S I g L z 4 8 R W 5 0 c n k g V H l w Z T 0 i R m l s b E V y c m 9 y Q 2 9 k Z S I g V m F s d W U 9 I n N V b m t u b 3 d u I i A v P j x F b n R y e S B U e X B l P S J G a W x s R X J y b 3 J D b 3 V u d C I g V m F s d W U 9 I m w w I i A v P j x F b n R y e S B U e X B l P S J G a W x s T G F z d F V w Z G F 0 Z W Q i I F Z h b H V l P S J k M j A y N S 0 w M i 0 w M 1 Q x O D o z M T o 0 O C 4 5 N T k 4 N z U x W i I g L z 4 8 R W 5 0 c n k g V H l w Z T 0 i R m l s b E N v b H V t b l R 5 c G V z I i B W Y W x 1 Z T 0 i c 0 J n W U d C Z 1 l H Q m d Z R 0 J n W U d B d 0 1 B Q U F N Q U F B T U F B Q U 1 H Q m d Z R 0 F 3 W U d C Z 1 l H Q m d Z R 0 J n W U d C Z 1 l H Q m d Z R 0 J n W U d C Z 1 l H Q m d Z Q U J n Q U c i I C 8 + P E V u d H J 5 I F R 5 c G U 9 I l J l Y 2 9 2 Z X J 5 V G F y Z 2 V 0 U 2 h l Z X Q i I F Z h b H V l P S J z U 2 h l Z X Q y M y I g L z 4 8 R W 5 0 c n k g V H l w Z T 0 i U m V j b 3 Z l c n l U Y X J n Z X R D b 2 x 1 b W 4 i I F Z h b H V l P S J s M S I g L z 4 8 R W 5 0 c n k g V H l w Z T 0 i U m V j b 3 Z l c n l U Y X J n Z X R S b 3 c i I F Z h b H V l P S J s M S I g L z 4 8 R W 5 0 c n k g V H l w Z T 0 i T G 9 h Z G V k V G 9 B b m F s e X N p c 1 N l c n Z p Y 2 V z I i B W Y W x 1 Z T 0 i b D A i I C 8 + P E V u d H J 5 I F R 5 c G U 9 I l F 1 Z X J 5 S U Q i I F Z h b H V l P S J z O T M 4 Y T Q 1 M j g t O G I w Y y 0 0 N T N m L T l h N T c t Y m F m Y m M 1 N T B i Y T I y I i A v P j x F b n R y e S B U e X B l P S J G a W x s Q 2 9 1 b n Q i I F Z h b H V l P S J s N S I g L z 4 8 R W 5 0 c n k g V H l w Z T 0 i R m l s b E N v b H V t b k 5 h b W V z I i B W Y W x 1 Z T 0 i c 1 s m c X V v d D t T d G F 0 Z S Z x d W 9 0 O y w m c X V v d D t D Y X N l I E 5 h b W U m c X V v d D s s J n F 1 b 3 Q 7 S W 5 2 Z X N 0 b 3 I m c X V v d D s s J n F 1 b 3 Q 7 T 3 R o Z X I g S W 5 2 Z X N 0 b 3 J z J n F 1 b 3 Q 7 L C Z x d W 9 0 O 0 5 h d G l v b m F s a X R 5 I G 9 m I E l u d m V z d G 9 y c y A m c X V v d D s s J n F 1 b 3 Q 7 Q 2 9 u d G l u Z W 5 0 J n F 1 b 3 Q 7 L C Z x d W 9 0 O 0 l u c 3 R y d W 1 l b n Q g S W 5 2 b 2 t l Z C Z x d W 9 0 O y w m c X V v d D t U e X B l I G 9 m I E l u c 3 R y d W 1 l b n Q m c X V v d D s s J n F 1 b 3 Q 7 R W N v b m 9 t a W M g U 2 V j d G 9 y I E l u d m 9 s d m V k J n F 1 b 3 Q 7 L C Z x d W 9 0 O 0 F k Z F x 1 M D A y N 2 w g U 2 V j d G 9 y c y Z x d W 9 0 O y w m c X V v d D t T d G F 0 d X M m c X V v d D s s J n F 1 b 3 Q 7 R G V j a W R l Z C B p b i B G Y X Z v c i B v Z i Z x d W 9 0 O y w m c X V v d D t T Z X R 0 b G V k I G 9 y I G R l Y 2 l k Z W Q g a W 4 g Z m F 2 b 3 I g b 2 Y g a W 5 2 Z X N 0 b 3 I m c X V v d D s s J n F 1 b 3 Q 7 W W V h c i B D Y X N l I E Z p b G V k J n F 1 b 3 Q 7 L C Z x d W 9 0 O 1 l l Y X I g Q 2 F z Z S B D b 2 5 j b H V k Z W Q m c X V v d D s s J n F 1 b 3 Q 7 Q W 1 v d W 5 0 I E N s Y W l t Z W Q g Y n k g S W 5 2 Z X N 0 b 3 I m c X V v d D s s J n F 1 b 3 Q 7 Q 2 9 t c G V u c 2 F 0 a W 9 u I G 9 m Z m V y Z W Q g Y n k g d G h l I F N 0 Y X R l I C h G b 3 I g Z G l y Z W N 0 I G V 4 c H J v c H J p Y X R p b 2 4 g Y 2 F z Z X M g b 2 5 s e S k m c X V v d D s s J n F 1 b 3 Q 7 Q W 1 v d W 5 0 I E F 3 Y X J k Z W Q m c X V v d D s s J n F 1 b 3 Q 7 Q W 1 v d W 5 0 I F N l d H R s Z W Q m c X V v d D s s J n F 1 b 3 Q 7 Q W 1 l b m R l Z C B h b W 9 1 b n Q g K E l u I G N h c 2 V z I G 9 m I G F u d W x s b W V u d C B v c i B y Z W N 0 a W Z p Y 2 F 0 a W 9 u K S Z x d W 9 0 O y w m c X V v d D t E Z W Z p b m l 0 a X Z l I G F t b 3 V u d C A o Y X d h c m R z K S Z x d W 9 0 O y w m c X V v d D t E Z W Z p b m l 0 a X Z l I G F t b 3 V u d C A o Y X d h c m R z K 3 N l d H R s Z W 1 l b n R z K S Z x d W 9 0 O y w m c X V v d D t B b W 9 1 b n Q g c G F p Z C Z x d W 9 0 O y w m c X V v d D t B c m J p d H J h d G 9 y I E F w c G 9 p b n R l Z C B i e S B T d G F 0 Z S Z x d W 9 0 O y w m c X V v d D t B c m J p d H J h d G 9 y I E F w c G 9 p b n R l Z C B i e S B J b n Z l c 3 R v c i Z x d W 9 0 O y w m c X V v d D t Q c m V z a W R l b n Q g b 2 Y g d G h l I F R y a W J 1 b m F s J n F 1 b 3 Q 7 L C Z x d W 9 0 O 0 x h d y B G a X J t I E h p c m V k I G J 5 I F N 0 Y X R l J n F 1 b 3 Q 7 L C Z x d W 9 0 O 0 N v d W 5 z Z W w g Z m V l c y B h c y B z d G l w d W x h d G V k I G l u I G N v b n R y Y W N 0 I G 9 y L C A g K E l m I H J l c 2 9 y d G V k I H R v I G 9 1 d H N p Z G U g Y 2 9 1 b n N l b C k m c X V v d D s s J n F 1 b 3 Q 7 T m F t Z S B v Z i B w Y X J 0 b m V y I G l u L W N o Y X J n Z S B v Z i B j Y X N l I C h J Z i B y Z X N v c n R l Z C B 0 b y B v d X R z a W R l I G N v d W 5 z Z W w p J n F 1 b 3 Q 7 L C Z x d W 9 0 O 0 x h d y B G a X J t I E h p c m V k I G J 5 I E l u d m V z d G 9 y J n F 1 b 3 Q 7 L C Z x d W 9 0 O 0 F y Y m l 0 c m F 0 a W 9 u I E N l b n R l c i B J b n Z v b H Z l Z C Z x d W 9 0 O y w m c X V v d D t B c m J p d H J h d G l v b i B S d W x l c y B V c 2 V k J n F 1 b 3 Q 7 L C Z x d W 9 0 O 0 Z F V C Z x d W 9 0 O y w m c X V v d D t C c m V h Y 2 g / J n F 1 b 3 Q 7 L C Z x d W 9 0 O 0 R p c m V j d C B F e H A / J n F 1 b 3 Q 7 L C Z x d W 9 0 O 0 J y Z W F j a D 8 y J n F 1 b 3 Q 7 L C Z x d W 9 0 O 0 l u Z G l y Z W N 0 I E V 4 c C Z x d W 9 0 O y w m c X V v d D t C c m V h Y 2 g / M y Z x d W 9 0 O y w m c X V v d D t O V C Z x d W 9 0 O y w m c X V v d D t C c m V h Y 2 g / N C Z x d W 9 0 O y w m c X V v d D t N R k 4 m c X V v d D s s J n F 1 b 3 Q 7 Q n J l Y W N o P z U m c X V v d D s s J n F 1 b 3 Q 7 V W 1 i c m V s b G E g Q 2 x h d X N l J n F 1 b 3 Q 7 L C Z x d W 9 0 O 0 J y Z W F j a D 8 2 J n F 1 b 3 Q 7 L C Z x d W 9 0 O 0 Z Q U y Z x d W 9 0 O y w m c X V v d D t C c m V h Y 2 g / N y Z x d W 9 0 O y w m c X V v d D t B c m J p d H J h c n k g b 3 I g R G l z Y 3 J p b S B N Z W F z d X J l c y Z x d W 9 0 O y w m c X V v d D t C c m V h Y 2 g / O C Z x d W 9 0 O y w m c X V v d D t U c m F u c 2 Z l c i B v Z i B G d W 5 k c y Z x d W 9 0 O y w m c X V v d D t C c m V h Y 2 g / O S Z x d W 9 0 O y w m c X V v d D t P d G h l c i Z x d W 9 0 O y w m c X V v d D t C c m V h Y 2 g / M T A m c X V v d D s s J n F 1 b 3 Q 7 U G V y Z m 9 y b W F u Y 2 U g c m V x d W l y Z W 1 l b n R z J n F 1 b 3 Q 7 L C Z x d W 9 0 O 0 J y Z W F j a D 8 x M S Z x d W 9 0 O y w m c X V v d D t D d X N 0 b 2 1 h c n k g c n V s Z X M g b 2 Y g a W 5 0 Z X J u Y X R p b 2 5 h b C B s Y X c m c X V v d D s s J n F 1 b 3 Q 7 Q n J l Y W N o P z E y J n F 1 b 3 Q 7 L C Z x d W 9 0 O 0 5 v d G V z J n F 1 b 3 Q 7 X S I g L z 4 8 R W 5 0 c n k g V H l w Z T 0 i R m l s b F N 0 Y X R 1 c y I g V m F s d W U 9 I n N D b 2 1 w b G V 0 Z S I g L z 4 8 R W 5 0 c n k g V H l w Z T 0 i Q W R k Z W R U b 0 R h d G F N b 2 R l b C I g V m F s d W U 9 I m w w I i A v P j x F b n R y e S B U e X B l P S J S Z W x h d G l v b n N o a X B J b m Z v Q 2 9 u d G F p b m V y I i B W Y W x 1 Z T 0 i c 3 s m c X V v d D t j b 2 x 1 b W 5 D b 3 V u d C Z x d W 9 0 O z o 1 N y w m c X V v d D t r Z X l D b 2 x 1 b W 5 O Y W 1 l c y Z x d W 9 0 O z p b X S w m c X V v d D t x d W V y e V J l b G F 0 a W 9 u c 2 h p c H M m c X V v d D s 6 W 1 0 s J n F 1 b 3 Q 7 Y 2 9 s d W 1 u S W R l b n R p d G l l c y Z x d W 9 0 O z p b J n F 1 b 3 Q 7 U 2 V j d G l v b j E v V X J 1 Z 3 V h e S 9 B d X R v U m V t b 3 Z l Z E N v b H V t b n M x L n t T d G F 0 Z S w w f S Z x d W 9 0 O y w m c X V v d D t T Z W N 0 a W 9 u M S 9 V c n V n d W F 5 L 0 F 1 d G 9 S Z W 1 v d m V k Q 2 9 s d W 1 u c z E u e 0 N h c 2 U g T m F t Z S w x f S Z x d W 9 0 O y w m c X V v d D t T Z W N 0 a W 9 u M S 9 V c n V n d W F 5 L 0 F 1 d G 9 S Z W 1 v d m V k Q 2 9 s d W 1 u c z E u e 0 l u d m V z d G 9 y L D J 9 J n F 1 b 3 Q 7 L C Z x d W 9 0 O 1 N l Y 3 R p b 2 4 x L 1 V y d W d 1 Y X k v Q X V 0 b 1 J l b W 9 2 Z W R D b 2 x 1 b W 5 z M S 5 7 T 3 R o Z X I g S W 5 2 Z X N 0 b 3 J z L D N 9 J n F 1 b 3 Q 7 L C Z x d W 9 0 O 1 N l Y 3 R p b 2 4 x L 1 V y d W d 1 Y X k v Q X V 0 b 1 J l b W 9 2 Z W R D b 2 x 1 b W 5 z M S 5 7 T m F 0 a W 9 u Y W x p d H k g b 2 Y g S W 5 2 Z X N 0 b 3 J z I C w 0 f S Z x d W 9 0 O y w m c X V v d D t T Z W N 0 a W 9 u M S 9 V c n V n d W F 5 L 0 F 1 d G 9 S Z W 1 v d m V k Q 2 9 s d W 1 u c z E u e 0 N v b n R p b m V u d C w 1 f S Z x d W 9 0 O y w m c X V v d D t T Z W N 0 a W 9 u M S 9 V c n V n d W F 5 L 0 F 1 d G 9 S Z W 1 v d m V k Q 2 9 s d W 1 u c z E u e 0 l u c 3 R y d W 1 l b n Q g S W 5 2 b 2 t l Z C w 2 f S Z x d W 9 0 O y w m c X V v d D t T Z W N 0 a W 9 u M S 9 V c n V n d W F 5 L 0 F 1 d G 9 S Z W 1 v d m V k Q 2 9 s d W 1 u c z E u e 1 R 5 c G U g b 2 Y g S W 5 z d H J 1 b W V u d C w 3 f S Z x d W 9 0 O y w m c X V v d D t T Z W N 0 a W 9 u M S 9 V c n V n d W F 5 L 0 F 1 d G 9 S Z W 1 v d m V k Q 2 9 s d W 1 u c z E u e 0 V j b 2 5 v b W l j I F N l Y 3 R v c i B J b n Z v b H Z l Z C w 4 f S Z x d W 9 0 O y w m c X V v d D t T Z W N 0 a W 9 u M S 9 V c n V n d W F 5 L 0 F 1 d G 9 S Z W 1 v d m V k Q 2 9 s d W 1 u c z E u e 0 F k Z F x 1 M D A y N 2 w g U 2 V j d G 9 y c y w 5 f S Z x d W 9 0 O y w m c X V v d D t T Z W N 0 a W 9 u M S 9 V c n V n d W F 5 L 0 F 1 d G 9 S Z W 1 v d m V k Q 2 9 s d W 1 u c z E u e 1 N 0 Y X R 1 c y w x M H 0 m c X V v d D s s J n F 1 b 3 Q 7 U 2 V j d G l v b j E v V X J 1 Z 3 V h e S 9 B d X R v U m V t b 3 Z l Z E N v b H V t b n M x L n t E Z W N p Z G V k I G l u I E Z h d m 9 y I G 9 m L D E x f S Z x d W 9 0 O y w m c X V v d D t T Z W N 0 a W 9 u M S 9 V c n V n d W F 5 L 0 F 1 d G 9 S Z W 1 v d m V k Q 2 9 s d W 1 u c z E u e 1 N l d H R s Z W Q g b 3 I g Z G V j a W R l Z C B p b i B m Y X Z v c i B v Z i B p b n Z l c 3 R v c i w x M n 0 m c X V v d D s s J n F 1 b 3 Q 7 U 2 V j d G l v b j E v V X J 1 Z 3 V h e S 9 B d X R v U m V t b 3 Z l Z E N v b H V t b n M x L n t Z Z W F y I E N h c 2 U g R m l s Z W Q s M T N 9 J n F 1 b 3 Q 7 L C Z x d W 9 0 O 1 N l Y 3 R p b 2 4 x L 1 V y d W d 1 Y X k v Q X V 0 b 1 J l b W 9 2 Z W R D b 2 x 1 b W 5 z M S 5 7 W W V h c i B D Y X N l I E N v b m N s d W R l Z C w x N H 0 m c X V v d D s s J n F 1 b 3 Q 7 U 2 V j d G l v b j E v V X J 1 Z 3 V h e S 9 B d X R v U m V t b 3 Z l Z E N v b H V t b n M x L n t B b W 9 1 b n Q g Q 2 x h a W 1 l Z C B i e S B J b n Z l c 3 R v c i w x N X 0 m c X V v d D s s J n F 1 b 3 Q 7 U 2 V j d G l v b j E v V X J 1 Z 3 V h e S 9 B d X R v U m V t b 3 Z l Z E N v b H V t b n M x L n t D b 2 1 w Z W 5 z Y X R p b 2 4 g b 2 Z m Z X J l Z C B i e S B 0 a G U g U 3 R h d G U g K E Z v c i B k a X J l Y 3 Q g Z X h w c m 9 w c m l h d G l v b i B j Y X N l c y B v b m x 5 K S w x N n 0 m c X V v d D s s J n F 1 b 3 Q 7 U 2 V j d G l v b j E v V X J 1 Z 3 V h e S 9 B d X R v U m V t b 3 Z l Z E N v b H V t b n M x L n t B b W 9 1 b n Q g Q X d h c m R l Z C w x N 3 0 m c X V v d D s s J n F 1 b 3 Q 7 U 2 V j d G l v b j E v V X J 1 Z 3 V h e S 9 B d X R v U m V t b 3 Z l Z E N v b H V t b n M x L n t B b W 9 1 b n Q g U 2 V 0 d G x l Z C w x O H 0 m c X V v d D s s J n F 1 b 3 Q 7 U 2 V j d G l v b j E v V X J 1 Z 3 V h e S 9 B d X R v U m V t b 3 Z l Z E N v b H V t b n M x L n t B b W V u Z G V k I G F t b 3 V u d C A o S W 4 g Y 2 F z Z X M g b 2 Y g Y W 5 1 b G x t Z W 5 0 I G 9 y I H J l Y 3 R p Z m l j Y X R p b 2 4 p L D E 5 f S Z x d W 9 0 O y w m c X V v d D t T Z W N 0 a W 9 u M S 9 V c n V n d W F 5 L 0 F 1 d G 9 S Z W 1 v d m V k Q 2 9 s d W 1 u c z E u e 0 R l Z m l u a X R p d m U g Y W 1 v d W 5 0 I C h h d 2 F y Z H M p L D I w f S Z x d W 9 0 O y w m c X V v d D t T Z W N 0 a W 9 u M S 9 V c n V n d W F 5 L 0 F 1 d G 9 S Z W 1 v d m V k Q 2 9 s d W 1 u c z E u e 0 R l Z m l u a X R p d m U g Y W 1 v d W 5 0 I C h h d 2 F y Z H M r c 2 V 0 d G x l b W V u d H M p L D I x f S Z x d W 9 0 O y w m c X V v d D t T Z W N 0 a W 9 u M S 9 V c n V n d W F 5 L 0 F 1 d G 9 S Z W 1 v d m V k Q 2 9 s d W 1 u c z E u e 0 F t b 3 V u d C B w Y W l k L D I y f S Z x d W 9 0 O y w m c X V v d D t T Z W N 0 a W 9 u M S 9 V c n V n d W F 5 L 0 F 1 d G 9 S Z W 1 v d m V k Q 2 9 s d W 1 u c z E u e 0 F y Y m l 0 c m F 0 b 3 I g Q X B w b 2 l u d G V k I G J 5 I F N 0 Y X R l L D I z f S Z x d W 9 0 O y w m c X V v d D t T Z W N 0 a W 9 u M S 9 V c n V n d W F 5 L 0 F 1 d G 9 S Z W 1 v d m V k Q 2 9 s d W 1 u c z E u e 0 F y Y m l 0 c m F 0 b 3 I g Q X B w b 2 l u d G V k I G J 5 I E l u d m V z d G 9 y L D I 0 f S Z x d W 9 0 O y w m c X V v d D t T Z W N 0 a W 9 u M S 9 V c n V n d W F 5 L 0 F 1 d G 9 S Z W 1 v d m V k Q 2 9 s d W 1 u c z E u e 1 B y Z X N p Z G V u d C B v Z i B 0 a G U g V H J p Y n V u Y W w s M j V 9 J n F 1 b 3 Q 7 L C Z x d W 9 0 O 1 N l Y 3 R p b 2 4 x L 1 V y d W d 1 Y X k v Q X V 0 b 1 J l b W 9 2 Z W R D b 2 x 1 b W 5 z M S 5 7 T G F 3 I E Z p c m 0 g S G l y Z W Q g Y n k g U 3 R h d G U s M j Z 9 J n F 1 b 3 Q 7 L C Z x d W 9 0 O 1 N l Y 3 R p b 2 4 x L 1 V y d W d 1 Y X k v Q X V 0 b 1 J l b W 9 2 Z W R D b 2 x 1 b W 5 z M S 5 7 Q 2 9 1 b n N l b C B m Z W V z I G F z I H N 0 a X B 1 b G F 0 Z W Q g a W 4 g Y 2 9 u d H J h Y 3 Q g b 3 I s I C A o S W Y g c m V z b 3 J 0 Z W Q g d G 8 g b 3 V 0 c 2 l k Z S B j b 3 V u c 2 V s K S w y N 3 0 m c X V v d D s s J n F 1 b 3 Q 7 U 2 V j d G l v b j E v V X J 1 Z 3 V h e S 9 B d X R v U m V t b 3 Z l Z E N v b H V t b n M x L n t O Y W 1 l I G 9 m I H B h c n R u Z X I g a W 4 t Y 2 h h c m d l I G 9 m I G N h c 2 U g K E l m I H J l c 2 9 y d G V k I H R v I G 9 1 d H N p Z G U g Y 2 9 1 b n N l b C k s M j h 9 J n F 1 b 3 Q 7 L C Z x d W 9 0 O 1 N l Y 3 R p b 2 4 x L 1 V y d W d 1 Y X k v Q X V 0 b 1 J l b W 9 2 Z W R D b 2 x 1 b W 5 z M S 5 7 T G F 3 I E Z p c m 0 g S G l y Z W Q g Y n k g S W 5 2 Z X N 0 b 3 I s M j l 9 J n F 1 b 3 Q 7 L C Z x d W 9 0 O 1 N l Y 3 R p b 2 4 x L 1 V y d W d 1 Y X k v Q X V 0 b 1 J l b W 9 2 Z W R D b 2 x 1 b W 5 z M S 5 7 Q X J i a X R y Y X R p b 2 4 g Q 2 V u d G V y I E l u d m 9 s d m V k L D M w f S Z x d W 9 0 O y w m c X V v d D t T Z W N 0 a W 9 u M S 9 V c n V n d W F 5 L 0 F 1 d G 9 S Z W 1 v d m V k Q 2 9 s d W 1 u c z E u e 0 F y Y m l 0 c m F 0 a W 9 u I F J 1 b G V z I F V z Z W Q s M z F 9 J n F 1 b 3 Q 7 L C Z x d W 9 0 O 1 N l Y 3 R p b 2 4 x L 1 V y d W d 1 Y X k v Q X V 0 b 1 J l b W 9 2 Z W R D b 2 x 1 b W 5 z M S 5 7 R k V U L D M y f S Z x d W 9 0 O y w m c X V v d D t T Z W N 0 a W 9 u M S 9 V c n V n d W F 5 L 0 F 1 d G 9 S Z W 1 v d m V k Q 2 9 s d W 1 u c z E u e 0 J y Z W F j a D 8 s M z N 9 J n F 1 b 3 Q 7 L C Z x d W 9 0 O 1 N l Y 3 R p b 2 4 x L 1 V y d W d 1 Y X k v Q X V 0 b 1 J l b W 9 2 Z W R D b 2 x 1 b W 5 z M S 5 7 R G l y Z W N 0 I E V 4 c D 8 s M z R 9 J n F 1 b 3 Q 7 L C Z x d W 9 0 O 1 N l Y 3 R p b 2 4 x L 1 V y d W d 1 Y X k v Q X V 0 b 1 J l b W 9 2 Z W R D b 2 x 1 b W 5 z M S 5 7 Q n J l Y W N o P z I s M z V 9 J n F 1 b 3 Q 7 L C Z x d W 9 0 O 1 N l Y 3 R p b 2 4 x L 1 V y d W d 1 Y X k v Q X V 0 b 1 J l b W 9 2 Z W R D b 2 x 1 b W 5 z M S 5 7 S W 5 k a X J l Y 3 Q g R X h w L D M 2 f S Z x d W 9 0 O y w m c X V v d D t T Z W N 0 a W 9 u M S 9 V c n V n d W F 5 L 0 F 1 d G 9 S Z W 1 v d m V k Q 2 9 s d W 1 u c z E u e 0 J y Z W F j a D 8 z L D M 3 f S Z x d W 9 0 O y w m c X V v d D t T Z W N 0 a W 9 u M S 9 V c n V n d W F 5 L 0 F 1 d G 9 S Z W 1 v d m V k Q 2 9 s d W 1 u c z E u e 0 5 U L D M 4 f S Z x d W 9 0 O y w m c X V v d D t T Z W N 0 a W 9 u M S 9 V c n V n d W F 5 L 0 F 1 d G 9 S Z W 1 v d m V k Q 2 9 s d W 1 u c z E u e 0 J y Z W F j a D 8 0 L D M 5 f S Z x d W 9 0 O y w m c X V v d D t T Z W N 0 a W 9 u M S 9 V c n V n d W F 5 L 0 F 1 d G 9 S Z W 1 v d m V k Q 2 9 s d W 1 u c z E u e 0 1 G T i w 0 M H 0 m c X V v d D s s J n F 1 b 3 Q 7 U 2 V j d G l v b j E v V X J 1 Z 3 V h e S 9 B d X R v U m V t b 3 Z l Z E N v b H V t b n M x L n t C c m V h Y 2 g / N S w 0 M X 0 m c X V v d D s s J n F 1 b 3 Q 7 U 2 V j d G l v b j E v V X J 1 Z 3 V h e S 9 B d X R v U m V t b 3 Z l Z E N v b H V t b n M x L n t V b W J y Z W x s Y S B D b G F 1 c 2 U s N D J 9 J n F 1 b 3 Q 7 L C Z x d W 9 0 O 1 N l Y 3 R p b 2 4 x L 1 V y d W d 1 Y X k v Q X V 0 b 1 J l b W 9 2 Z W R D b 2 x 1 b W 5 z M S 5 7 Q n J l Y W N o P z Y s N D N 9 J n F 1 b 3 Q 7 L C Z x d W 9 0 O 1 N l Y 3 R p b 2 4 x L 1 V y d W d 1 Y X k v Q X V 0 b 1 J l b W 9 2 Z W R D b 2 x 1 b W 5 z M S 5 7 R l B T L D Q 0 f S Z x d W 9 0 O y w m c X V v d D t T Z W N 0 a W 9 u M S 9 V c n V n d W F 5 L 0 F 1 d G 9 S Z W 1 v d m V k Q 2 9 s d W 1 u c z E u e 0 J y Z W F j a D 8 3 L D Q 1 f S Z x d W 9 0 O y w m c X V v d D t T Z W N 0 a W 9 u M S 9 V c n V n d W F 5 L 0 F 1 d G 9 S Z W 1 v d m V k Q 2 9 s d W 1 u c z E u e 0 F y Y m l 0 c m F y e S B v c i B E a X N j c m l t I E 1 l Y X N 1 c m V z L D Q 2 f S Z x d W 9 0 O y w m c X V v d D t T Z W N 0 a W 9 u M S 9 V c n V n d W F 5 L 0 F 1 d G 9 S Z W 1 v d m V k Q 2 9 s d W 1 u c z E u e 0 J y Z W F j a D 8 4 L D Q 3 f S Z x d W 9 0 O y w m c X V v d D t T Z W N 0 a W 9 u M S 9 V c n V n d W F 5 L 0 F 1 d G 9 S Z W 1 v d m V k Q 2 9 s d W 1 u c z E u e 1 R y Y W 5 z Z m V y I G 9 m I E Z 1 b m R z L D Q 4 f S Z x d W 9 0 O y w m c X V v d D t T Z W N 0 a W 9 u M S 9 V c n V n d W F 5 L 0 F 1 d G 9 S Z W 1 v d m V k Q 2 9 s d W 1 u c z E u e 0 J y Z W F j a D 8 5 L D Q 5 f S Z x d W 9 0 O y w m c X V v d D t T Z W N 0 a W 9 u M S 9 V c n V n d W F 5 L 0 F 1 d G 9 S Z W 1 v d m V k Q 2 9 s d W 1 u c z E u e 0 9 0 a G V y L D U w f S Z x d W 9 0 O y w m c X V v d D t T Z W N 0 a W 9 u M S 9 V c n V n d W F 5 L 0 F 1 d G 9 S Z W 1 v d m V k Q 2 9 s d W 1 u c z E u e 0 J y Z W F j a D 8 x M C w 1 M X 0 m c X V v d D s s J n F 1 b 3 Q 7 U 2 V j d G l v b j E v V X J 1 Z 3 V h e S 9 B d X R v U m V t b 3 Z l Z E N v b H V t b n M x L n t Q Z X J m b 3 J t Y W 5 j Z S B y Z X F 1 a X J l b W V u d H M s N T J 9 J n F 1 b 3 Q 7 L C Z x d W 9 0 O 1 N l Y 3 R p b 2 4 x L 1 V y d W d 1 Y X k v Q X V 0 b 1 J l b W 9 2 Z W R D b 2 x 1 b W 5 z M S 5 7 Q n J l Y W N o P z E x L D U z f S Z x d W 9 0 O y w m c X V v d D t T Z W N 0 a W 9 u M S 9 V c n V n d W F 5 L 0 F 1 d G 9 S Z W 1 v d m V k Q 2 9 s d W 1 u c z E u e 0 N 1 c 3 R v b W F y e S B y d W x l c y B v Z i B p b n R l c m 5 h d G l v b m F s I G x h d y w 1 N H 0 m c X V v d D s s J n F 1 b 3 Q 7 U 2 V j d G l v b j E v V X J 1 Z 3 V h e S 9 B d X R v U m V t b 3 Z l Z E N v b H V t b n M x L n t C c m V h Y 2 g / M T I s N T V 9 J n F 1 b 3 Q 7 L C Z x d W 9 0 O 1 N l Y 3 R p b 2 4 x L 1 V y d W d 1 Y X k v Q X V 0 b 1 J l b W 9 2 Z W R D b 2 x 1 b W 5 z M S 5 7 T m 9 0 Z X M s N T Z 9 J n F 1 b 3 Q 7 X S w m c X V v d D t D b 2 x 1 b W 5 D b 3 V u d C Z x d W 9 0 O z o 1 N y w m c X V v d D t L Z X l D b 2 x 1 b W 5 O Y W 1 l c y Z x d W 9 0 O z p b X S w m c X V v d D t D b 2 x 1 b W 5 J Z G V u d G l 0 a W V z J n F 1 b 3 Q 7 O l s m c X V v d D t T Z W N 0 a W 9 u M S 9 V c n V n d W F 5 L 0 F 1 d G 9 S Z W 1 v d m V k Q 2 9 s d W 1 u c z E u e 1 N 0 Y X R l L D B 9 J n F 1 b 3 Q 7 L C Z x d W 9 0 O 1 N l Y 3 R p b 2 4 x L 1 V y d W d 1 Y X k v Q X V 0 b 1 J l b W 9 2 Z W R D b 2 x 1 b W 5 z M S 5 7 Q 2 F z Z S B O Y W 1 l L D F 9 J n F 1 b 3 Q 7 L C Z x d W 9 0 O 1 N l Y 3 R p b 2 4 x L 1 V y d W d 1 Y X k v Q X V 0 b 1 J l b W 9 2 Z W R D b 2 x 1 b W 5 z M S 5 7 S W 5 2 Z X N 0 b 3 I s M n 0 m c X V v d D s s J n F 1 b 3 Q 7 U 2 V j d G l v b j E v V X J 1 Z 3 V h e S 9 B d X R v U m V t b 3 Z l Z E N v b H V t b n M x L n t P d G h l c i B J b n Z l c 3 R v c n M s M 3 0 m c X V v d D s s J n F 1 b 3 Q 7 U 2 V j d G l v b j E v V X J 1 Z 3 V h e S 9 B d X R v U m V t b 3 Z l Z E N v b H V t b n M x L n t O Y X R p b 2 5 h b G l 0 e S B v Z i B J b n Z l c 3 R v c n M g L D R 9 J n F 1 b 3 Q 7 L C Z x d W 9 0 O 1 N l Y 3 R p b 2 4 x L 1 V y d W d 1 Y X k v Q X V 0 b 1 J l b W 9 2 Z W R D b 2 x 1 b W 5 z M S 5 7 Q 2 9 u d G l u Z W 5 0 L D V 9 J n F 1 b 3 Q 7 L C Z x d W 9 0 O 1 N l Y 3 R p b 2 4 x L 1 V y d W d 1 Y X k v Q X V 0 b 1 J l b W 9 2 Z W R D b 2 x 1 b W 5 z M S 5 7 S W 5 z d H J 1 b W V u d C B J b n Z v a 2 V k L D Z 9 J n F 1 b 3 Q 7 L C Z x d W 9 0 O 1 N l Y 3 R p b 2 4 x L 1 V y d W d 1 Y X k v Q X V 0 b 1 J l b W 9 2 Z W R D b 2 x 1 b W 5 z M S 5 7 V H l w Z S B v Z i B J b n N 0 c n V t Z W 5 0 L D d 9 J n F 1 b 3 Q 7 L C Z x d W 9 0 O 1 N l Y 3 R p b 2 4 x L 1 V y d W d 1 Y X k v Q X V 0 b 1 J l b W 9 2 Z W R D b 2 x 1 b W 5 z M S 5 7 R W N v b m 9 t a W M g U 2 V j d G 9 y I E l u d m 9 s d m V k L D h 9 J n F 1 b 3 Q 7 L C Z x d W 9 0 O 1 N l Y 3 R p b 2 4 x L 1 V y d W d 1 Y X k v Q X V 0 b 1 J l b W 9 2 Z W R D b 2 x 1 b W 5 z M S 5 7 Q W R k X H U w M D I 3 b C B T Z W N 0 b 3 J z L D l 9 J n F 1 b 3 Q 7 L C Z x d W 9 0 O 1 N l Y 3 R p b 2 4 x L 1 V y d W d 1 Y X k v Q X V 0 b 1 J l b W 9 2 Z W R D b 2 x 1 b W 5 z M S 5 7 U 3 R h d H V z L D E w f S Z x d W 9 0 O y w m c X V v d D t T Z W N 0 a W 9 u M S 9 V c n V n d W F 5 L 0 F 1 d G 9 S Z W 1 v d m V k Q 2 9 s d W 1 u c z E u e 0 R l Y 2 l k Z W Q g a W 4 g R m F 2 b 3 I g b 2 Y s M T F 9 J n F 1 b 3 Q 7 L C Z x d W 9 0 O 1 N l Y 3 R p b 2 4 x L 1 V y d W d 1 Y X k v Q X V 0 b 1 J l b W 9 2 Z W R D b 2 x 1 b W 5 z M S 5 7 U 2 V 0 d G x l Z C B v c i B k Z W N p Z G V k I G l u I G Z h d m 9 y I G 9 m I G l u d m V z d G 9 y L D E y f S Z x d W 9 0 O y w m c X V v d D t T Z W N 0 a W 9 u M S 9 V c n V n d W F 5 L 0 F 1 d G 9 S Z W 1 v d m V k Q 2 9 s d W 1 u c z E u e 1 l l Y X I g Q 2 F z Z S B G a W x l Z C w x M 3 0 m c X V v d D s s J n F 1 b 3 Q 7 U 2 V j d G l v b j E v V X J 1 Z 3 V h e S 9 B d X R v U m V t b 3 Z l Z E N v b H V t b n M x L n t Z Z W F y I E N h c 2 U g Q 2 9 u Y 2 x 1 Z G V k L D E 0 f S Z x d W 9 0 O y w m c X V v d D t T Z W N 0 a W 9 u M S 9 V c n V n d W F 5 L 0 F 1 d G 9 S Z W 1 v d m V k Q 2 9 s d W 1 u c z E u e 0 F t b 3 V u d C B D b G F p b W V k I G J 5 I E l u d m V z d G 9 y L D E 1 f S Z x d W 9 0 O y w m c X V v d D t T Z W N 0 a W 9 u M S 9 V c n V n d W F 5 L 0 F 1 d G 9 S Z W 1 v d m V k Q 2 9 s d W 1 u c z E u e 0 N v b X B l b n N h d G l v b i B v Z m Z l c m V k I G J 5 I H R o Z S B T d G F 0 Z S A o R m 9 y I G R p c m V j d C B l e H B y b 3 B y a W F 0 a W 9 u I G N h c 2 V z I G 9 u b H k p L D E 2 f S Z x d W 9 0 O y w m c X V v d D t T Z W N 0 a W 9 u M S 9 V c n V n d W F 5 L 0 F 1 d G 9 S Z W 1 v d m V k Q 2 9 s d W 1 u c z E u e 0 F t b 3 V u d C B B d 2 F y Z G V k L D E 3 f S Z x d W 9 0 O y w m c X V v d D t T Z W N 0 a W 9 u M S 9 V c n V n d W F 5 L 0 F 1 d G 9 S Z W 1 v d m V k Q 2 9 s d W 1 u c z E u e 0 F t b 3 V u d C B T Z X R 0 b G V k L D E 4 f S Z x d W 9 0 O y w m c X V v d D t T Z W N 0 a W 9 u M S 9 V c n V n d W F 5 L 0 F 1 d G 9 S Z W 1 v d m V k Q 2 9 s d W 1 u c z E u e 0 F t Z W 5 k Z W Q g Y W 1 v d W 5 0 I C h J b i B j Y X N l c y B v Z i B h b n V s b G 1 l b n Q g b 3 I g c m V j d G l m a W N h d G l v b i k s M T l 9 J n F 1 b 3 Q 7 L C Z x d W 9 0 O 1 N l Y 3 R p b 2 4 x L 1 V y d W d 1 Y X k v Q X V 0 b 1 J l b W 9 2 Z W R D b 2 x 1 b W 5 z M S 5 7 R G V m a W 5 p d G l 2 Z S B h b W 9 1 b n Q g K G F 3 Y X J k c y k s M j B 9 J n F 1 b 3 Q 7 L C Z x d W 9 0 O 1 N l Y 3 R p b 2 4 x L 1 V y d W d 1 Y X k v Q X V 0 b 1 J l b W 9 2 Z W R D b 2 x 1 b W 5 z M S 5 7 R G V m a W 5 p d G l 2 Z S B h b W 9 1 b n Q g K G F 3 Y X J k c y t z Z X R 0 b G V t Z W 5 0 c y k s M j F 9 J n F 1 b 3 Q 7 L C Z x d W 9 0 O 1 N l Y 3 R p b 2 4 x L 1 V y d W d 1 Y X k v Q X V 0 b 1 J l b W 9 2 Z W R D b 2 x 1 b W 5 z M S 5 7 Q W 1 v d W 5 0 I H B h a W Q s M j J 9 J n F 1 b 3 Q 7 L C Z x d W 9 0 O 1 N l Y 3 R p b 2 4 x L 1 V y d W d 1 Y X k v Q X V 0 b 1 J l b W 9 2 Z W R D b 2 x 1 b W 5 z M S 5 7 Q X J i a X R y Y X R v c i B B c H B v a W 5 0 Z W Q g Y n k g U 3 R h d G U s M j N 9 J n F 1 b 3 Q 7 L C Z x d W 9 0 O 1 N l Y 3 R p b 2 4 x L 1 V y d W d 1 Y X k v Q X V 0 b 1 J l b W 9 2 Z W R D b 2 x 1 b W 5 z M S 5 7 Q X J i a X R y Y X R v c i B B c H B v a W 5 0 Z W Q g Y n k g S W 5 2 Z X N 0 b 3 I s M j R 9 J n F 1 b 3 Q 7 L C Z x d W 9 0 O 1 N l Y 3 R p b 2 4 x L 1 V y d W d 1 Y X k v Q X V 0 b 1 J l b W 9 2 Z W R D b 2 x 1 b W 5 z M S 5 7 U H J l c 2 l k Z W 5 0 I G 9 m I H R o Z S B U c m l i d W 5 h b C w y N X 0 m c X V v d D s s J n F 1 b 3 Q 7 U 2 V j d G l v b j E v V X J 1 Z 3 V h e S 9 B d X R v U m V t b 3 Z l Z E N v b H V t b n M x L n t M Y X c g R m l y b S B I a X J l Z C B i e S B T d G F 0 Z S w y N n 0 m c X V v d D s s J n F 1 b 3 Q 7 U 2 V j d G l v b j E v V X J 1 Z 3 V h e S 9 B d X R v U m V t b 3 Z l Z E N v b H V t b n M x L n t D b 3 V u c 2 V s I G Z l Z X M g Y X M g c 3 R p c H V s Y X R l Z C B p b i B j b 2 5 0 c m F j d C B v c i w g I C h J Z i B y Z X N v c n R l Z C B 0 b y B v d X R z a W R l I G N v d W 5 z Z W w p L D I 3 f S Z x d W 9 0 O y w m c X V v d D t T Z W N 0 a W 9 u M S 9 V c n V n d W F 5 L 0 F 1 d G 9 S Z W 1 v d m V k Q 2 9 s d W 1 u c z E u e 0 5 h b W U g b 2 Y g c G F y d G 5 l c i B p b i 1 j a G F y Z 2 U g b 2 Y g Y 2 F z Z S A o S W Y g c m V z b 3 J 0 Z W Q g d G 8 g b 3 V 0 c 2 l k Z S B j b 3 V u c 2 V s K S w y O H 0 m c X V v d D s s J n F 1 b 3 Q 7 U 2 V j d G l v b j E v V X J 1 Z 3 V h e S 9 B d X R v U m V t b 3 Z l Z E N v b H V t b n M x L n t M Y X c g R m l y b S B I a X J l Z C B i e S B J b n Z l c 3 R v c i w y O X 0 m c X V v d D s s J n F 1 b 3 Q 7 U 2 V j d G l v b j E v V X J 1 Z 3 V h e S 9 B d X R v U m V t b 3 Z l Z E N v b H V t b n M x L n t B c m J p d H J h d G l v b i B D Z W 5 0 Z X I g S W 5 2 b 2 x 2 Z W Q s M z B 9 J n F 1 b 3 Q 7 L C Z x d W 9 0 O 1 N l Y 3 R p b 2 4 x L 1 V y d W d 1 Y X k v Q X V 0 b 1 J l b W 9 2 Z W R D b 2 x 1 b W 5 z M S 5 7 Q X J i a X R y Y X R p b 2 4 g U n V s Z X M g V X N l Z C w z M X 0 m c X V v d D s s J n F 1 b 3 Q 7 U 2 V j d G l v b j E v V X J 1 Z 3 V h e S 9 B d X R v U m V t b 3 Z l Z E N v b H V t b n M x L n t G R V Q s M z J 9 J n F 1 b 3 Q 7 L C Z x d W 9 0 O 1 N l Y 3 R p b 2 4 x L 1 V y d W d 1 Y X k v Q X V 0 b 1 J l b W 9 2 Z W R D b 2 x 1 b W 5 z M S 5 7 Q n J l Y W N o P y w z M 3 0 m c X V v d D s s J n F 1 b 3 Q 7 U 2 V j d G l v b j E v V X J 1 Z 3 V h e S 9 B d X R v U m V t b 3 Z l Z E N v b H V t b n M x L n t E a X J l Y 3 Q g R X h w P y w z N H 0 m c X V v d D s s J n F 1 b 3 Q 7 U 2 V j d G l v b j E v V X J 1 Z 3 V h e S 9 B d X R v U m V t b 3 Z l Z E N v b H V t b n M x L n t C c m V h Y 2 g / M i w z N X 0 m c X V v d D s s J n F 1 b 3 Q 7 U 2 V j d G l v b j E v V X J 1 Z 3 V h e S 9 B d X R v U m V t b 3 Z l Z E N v b H V t b n M x L n t J b m R p c m V j d C B F e H A s M z Z 9 J n F 1 b 3 Q 7 L C Z x d W 9 0 O 1 N l Y 3 R p b 2 4 x L 1 V y d W d 1 Y X k v Q X V 0 b 1 J l b W 9 2 Z W R D b 2 x 1 b W 5 z M S 5 7 Q n J l Y W N o P z M s M z d 9 J n F 1 b 3 Q 7 L C Z x d W 9 0 O 1 N l Y 3 R p b 2 4 x L 1 V y d W d 1 Y X k v Q X V 0 b 1 J l b W 9 2 Z W R D b 2 x 1 b W 5 z M S 5 7 T l Q s M z h 9 J n F 1 b 3 Q 7 L C Z x d W 9 0 O 1 N l Y 3 R p b 2 4 x L 1 V y d W d 1 Y X k v Q X V 0 b 1 J l b W 9 2 Z W R D b 2 x 1 b W 5 z M S 5 7 Q n J l Y W N o P z Q s M z l 9 J n F 1 b 3 Q 7 L C Z x d W 9 0 O 1 N l Y 3 R p b 2 4 x L 1 V y d W d 1 Y X k v Q X V 0 b 1 J l b W 9 2 Z W R D b 2 x 1 b W 5 z M S 5 7 T U Z O L D Q w f S Z x d W 9 0 O y w m c X V v d D t T Z W N 0 a W 9 u M S 9 V c n V n d W F 5 L 0 F 1 d G 9 S Z W 1 v d m V k Q 2 9 s d W 1 u c z E u e 0 J y Z W F j a D 8 1 L D Q x f S Z x d W 9 0 O y w m c X V v d D t T Z W N 0 a W 9 u M S 9 V c n V n d W F 5 L 0 F 1 d G 9 S Z W 1 v d m V k Q 2 9 s d W 1 u c z E u e 1 V t Y n J l b G x h I E N s Y X V z Z S w 0 M n 0 m c X V v d D s s J n F 1 b 3 Q 7 U 2 V j d G l v b j E v V X J 1 Z 3 V h e S 9 B d X R v U m V t b 3 Z l Z E N v b H V t b n M x L n t C c m V h Y 2 g / N i w 0 M 3 0 m c X V v d D s s J n F 1 b 3 Q 7 U 2 V j d G l v b j E v V X J 1 Z 3 V h e S 9 B d X R v U m V t b 3 Z l Z E N v b H V t b n M x L n t G U F M s N D R 9 J n F 1 b 3 Q 7 L C Z x d W 9 0 O 1 N l Y 3 R p b 2 4 x L 1 V y d W d 1 Y X k v Q X V 0 b 1 J l b W 9 2 Z W R D b 2 x 1 b W 5 z M S 5 7 Q n J l Y W N o P z c s N D V 9 J n F 1 b 3 Q 7 L C Z x d W 9 0 O 1 N l Y 3 R p b 2 4 x L 1 V y d W d 1 Y X k v Q X V 0 b 1 J l b W 9 2 Z W R D b 2 x 1 b W 5 z M S 5 7 Q X J i a X R y Y X J 5 I G 9 y I E R p c 2 N y a W 0 g T W V h c 3 V y Z X M s N D Z 9 J n F 1 b 3 Q 7 L C Z x d W 9 0 O 1 N l Y 3 R p b 2 4 x L 1 V y d W d 1 Y X k v Q X V 0 b 1 J l b W 9 2 Z W R D b 2 x 1 b W 5 z M S 5 7 Q n J l Y W N o P z g s N D d 9 J n F 1 b 3 Q 7 L C Z x d W 9 0 O 1 N l Y 3 R p b 2 4 x L 1 V y d W d 1 Y X k v Q X V 0 b 1 J l b W 9 2 Z W R D b 2 x 1 b W 5 z M S 5 7 V H J h b n N m Z X I g b 2 Y g R n V u Z H M s N D h 9 J n F 1 b 3 Q 7 L C Z x d W 9 0 O 1 N l Y 3 R p b 2 4 x L 1 V y d W d 1 Y X k v Q X V 0 b 1 J l b W 9 2 Z W R D b 2 x 1 b W 5 z M S 5 7 Q n J l Y W N o P z k s N D l 9 J n F 1 b 3 Q 7 L C Z x d W 9 0 O 1 N l Y 3 R p b 2 4 x L 1 V y d W d 1 Y X k v Q X V 0 b 1 J l b W 9 2 Z W R D b 2 x 1 b W 5 z M S 5 7 T 3 R o Z X I s N T B 9 J n F 1 b 3 Q 7 L C Z x d W 9 0 O 1 N l Y 3 R p b 2 4 x L 1 V y d W d 1 Y X k v Q X V 0 b 1 J l b W 9 2 Z W R D b 2 x 1 b W 5 z M S 5 7 Q n J l Y W N o P z E w L D U x f S Z x d W 9 0 O y w m c X V v d D t T Z W N 0 a W 9 u M S 9 V c n V n d W F 5 L 0 F 1 d G 9 S Z W 1 v d m V k Q 2 9 s d W 1 u c z E u e 1 B l c m Z v c m 1 h b m N l I H J l c X V p c m V t Z W 5 0 c y w 1 M n 0 m c X V v d D s s J n F 1 b 3 Q 7 U 2 V j d G l v b j E v V X J 1 Z 3 V h e S 9 B d X R v U m V t b 3 Z l Z E N v b H V t b n M x L n t C c m V h Y 2 g / M T E s N T N 9 J n F 1 b 3 Q 7 L C Z x d W 9 0 O 1 N l Y 3 R p b 2 4 x L 1 V y d W d 1 Y X k v Q X V 0 b 1 J l b W 9 2 Z W R D b 2 x 1 b W 5 z M S 5 7 Q 3 V z d G 9 t Y X J 5 I H J 1 b G V z I G 9 m I G l u d G V y b m F 0 a W 9 u Y W w g b G F 3 L D U 0 f S Z x d W 9 0 O y w m c X V v d D t T Z W N 0 a W 9 u M S 9 V c n V n d W F 5 L 0 F 1 d G 9 S Z W 1 v d m V k Q 2 9 s d W 1 u c z E u e 0 J y Z W F j a D 8 x M i w 1 N X 0 m c X V v d D s s J n F 1 b 3 Q 7 U 2 V j d G l v b j E v V X J 1 Z 3 V h e S 9 B d X R v U m V t b 3 Z l Z E N v b H V t b n M x L n t O b 3 R l c y w 1 N n 0 m c X V v d D t d L C Z x d W 9 0 O 1 J l b G F 0 a W 9 u c 2 h p c E l u Z m 8 m c X V v d D s 6 W 1 1 9 I i A v P j w v U 3 R h Y m x l R W 5 0 c m l l c z 4 8 L 0 l 0 Z W 0 + P E l 0 Z W 0 + P E l 0 Z W 1 M b 2 N h d G l v b j 4 8 S X R l b V R 5 c G U + R m 9 y b X V s Y T w v S X R l b V R 5 c G U + P E l 0 Z W 1 Q Y X R o P l N l Y 3 R p b 2 4 x L 1 V y d W d 1 Y X k v U 2 9 1 c m N l P C 9 J d G V t U G F 0 a D 4 8 L 0 l 0 Z W 1 M b 2 N h d G l v b j 4 8 U 3 R h Y m x l R W 5 0 c m l l c y A v P j w v S X R l b T 4 8 S X R l b T 4 8 S X R l b U x v Y 2 F 0 a W 9 u P j x J d G V t V H l w Z T 5 G b 3 J t d W x h P C 9 J d G V t V H l w Z T 4 8 S X R l b V B h d G g + U 2 V j d G l v b j E v V X J 1 Z 3 V h e S 9 D a G F u Z 2 V k J T I w V H l w Z T w v S X R l b V B h d G g + P C 9 J d G V t T G 9 j Y X R p b 2 4 + P F N 0 Y W J s Z U V u d H J p Z X M g L z 4 8 L 0 l 0 Z W 0 + P E l 0 Z W 0 + P E l 0 Z W 1 M b 2 N h d G l v b j 4 8 S X R l b V R 5 c G U + R m 9 y b X V s Y T w v S X R l b V R 5 c G U + P E l 0 Z W 1 Q Y X R o P l N l Y 3 R p b 2 4 x L 1 V y d W d 1 Y X k v R m l s d G V y Z W Q l M j B S b 3 d z P C 9 J d G V t U G F 0 a D 4 8 L 0 l 0 Z W 1 M b 2 N h d G l v b j 4 8 U 3 R h Y m x l R W 5 0 c m l l c y A v P j w v S X R l b T 4 8 S X R l b T 4 8 S X R l b U x v Y 2 F 0 a W 9 u P j x J d G V t V H l w Z T 5 G b 3 J t d W x h P C 9 J d G V t V H l w Z T 4 8 S X R l b V B h d G g + U 2 V j d G l v b j E v V m V u Z X p 1 Z W x h 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V G F y Z 2 V 0 I i B W Y W x 1 Z T 0 i c 1 Z l b m V 6 d W V s Y S I g L z 4 8 R W 5 0 c n k g V H l w Z T 0 i R m l s b G V k Q 2 9 t c G x l d G V S Z X N 1 b H R U b 1 d v c m t z a G V l d C I g V m F s d W U 9 I m w x I i A v P j x F b n R y e S B U e X B l P S J G a W x s Q 2 9 s d W 1 u V H l w Z X M i I F Z h b H V l P S J z Q m d Z R 0 J n W U d C Z 1 l H Q m d Z R 0 F 3 T U F B Q U 1 B Q U F N Q U F B T U d C Z 1 l H Q X d Z R 0 J n W U d C Z 1 l H Q m d Z R 0 J n W U d C Z 1 l H Q m d Z R 0 J n W U d C Z 1 l B Q m d B R y I g L z 4 8 R W 5 0 c n k g V H l w Z T 0 i R m l s b E V y c m 9 y Q 2 9 1 b n Q i I F Z h b H V l P S J s M y I g L z 4 8 R W 5 0 c n k g V H l w Z T 0 i R m l s b E x h c 3 R V c G R h d G V k I i B W Y W x 1 Z T 0 i Z D I w M j U t M D I t M D N U M T g 6 M z E 6 N D k u M D M 4 N j c 2 M 1 o i I C 8 + P E V u d H J 5 I F R 5 c G U 9 I k Z p b G x F c n J v c k N v Z G U i I F Z h b H V l P S J z V W 5 r b m 9 3 b i I g L z 4 8 R W 5 0 c n k g V H l w Z T 0 i U m V j b 3 Z l c n l U Y X J n Z X R S b 3 c i I F Z h b H V l P S J s M S I g L z 4 8 R W 5 0 c n k g V H l w Z T 0 i U m V j b 3 Z l c n l U Y X J n Z X R D b 2 x 1 b W 4 i I F Z h b H V l P S J s M S I g L z 4 8 R W 5 0 c n k g V H l w Z T 0 i U m V j b 3 Z l c n l U Y X J n Z X R T a G V l d C I g V m F s d W U 9 I n N T a G V l d D I 0 I i A v P j x F b n R y e S B U e X B l P S J M b 2 F k Z W R U b 0 F u Y W x 5 c 2 l z U 2 V y d m l j Z X M i I F Z h b H V l P S J s M C I g L z 4 8 R W 5 0 c n k g V H l w Z T 0 i U X V l c n l J R C I g V m F s d W U 9 I n M 5 M z Z j N j U x N C 0 2 M 2 Z j L T Q x Y W I t Y T k 5 M C 0 x M z Z h O W Q 0 O W Q 1 N T A i I C 8 + P E V u d H J 5 I F R 5 c G U 9 I k Z p b G x D b 3 V u d C I g V m F s d W U 9 I m w 2 M y I g L z 4 8 R W 5 0 c n k g V H l w Z T 0 i R m l s b E N v b H V t b k 5 h b W V z I i B W Y W x 1 Z T 0 i c 1 s m c X V v d D t T d G F 0 Z S Z x d W 9 0 O y w m c X V v d D t D Y X N l I E 5 h b W U m c X V v d D s s J n F 1 b 3 Q 7 S W 5 2 Z X N 0 b 3 I m c X V v d D s s J n F 1 b 3 Q 7 T 3 R o Z X I g S W 5 2 Z X N 0 b 3 J z J n F 1 b 3 Q 7 L C Z x d W 9 0 O 0 5 h d G l v b m F s a X R 5 I G 9 m I E l u d m V z d G 9 y c y A m c X V v d D s s J n F 1 b 3 Q 7 Q 2 9 u d G l u Z W 5 0 J n F 1 b 3 Q 7 L C Z x d W 9 0 O 0 l u c 3 R y d W 1 l b n Q g S W 5 2 b 2 t l Z C Z x d W 9 0 O y w m c X V v d D t U e X B l I G 9 m I E l u c 3 R y d W 1 l b n Q m c X V v d D s s J n F 1 b 3 Q 7 R W N v b m 9 t a W M g U 2 V j d G 9 y I E l u d m 9 s d m V k J n F 1 b 3 Q 7 L C Z x d W 9 0 O 0 F k Z F x 1 M D A y N 2 w g U 2 V j d G 9 y c y Z x d W 9 0 O y w m c X V v d D t T d G F 0 d X M m c X V v d D s s J n F 1 b 3 Q 7 R G V j a W R l Z C B p b i B G Y X Z v c i B v Z i Z x d W 9 0 O y w m c X V v d D t T Z X R 0 b G V k I G 9 y I G R l Y 2 l k Z W Q g a W 4 g Z m F 2 b 3 I g b 2 Y g a W 5 2 Z X N 0 b 3 I m c X V v d D s s J n F 1 b 3 Q 7 W W V h c i B D Y X N l I E Z p b G V k J n F 1 b 3 Q 7 L C Z x d W 9 0 O 1 l l Y X I g Q 2 F z Z S B D b 2 5 j b H V k Z W Q m c X V v d D s s J n F 1 b 3 Q 7 Q W 1 v d W 5 0 I E N s Y W l t Z W Q g Y n k g S W 5 2 Z X N 0 b 3 I m c X V v d D s s J n F 1 b 3 Q 7 Q 2 9 t c G V u c 2 F 0 a W 9 u I G 9 m Z m V y Z W Q g Y n k g d G h l I F N 0 Y X R l I C h G b 3 I g Z G l y Z W N 0 I G V 4 c H J v c H J p Y X R p b 2 4 g Y 2 F z Z X M g b 2 5 s e S k m c X V v d D s s J n F 1 b 3 Q 7 Q W 1 v d W 5 0 I E F 3 Y X J k Z W Q m c X V v d D s s J n F 1 b 3 Q 7 Q W 1 v d W 5 0 I F N l d H R s Z W Q m c X V v d D s s J n F 1 b 3 Q 7 Q W 1 l b m R l Z C B h b W 9 1 b n Q g K E l u I G N h c 2 V z I G 9 m I G F u d W x s b W V u d C B v c i B y Z W N 0 a W Z p Y 2 F 0 a W 9 u K S Z x d W 9 0 O y w m c X V v d D t E Z W Z p b m l 0 a X Z l I G F t b 3 V u d C A o Y X d h c m R z K S Z x d W 9 0 O y w m c X V v d D t E Z W Z p b m l 0 a X Z l I G F t b 3 V u d C A o Y X d h c m R z K 3 N l d H R s Z W 1 l b n R z K S Z x d W 9 0 O y w m c X V v d D t B b W 9 1 b n Q g c G F p Z C Z x d W 9 0 O y w m c X V v d D t B c m J p d H J h d G 9 y I E F w c G 9 p b n R l Z C B i e S B T d G F 0 Z S Z x d W 9 0 O y w m c X V v d D t B c m J p d H J h d G 9 y I E F w c G 9 p b n R l Z C B i e S B J b n Z l c 3 R v c i Z x d W 9 0 O y w m c X V v d D t Q c m V z a W R l b n Q g b 2 Y g d G h l I F R y a W J 1 b m F s J n F 1 b 3 Q 7 L C Z x d W 9 0 O 0 x h d y B G a X J t I E h p c m V k I G J 5 I F N 0 Y X R l J n F 1 b 3 Q 7 L C Z x d W 9 0 O 0 N v d W 5 z Z W w g Z m V l c y B h c y B z d G l w d W x h d G V k I G l u I G N v b n R y Y W N 0 I G 9 y L C A g K E l m I H J l c 2 9 y d G V k I H R v I G 9 1 d H N p Z G U g Y 2 9 1 b n N l b C k m c X V v d D s s J n F 1 b 3 Q 7 T m F t Z S B v Z i B w Y X J 0 b m V y I G l u L W N o Y X J n Z S B v Z i B j Y X N l I C h J Z i B y Z X N v c n R l Z C B 0 b y B v d X R z a W R l I G N v d W 5 z Z W w p J n F 1 b 3 Q 7 L C Z x d W 9 0 O 0 x h d y B G a X J t I E h p c m V k I G J 5 I E l u d m V z d G 9 y J n F 1 b 3 Q 7 L C Z x d W 9 0 O 0 F y Y m l 0 c m F 0 a W 9 u I E N l b n R l c i B J b n Z v b H Z l Z C Z x d W 9 0 O y w m c X V v d D t B c m J p d H J h d G l v b i B S d W x l c y B V c 2 V k J n F 1 b 3 Q 7 L C Z x d W 9 0 O 0 Z F V C Z x d W 9 0 O y w m c X V v d D t C c m V h Y 2 g / J n F 1 b 3 Q 7 L C Z x d W 9 0 O 0 R p c m V j d C B F e H A / J n F 1 b 3 Q 7 L C Z x d W 9 0 O 0 J y Z W F j a D 8 y J n F 1 b 3 Q 7 L C Z x d W 9 0 O 0 l u Z G l y Z W N 0 I E V 4 c C Z x d W 9 0 O y w m c X V v d D t C c m V h Y 2 g / M y Z x d W 9 0 O y w m c X V v d D t O V C Z x d W 9 0 O y w m c X V v d D t C c m V h Y 2 g / N C Z x d W 9 0 O y w m c X V v d D t N R k 4 m c X V v d D s s J n F 1 b 3 Q 7 Q n J l Y W N o P z U m c X V v d D s s J n F 1 b 3 Q 7 V W 1 i c m V s b G E g Q 2 x h d X N l J n F 1 b 3 Q 7 L C Z x d W 9 0 O 0 J y Z W F j a D 8 2 J n F 1 b 3 Q 7 L C Z x d W 9 0 O 0 Z Q U y Z x d W 9 0 O y w m c X V v d D t C c m V h Y 2 g / N y Z x d W 9 0 O y w m c X V v d D t B c m J p d H J h c n k g b 3 I g R G l z Y 3 J p b S B N Z W F z d X J l c y Z x d W 9 0 O y w m c X V v d D t C c m V h Y 2 g / O C Z x d W 9 0 O y w m c X V v d D t U c m F u c 2 Z l c i B v Z i B G d W 5 k c y Z x d W 9 0 O y w m c X V v d D t C c m V h Y 2 g / O S Z x d W 9 0 O y w m c X V v d D t P d G h l c i Z x d W 9 0 O y w m c X V v d D t C c m V h Y 2 g / M T A m c X V v d D s s J n F 1 b 3 Q 7 U G V y Z m 9 y b W F u Y 2 U g c m V x d W l y Z W 1 l b n R z J n F 1 b 3 Q 7 L C Z x d W 9 0 O 0 J y Z W F j a D 8 x M S Z x d W 9 0 O y w m c X V v d D t D d X N 0 b 2 1 h c n k g c n V s Z X M g b 2 Y g a W 5 0 Z X J u Y X R p b 2 5 h b C B s Y X c m c X V v d D s s J n F 1 b 3 Q 7 Q n J l Y W N o P z E y J n F 1 b 3 Q 7 L C Z x d W 9 0 O 0 5 v d G V z J n F 1 b 3 Q 7 X S I g L z 4 8 R W 5 0 c n k g V H l w Z T 0 i R m l s b F N 0 Y X R 1 c y I g V m F s d W U 9 I n N D b 2 1 w b G V 0 Z S I g L z 4 8 R W 5 0 c n k g V H l w Z T 0 i Q W R k Z W R U b 0 R h d G F N b 2 R l b C I g V m F s d W U 9 I m w w I i A v P j x F b n R y e S B U e X B l P S J S Z W x h d G l v b n N o a X B J b m Z v Q 2 9 u d G F p b m V y I i B W Y W x 1 Z T 0 i c 3 s m c X V v d D t j b 2 x 1 b W 5 D b 3 V u d C Z x d W 9 0 O z o 1 N y w m c X V v d D t r Z X l D b 2 x 1 b W 5 O Y W 1 l c y Z x d W 9 0 O z p b X S w m c X V v d D t x d W V y e V J l b G F 0 a W 9 u c 2 h p c H M m c X V v d D s 6 W 1 0 s J n F 1 b 3 Q 7 Y 2 9 s d W 1 u S W R l b n R p d G l l c y Z x d W 9 0 O z p b J n F 1 b 3 Q 7 U 2 V j d G l v b j E v V m V u Z X p 1 Z W x h L 0 F 1 d G 9 S Z W 1 v d m V k Q 2 9 s d W 1 u c z E u e 1 N 0 Y X R l L D B 9 J n F 1 b 3 Q 7 L C Z x d W 9 0 O 1 N l Y 3 R p b 2 4 x L 1 Z l b m V 6 d W V s Y S 9 B d X R v U m V t b 3 Z l Z E N v b H V t b n M x L n t D Y X N l I E 5 h b W U s M X 0 m c X V v d D s s J n F 1 b 3 Q 7 U 2 V j d G l v b j E v V m V u Z X p 1 Z W x h L 0 F 1 d G 9 S Z W 1 v d m V k Q 2 9 s d W 1 u c z E u e 0 l u d m V z d G 9 y L D J 9 J n F 1 b 3 Q 7 L C Z x d W 9 0 O 1 N l Y 3 R p b 2 4 x L 1 Z l b m V 6 d W V s Y S 9 B d X R v U m V t b 3 Z l Z E N v b H V t b n M x L n t P d G h l c i B J b n Z l c 3 R v c n M s M 3 0 m c X V v d D s s J n F 1 b 3 Q 7 U 2 V j d G l v b j E v V m V u Z X p 1 Z W x h L 0 F 1 d G 9 S Z W 1 v d m V k Q 2 9 s d W 1 u c z E u e 0 5 h d G l v b m F s a X R 5 I G 9 m I E l u d m V z d G 9 y c y A s N H 0 m c X V v d D s s J n F 1 b 3 Q 7 U 2 V j d G l v b j E v V m V u Z X p 1 Z W x h L 0 F 1 d G 9 S Z W 1 v d m V k Q 2 9 s d W 1 u c z E u e 0 N v b n R p b m V u d C w 1 f S Z x d W 9 0 O y w m c X V v d D t T Z W N 0 a W 9 u M S 9 W Z W 5 l e n V l b G E v Q X V 0 b 1 J l b W 9 2 Z W R D b 2 x 1 b W 5 z M S 5 7 S W 5 z d H J 1 b W V u d C B J b n Z v a 2 V k L D Z 9 J n F 1 b 3 Q 7 L C Z x d W 9 0 O 1 N l Y 3 R p b 2 4 x L 1 Z l b m V 6 d W V s Y S 9 B d X R v U m V t b 3 Z l Z E N v b H V t b n M x L n t U e X B l I G 9 m I E l u c 3 R y d W 1 l b n Q s N 3 0 m c X V v d D s s J n F 1 b 3 Q 7 U 2 V j d G l v b j E v V m V u Z X p 1 Z W x h L 0 F 1 d G 9 S Z W 1 v d m V k Q 2 9 s d W 1 u c z E u e 0 V j b 2 5 v b W l j I F N l Y 3 R v c i B J b n Z v b H Z l Z C w 4 f S Z x d W 9 0 O y w m c X V v d D t T Z W N 0 a W 9 u M S 9 W Z W 5 l e n V l b G E v Q X V 0 b 1 J l b W 9 2 Z W R D b 2 x 1 b W 5 z M S 5 7 Q W R k X H U w M D I 3 b C B T Z W N 0 b 3 J z L D l 9 J n F 1 b 3 Q 7 L C Z x d W 9 0 O 1 N l Y 3 R p b 2 4 x L 1 Z l b m V 6 d W V s Y S 9 B d X R v U m V t b 3 Z l Z E N v b H V t b n M x L n t T d G F 0 d X M s M T B 9 J n F 1 b 3 Q 7 L C Z x d W 9 0 O 1 N l Y 3 R p b 2 4 x L 1 Z l b m V 6 d W V s Y S 9 B d X R v U m V t b 3 Z l Z E N v b H V t b n M x L n t E Z W N p Z G V k I G l u I E Z h d m 9 y I G 9 m L D E x f S Z x d W 9 0 O y w m c X V v d D t T Z W N 0 a W 9 u M S 9 W Z W 5 l e n V l b G E v Q X V 0 b 1 J l b W 9 2 Z W R D b 2 x 1 b W 5 z M S 5 7 U 2 V 0 d G x l Z C B v c i B k Z W N p Z G V k I G l u I G Z h d m 9 y I G 9 m I G l u d m V z d G 9 y L D E y f S Z x d W 9 0 O y w m c X V v d D t T Z W N 0 a W 9 u M S 9 W Z W 5 l e n V l b G E v Q X V 0 b 1 J l b W 9 2 Z W R D b 2 x 1 b W 5 z M S 5 7 W W V h c i B D Y X N l I E Z p b G V k L D E z f S Z x d W 9 0 O y w m c X V v d D t T Z W N 0 a W 9 u M S 9 W Z W 5 l e n V l b G E v Q X V 0 b 1 J l b W 9 2 Z W R D b 2 x 1 b W 5 z M S 5 7 W W V h c i B D Y X N l I E N v b m N s d W R l Z C w x N H 0 m c X V v d D s s J n F 1 b 3 Q 7 U 2 V j d G l v b j E v V m V u Z X p 1 Z W x h L 0 F 1 d G 9 S Z W 1 v d m V k Q 2 9 s d W 1 u c z E u e 0 F t b 3 V u d C B D b G F p b W V k I G J 5 I E l u d m V z d G 9 y L D E 1 f S Z x d W 9 0 O y w m c X V v d D t T Z W N 0 a W 9 u M S 9 W Z W 5 l e n V l b G E v Q X V 0 b 1 J l b W 9 2 Z W R D b 2 x 1 b W 5 z M S 5 7 Q 2 9 t c G V u c 2 F 0 a W 9 u I G 9 m Z m V y Z W Q g Y n k g d G h l I F N 0 Y X R l I C h G b 3 I g Z G l y Z W N 0 I G V 4 c H J v c H J p Y X R p b 2 4 g Y 2 F z Z X M g b 2 5 s e S k s M T Z 9 J n F 1 b 3 Q 7 L C Z x d W 9 0 O 1 N l Y 3 R p b 2 4 x L 1 Z l b m V 6 d W V s Y S 9 B d X R v U m V t b 3 Z l Z E N v b H V t b n M x L n t B b W 9 1 b n Q g Q X d h c m R l Z C w x N 3 0 m c X V v d D s s J n F 1 b 3 Q 7 U 2 V j d G l v b j E v V m V u Z X p 1 Z W x h L 0 F 1 d G 9 S Z W 1 v d m V k Q 2 9 s d W 1 u c z E u e 0 F t b 3 V u d C B T Z X R 0 b G V k L D E 4 f S Z x d W 9 0 O y w m c X V v d D t T Z W N 0 a W 9 u M S 9 W Z W 5 l e n V l b G E v Q X V 0 b 1 J l b W 9 2 Z W R D b 2 x 1 b W 5 z M S 5 7 Q W 1 l b m R l Z C B h b W 9 1 b n Q g K E l u I G N h c 2 V z I G 9 m I G F u d W x s b W V u d C B v c i B y Z W N 0 a W Z p Y 2 F 0 a W 9 u K S w x O X 0 m c X V v d D s s J n F 1 b 3 Q 7 U 2 V j d G l v b j E v V m V u Z X p 1 Z W x h L 0 F 1 d G 9 S Z W 1 v d m V k Q 2 9 s d W 1 u c z E u e 0 R l Z m l u a X R p d m U g Y W 1 v d W 5 0 I C h h d 2 F y Z H M p L D I w f S Z x d W 9 0 O y w m c X V v d D t T Z W N 0 a W 9 u M S 9 W Z W 5 l e n V l b G E v Q X V 0 b 1 J l b W 9 2 Z W R D b 2 x 1 b W 5 z M S 5 7 R G V m a W 5 p d G l 2 Z S B h b W 9 1 b n Q g K G F 3 Y X J k c y t z Z X R 0 b G V t Z W 5 0 c y k s M j F 9 J n F 1 b 3 Q 7 L C Z x d W 9 0 O 1 N l Y 3 R p b 2 4 x L 1 Z l b m V 6 d W V s Y S 9 B d X R v U m V t b 3 Z l Z E N v b H V t b n M x L n t B b W 9 1 b n Q g c G F p Z C w y M n 0 m c X V v d D s s J n F 1 b 3 Q 7 U 2 V j d G l v b j E v V m V u Z X p 1 Z W x h L 0 F 1 d G 9 S Z W 1 v d m V k Q 2 9 s d W 1 u c z E u e 0 F y Y m l 0 c m F 0 b 3 I g Q X B w b 2 l u d G V k I G J 5 I F N 0 Y X R l L D I z f S Z x d W 9 0 O y w m c X V v d D t T Z W N 0 a W 9 u M S 9 W Z W 5 l e n V l b G E v Q X V 0 b 1 J l b W 9 2 Z W R D b 2 x 1 b W 5 z M S 5 7 Q X J i a X R y Y X R v c i B B c H B v a W 5 0 Z W Q g Y n k g S W 5 2 Z X N 0 b 3 I s M j R 9 J n F 1 b 3 Q 7 L C Z x d W 9 0 O 1 N l Y 3 R p b 2 4 x L 1 Z l b m V 6 d W V s Y S 9 B d X R v U m V t b 3 Z l Z E N v b H V t b n M x L n t Q c m V z a W R l b n Q g b 2 Y g d G h l I F R y a W J 1 b m F s L D I 1 f S Z x d W 9 0 O y w m c X V v d D t T Z W N 0 a W 9 u M S 9 W Z W 5 l e n V l b G E v Q X V 0 b 1 J l b W 9 2 Z W R D b 2 x 1 b W 5 z M S 5 7 T G F 3 I E Z p c m 0 g S G l y Z W Q g Y n k g U 3 R h d G U s M j Z 9 J n F 1 b 3 Q 7 L C Z x d W 9 0 O 1 N l Y 3 R p b 2 4 x L 1 Z l b m V 6 d W V s Y S 9 B d X R v U m V t b 3 Z l Z E N v b H V t b n M x L n t D b 3 V u c 2 V s I G Z l Z X M g Y X M g c 3 R p c H V s Y X R l Z C B p b i B j b 2 5 0 c m F j d C B v c i w g I C h J Z i B y Z X N v c n R l Z C B 0 b y B v d X R z a W R l I G N v d W 5 z Z W w p L D I 3 f S Z x d W 9 0 O y w m c X V v d D t T Z W N 0 a W 9 u M S 9 W Z W 5 l e n V l b G E v Q X V 0 b 1 J l b W 9 2 Z W R D b 2 x 1 b W 5 z M S 5 7 T m F t Z S B v Z i B w Y X J 0 b m V y I G l u L W N o Y X J n Z S B v Z i B j Y X N l I C h J Z i B y Z X N v c n R l Z C B 0 b y B v d X R z a W R l I G N v d W 5 z Z W w p L D I 4 f S Z x d W 9 0 O y w m c X V v d D t T Z W N 0 a W 9 u M S 9 W Z W 5 l e n V l b G E v Q X V 0 b 1 J l b W 9 2 Z W R D b 2 x 1 b W 5 z M S 5 7 T G F 3 I E Z p c m 0 g S G l y Z W Q g Y n k g S W 5 2 Z X N 0 b 3 I s M j l 9 J n F 1 b 3 Q 7 L C Z x d W 9 0 O 1 N l Y 3 R p b 2 4 x L 1 Z l b m V 6 d W V s Y S 9 B d X R v U m V t b 3 Z l Z E N v b H V t b n M x L n t B c m J p d H J h d G l v b i B D Z W 5 0 Z X I g S W 5 2 b 2 x 2 Z W Q s M z B 9 J n F 1 b 3 Q 7 L C Z x d W 9 0 O 1 N l Y 3 R p b 2 4 x L 1 Z l b m V 6 d W V s Y S 9 B d X R v U m V t b 3 Z l Z E N v b H V t b n M x L n t B c m J p d H J h d G l v b i B S d W x l c y B V c 2 V k L D M x f S Z x d W 9 0 O y w m c X V v d D t T Z W N 0 a W 9 u M S 9 W Z W 5 l e n V l b G E v Q X V 0 b 1 J l b W 9 2 Z W R D b 2 x 1 b W 5 z M S 5 7 R k V U L D M y f S Z x d W 9 0 O y w m c X V v d D t T Z W N 0 a W 9 u M S 9 W Z W 5 l e n V l b G E v Q X V 0 b 1 J l b W 9 2 Z W R D b 2 x 1 b W 5 z M S 5 7 Q n J l Y W N o P y w z M 3 0 m c X V v d D s s J n F 1 b 3 Q 7 U 2 V j d G l v b j E v V m V u Z X p 1 Z W x h L 0 F 1 d G 9 S Z W 1 v d m V k Q 2 9 s d W 1 u c z E u e 0 R p c m V j d C B F e H A / L D M 0 f S Z x d W 9 0 O y w m c X V v d D t T Z W N 0 a W 9 u M S 9 W Z W 5 l e n V l b G E v Q X V 0 b 1 J l b W 9 2 Z W R D b 2 x 1 b W 5 z M S 5 7 Q n J l Y W N o P z I s M z V 9 J n F 1 b 3 Q 7 L C Z x d W 9 0 O 1 N l Y 3 R p b 2 4 x L 1 Z l b m V 6 d W V s Y S 9 B d X R v U m V t b 3 Z l Z E N v b H V t b n M x L n t J b m R p c m V j d C B F e H A s M z Z 9 J n F 1 b 3 Q 7 L C Z x d W 9 0 O 1 N l Y 3 R p b 2 4 x L 1 Z l b m V 6 d W V s Y S 9 B d X R v U m V t b 3 Z l Z E N v b H V t b n M x L n t C c m V h Y 2 g / M y w z N 3 0 m c X V v d D s s J n F 1 b 3 Q 7 U 2 V j d G l v b j E v V m V u Z X p 1 Z W x h L 0 F 1 d G 9 S Z W 1 v d m V k Q 2 9 s d W 1 u c z E u e 0 5 U L D M 4 f S Z x d W 9 0 O y w m c X V v d D t T Z W N 0 a W 9 u M S 9 W Z W 5 l e n V l b G E v Q X V 0 b 1 J l b W 9 2 Z W R D b 2 x 1 b W 5 z M S 5 7 Q n J l Y W N o P z Q s M z l 9 J n F 1 b 3 Q 7 L C Z x d W 9 0 O 1 N l Y 3 R p b 2 4 x L 1 Z l b m V 6 d W V s Y S 9 B d X R v U m V t b 3 Z l Z E N v b H V t b n M x L n t N R k 4 s N D B 9 J n F 1 b 3 Q 7 L C Z x d W 9 0 O 1 N l Y 3 R p b 2 4 x L 1 Z l b m V 6 d W V s Y S 9 B d X R v U m V t b 3 Z l Z E N v b H V t b n M x L n t C c m V h Y 2 g / N S w 0 M X 0 m c X V v d D s s J n F 1 b 3 Q 7 U 2 V j d G l v b j E v V m V u Z X p 1 Z W x h L 0 F 1 d G 9 S Z W 1 v d m V k Q 2 9 s d W 1 u c z E u e 1 V t Y n J l b G x h I E N s Y X V z Z S w 0 M n 0 m c X V v d D s s J n F 1 b 3 Q 7 U 2 V j d G l v b j E v V m V u Z X p 1 Z W x h L 0 F 1 d G 9 S Z W 1 v d m V k Q 2 9 s d W 1 u c z E u e 0 J y Z W F j a D 8 2 L D Q z f S Z x d W 9 0 O y w m c X V v d D t T Z W N 0 a W 9 u M S 9 W Z W 5 l e n V l b G E v Q X V 0 b 1 J l b W 9 2 Z W R D b 2 x 1 b W 5 z M S 5 7 R l B T L D Q 0 f S Z x d W 9 0 O y w m c X V v d D t T Z W N 0 a W 9 u M S 9 W Z W 5 l e n V l b G E v Q X V 0 b 1 J l b W 9 2 Z W R D b 2 x 1 b W 5 z M S 5 7 Q n J l Y W N o P z c s N D V 9 J n F 1 b 3 Q 7 L C Z x d W 9 0 O 1 N l Y 3 R p b 2 4 x L 1 Z l b m V 6 d W V s Y S 9 B d X R v U m V t b 3 Z l Z E N v b H V t b n M x L n t B c m J p d H J h c n k g b 3 I g R G l z Y 3 J p b S B N Z W F z d X J l c y w 0 N n 0 m c X V v d D s s J n F 1 b 3 Q 7 U 2 V j d G l v b j E v V m V u Z X p 1 Z W x h L 0 F 1 d G 9 S Z W 1 v d m V k Q 2 9 s d W 1 u c z E u e 0 J y Z W F j a D 8 4 L D Q 3 f S Z x d W 9 0 O y w m c X V v d D t T Z W N 0 a W 9 u M S 9 W Z W 5 l e n V l b G E v Q X V 0 b 1 J l b W 9 2 Z W R D b 2 x 1 b W 5 z M S 5 7 V H J h b n N m Z X I g b 2 Y g R n V u Z H M s N D h 9 J n F 1 b 3 Q 7 L C Z x d W 9 0 O 1 N l Y 3 R p b 2 4 x L 1 Z l b m V 6 d W V s Y S 9 B d X R v U m V t b 3 Z l Z E N v b H V t b n M x L n t C c m V h Y 2 g / O S w 0 O X 0 m c X V v d D s s J n F 1 b 3 Q 7 U 2 V j d G l v b j E v V m V u Z X p 1 Z W x h L 0 F 1 d G 9 S Z W 1 v d m V k Q 2 9 s d W 1 u c z E u e 0 9 0 a G V y L D U w f S Z x d W 9 0 O y w m c X V v d D t T Z W N 0 a W 9 u M S 9 W Z W 5 l e n V l b G E v Q X V 0 b 1 J l b W 9 2 Z W R D b 2 x 1 b W 5 z M S 5 7 Q n J l Y W N o P z E w L D U x f S Z x d W 9 0 O y w m c X V v d D t T Z W N 0 a W 9 u M S 9 W Z W 5 l e n V l b G E v Q X V 0 b 1 J l b W 9 2 Z W R D b 2 x 1 b W 5 z M S 5 7 U G V y Z m 9 y b W F u Y 2 U g c m V x d W l y Z W 1 l b n R z L D U y f S Z x d W 9 0 O y w m c X V v d D t T Z W N 0 a W 9 u M S 9 W Z W 5 l e n V l b G E v Q X V 0 b 1 J l b W 9 2 Z W R D b 2 x 1 b W 5 z M S 5 7 Q n J l Y W N o P z E x L D U z f S Z x d W 9 0 O y w m c X V v d D t T Z W N 0 a W 9 u M S 9 W Z W 5 l e n V l b G E v Q X V 0 b 1 J l b W 9 2 Z W R D b 2 x 1 b W 5 z M S 5 7 Q 3 V z d G 9 t Y X J 5 I H J 1 b G V z I G 9 m I G l u d G V y b m F 0 a W 9 u Y W w g b G F 3 L D U 0 f S Z x d W 9 0 O y w m c X V v d D t T Z W N 0 a W 9 u M S 9 W Z W 5 l e n V l b G E v Q X V 0 b 1 J l b W 9 2 Z W R D b 2 x 1 b W 5 z M S 5 7 Q n J l Y W N o P z E y L D U 1 f S Z x d W 9 0 O y w m c X V v d D t T Z W N 0 a W 9 u M S 9 W Z W 5 l e n V l b G E v Q X V 0 b 1 J l b W 9 2 Z W R D b 2 x 1 b W 5 z M S 5 7 T m 9 0 Z X M s N T Z 9 J n F 1 b 3 Q 7 X S w m c X V v d D t D b 2 x 1 b W 5 D b 3 V u d C Z x d W 9 0 O z o 1 N y w m c X V v d D t L Z X l D b 2 x 1 b W 5 O Y W 1 l c y Z x d W 9 0 O z p b X S w m c X V v d D t D b 2 x 1 b W 5 J Z G V u d G l 0 a W V z J n F 1 b 3 Q 7 O l s m c X V v d D t T Z W N 0 a W 9 u M S 9 W Z W 5 l e n V l b G E v Q X V 0 b 1 J l b W 9 2 Z W R D b 2 x 1 b W 5 z M S 5 7 U 3 R h d G U s M H 0 m c X V v d D s s J n F 1 b 3 Q 7 U 2 V j d G l v b j E v V m V u Z X p 1 Z W x h L 0 F 1 d G 9 S Z W 1 v d m V k Q 2 9 s d W 1 u c z E u e 0 N h c 2 U g T m F t Z S w x f S Z x d W 9 0 O y w m c X V v d D t T Z W N 0 a W 9 u M S 9 W Z W 5 l e n V l b G E v Q X V 0 b 1 J l b W 9 2 Z W R D b 2 x 1 b W 5 z M S 5 7 S W 5 2 Z X N 0 b 3 I s M n 0 m c X V v d D s s J n F 1 b 3 Q 7 U 2 V j d G l v b j E v V m V u Z X p 1 Z W x h L 0 F 1 d G 9 S Z W 1 v d m V k Q 2 9 s d W 1 u c z E u e 0 9 0 a G V y I E l u d m V z d G 9 y c y w z f S Z x d W 9 0 O y w m c X V v d D t T Z W N 0 a W 9 u M S 9 W Z W 5 l e n V l b G E v Q X V 0 b 1 J l b W 9 2 Z W R D b 2 x 1 b W 5 z M S 5 7 T m F 0 a W 9 u Y W x p d H k g b 2 Y g S W 5 2 Z X N 0 b 3 J z I C w 0 f S Z x d W 9 0 O y w m c X V v d D t T Z W N 0 a W 9 u M S 9 W Z W 5 l e n V l b G E v Q X V 0 b 1 J l b W 9 2 Z W R D b 2 x 1 b W 5 z M S 5 7 Q 2 9 u d G l u Z W 5 0 L D V 9 J n F 1 b 3 Q 7 L C Z x d W 9 0 O 1 N l Y 3 R p b 2 4 x L 1 Z l b m V 6 d W V s Y S 9 B d X R v U m V t b 3 Z l Z E N v b H V t b n M x L n t J b n N 0 c n V t Z W 5 0 I E l u d m 9 r Z W Q s N n 0 m c X V v d D s s J n F 1 b 3 Q 7 U 2 V j d G l v b j E v V m V u Z X p 1 Z W x h L 0 F 1 d G 9 S Z W 1 v d m V k Q 2 9 s d W 1 u c z E u e 1 R 5 c G U g b 2 Y g S W 5 z d H J 1 b W V u d C w 3 f S Z x d W 9 0 O y w m c X V v d D t T Z W N 0 a W 9 u M S 9 W Z W 5 l e n V l b G E v Q X V 0 b 1 J l b W 9 2 Z W R D b 2 x 1 b W 5 z M S 5 7 R W N v b m 9 t a W M g U 2 V j d G 9 y I E l u d m 9 s d m V k L D h 9 J n F 1 b 3 Q 7 L C Z x d W 9 0 O 1 N l Y 3 R p b 2 4 x L 1 Z l b m V 6 d W V s Y S 9 B d X R v U m V t b 3 Z l Z E N v b H V t b n M x L n t B Z G R c d T A w M j d s I F N l Y 3 R v c n M s O X 0 m c X V v d D s s J n F 1 b 3 Q 7 U 2 V j d G l v b j E v V m V u Z X p 1 Z W x h L 0 F 1 d G 9 S Z W 1 v d m V k Q 2 9 s d W 1 u c z E u e 1 N 0 Y X R 1 c y w x M H 0 m c X V v d D s s J n F 1 b 3 Q 7 U 2 V j d G l v b j E v V m V u Z X p 1 Z W x h L 0 F 1 d G 9 S Z W 1 v d m V k Q 2 9 s d W 1 u c z E u e 0 R l Y 2 l k Z W Q g a W 4 g R m F 2 b 3 I g b 2 Y s M T F 9 J n F 1 b 3 Q 7 L C Z x d W 9 0 O 1 N l Y 3 R p b 2 4 x L 1 Z l b m V 6 d W V s Y S 9 B d X R v U m V t b 3 Z l Z E N v b H V t b n M x L n t T Z X R 0 b G V k I G 9 y I G R l Y 2 l k Z W Q g a W 4 g Z m F 2 b 3 I g b 2 Y g a W 5 2 Z X N 0 b 3 I s M T J 9 J n F 1 b 3 Q 7 L C Z x d W 9 0 O 1 N l Y 3 R p b 2 4 x L 1 Z l b m V 6 d W V s Y S 9 B d X R v U m V t b 3 Z l Z E N v b H V t b n M x L n t Z Z W F y I E N h c 2 U g R m l s Z W Q s M T N 9 J n F 1 b 3 Q 7 L C Z x d W 9 0 O 1 N l Y 3 R p b 2 4 x L 1 Z l b m V 6 d W V s Y S 9 B d X R v U m V t b 3 Z l Z E N v b H V t b n M x L n t Z Z W F y I E N h c 2 U g Q 2 9 u Y 2 x 1 Z G V k L D E 0 f S Z x d W 9 0 O y w m c X V v d D t T Z W N 0 a W 9 u M S 9 W Z W 5 l e n V l b G E v Q X V 0 b 1 J l b W 9 2 Z W R D b 2 x 1 b W 5 z M S 5 7 Q W 1 v d W 5 0 I E N s Y W l t Z W Q g Y n k g S W 5 2 Z X N 0 b 3 I s M T V 9 J n F 1 b 3 Q 7 L C Z x d W 9 0 O 1 N l Y 3 R p b 2 4 x L 1 Z l b m V 6 d W V s Y S 9 B d X R v U m V t b 3 Z l Z E N v b H V t b n M x L n t D b 2 1 w Z W 5 z Y X R p b 2 4 g b 2 Z m Z X J l Z C B i e S B 0 a G U g U 3 R h d G U g K E Z v c i B k a X J l Y 3 Q g Z X h w c m 9 w c m l h d G l v b i B j Y X N l c y B v b m x 5 K S w x N n 0 m c X V v d D s s J n F 1 b 3 Q 7 U 2 V j d G l v b j E v V m V u Z X p 1 Z W x h L 0 F 1 d G 9 S Z W 1 v d m V k Q 2 9 s d W 1 u c z E u e 0 F t b 3 V u d C B B d 2 F y Z G V k L D E 3 f S Z x d W 9 0 O y w m c X V v d D t T Z W N 0 a W 9 u M S 9 W Z W 5 l e n V l b G E v Q X V 0 b 1 J l b W 9 2 Z W R D b 2 x 1 b W 5 z M S 5 7 Q W 1 v d W 5 0 I F N l d H R s Z W Q s M T h 9 J n F 1 b 3 Q 7 L C Z x d W 9 0 O 1 N l Y 3 R p b 2 4 x L 1 Z l b m V 6 d W V s Y S 9 B d X R v U m V t b 3 Z l Z E N v b H V t b n M x L n t B b W V u Z G V k I G F t b 3 V u d C A o S W 4 g Y 2 F z Z X M g b 2 Y g Y W 5 1 b G x t Z W 5 0 I G 9 y I H J l Y 3 R p Z m l j Y X R p b 2 4 p L D E 5 f S Z x d W 9 0 O y w m c X V v d D t T Z W N 0 a W 9 u M S 9 W Z W 5 l e n V l b G E v Q X V 0 b 1 J l b W 9 2 Z W R D b 2 x 1 b W 5 z M S 5 7 R G V m a W 5 p d G l 2 Z S B h b W 9 1 b n Q g K G F 3 Y X J k c y k s M j B 9 J n F 1 b 3 Q 7 L C Z x d W 9 0 O 1 N l Y 3 R p b 2 4 x L 1 Z l b m V 6 d W V s Y S 9 B d X R v U m V t b 3 Z l Z E N v b H V t b n M x L n t E Z W Z p b m l 0 a X Z l I G F t b 3 V u d C A o Y X d h c m R z K 3 N l d H R s Z W 1 l b n R z K S w y M X 0 m c X V v d D s s J n F 1 b 3 Q 7 U 2 V j d G l v b j E v V m V u Z X p 1 Z W x h L 0 F 1 d G 9 S Z W 1 v d m V k Q 2 9 s d W 1 u c z E u e 0 F t b 3 V u d C B w Y W l k L D I y f S Z x d W 9 0 O y w m c X V v d D t T Z W N 0 a W 9 u M S 9 W Z W 5 l e n V l b G E v Q X V 0 b 1 J l b W 9 2 Z W R D b 2 x 1 b W 5 z M S 5 7 Q X J i a X R y Y X R v c i B B c H B v a W 5 0 Z W Q g Y n k g U 3 R h d G U s M j N 9 J n F 1 b 3 Q 7 L C Z x d W 9 0 O 1 N l Y 3 R p b 2 4 x L 1 Z l b m V 6 d W V s Y S 9 B d X R v U m V t b 3 Z l Z E N v b H V t b n M x L n t B c m J p d H J h d G 9 y I E F w c G 9 p b n R l Z C B i e S B J b n Z l c 3 R v c i w y N H 0 m c X V v d D s s J n F 1 b 3 Q 7 U 2 V j d G l v b j E v V m V u Z X p 1 Z W x h L 0 F 1 d G 9 S Z W 1 v d m V k Q 2 9 s d W 1 u c z E u e 1 B y Z X N p Z G V u d C B v Z i B 0 a G U g V H J p Y n V u Y W w s M j V 9 J n F 1 b 3 Q 7 L C Z x d W 9 0 O 1 N l Y 3 R p b 2 4 x L 1 Z l b m V 6 d W V s Y S 9 B d X R v U m V t b 3 Z l Z E N v b H V t b n M x L n t M Y X c g R m l y b S B I a X J l Z C B i e S B T d G F 0 Z S w y N n 0 m c X V v d D s s J n F 1 b 3 Q 7 U 2 V j d G l v b j E v V m V u Z X p 1 Z W x h L 0 F 1 d G 9 S Z W 1 v d m V k Q 2 9 s d W 1 u c z E u e 0 N v d W 5 z Z W w g Z m V l c y B h c y B z d G l w d W x h d G V k I G l u I G N v b n R y Y W N 0 I G 9 y L C A g K E l m I H J l c 2 9 y d G V k I H R v I G 9 1 d H N p Z G U g Y 2 9 1 b n N l b C k s M j d 9 J n F 1 b 3 Q 7 L C Z x d W 9 0 O 1 N l Y 3 R p b 2 4 x L 1 Z l b m V 6 d W V s Y S 9 B d X R v U m V t b 3 Z l Z E N v b H V t b n M x L n t O Y W 1 l I G 9 m I H B h c n R u Z X I g a W 4 t Y 2 h h c m d l I G 9 m I G N h c 2 U g K E l m I H J l c 2 9 y d G V k I H R v I G 9 1 d H N p Z G U g Y 2 9 1 b n N l b C k s M j h 9 J n F 1 b 3 Q 7 L C Z x d W 9 0 O 1 N l Y 3 R p b 2 4 x L 1 Z l b m V 6 d W V s Y S 9 B d X R v U m V t b 3 Z l Z E N v b H V t b n M x L n t M Y X c g R m l y b S B I a X J l Z C B i e S B J b n Z l c 3 R v c i w y O X 0 m c X V v d D s s J n F 1 b 3 Q 7 U 2 V j d G l v b j E v V m V u Z X p 1 Z W x h L 0 F 1 d G 9 S Z W 1 v d m V k Q 2 9 s d W 1 u c z E u e 0 F y Y m l 0 c m F 0 a W 9 u I E N l b n R l c i B J b n Z v b H Z l Z C w z M H 0 m c X V v d D s s J n F 1 b 3 Q 7 U 2 V j d G l v b j E v V m V u Z X p 1 Z W x h L 0 F 1 d G 9 S Z W 1 v d m V k Q 2 9 s d W 1 u c z E u e 0 F y Y m l 0 c m F 0 a W 9 u I F J 1 b G V z I F V z Z W Q s M z F 9 J n F 1 b 3 Q 7 L C Z x d W 9 0 O 1 N l Y 3 R p b 2 4 x L 1 Z l b m V 6 d W V s Y S 9 B d X R v U m V t b 3 Z l Z E N v b H V t b n M x L n t G R V Q s M z J 9 J n F 1 b 3 Q 7 L C Z x d W 9 0 O 1 N l Y 3 R p b 2 4 x L 1 Z l b m V 6 d W V s Y S 9 B d X R v U m V t b 3 Z l Z E N v b H V t b n M x L n t C c m V h Y 2 g / L D M z f S Z x d W 9 0 O y w m c X V v d D t T Z W N 0 a W 9 u M S 9 W Z W 5 l e n V l b G E v Q X V 0 b 1 J l b W 9 2 Z W R D b 2 x 1 b W 5 z M S 5 7 R G l y Z W N 0 I E V 4 c D 8 s M z R 9 J n F 1 b 3 Q 7 L C Z x d W 9 0 O 1 N l Y 3 R p b 2 4 x L 1 Z l b m V 6 d W V s Y S 9 B d X R v U m V t b 3 Z l Z E N v b H V t b n M x L n t C c m V h Y 2 g / M i w z N X 0 m c X V v d D s s J n F 1 b 3 Q 7 U 2 V j d G l v b j E v V m V u Z X p 1 Z W x h L 0 F 1 d G 9 S Z W 1 v d m V k Q 2 9 s d W 1 u c z E u e 0 l u Z G l y Z W N 0 I E V 4 c C w z N n 0 m c X V v d D s s J n F 1 b 3 Q 7 U 2 V j d G l v b j E v V m V u Z X p 1 Z W x h L 0 F 1 d G 9 S Z W 1 v d m V k Q 2 9 s d W 1 u c z E u e 0 J y Z W F j a D 8 z L D M 3 f S Z x d W 9 0 O y w m c X V v d D t T Z W N 0 a W 9 u M S 9 W Z W 5 l e n V l b G E v Q X V 0 b 1 J l b W 9 2 Z W R D b 2 x 1 b W 5 z M S 5 7 T l Q s M z h 9 J n F 1 b 3 Q 7 L C Z x d W 9 0 O 1 N l Y 3 R p b 2 4 x L 1 Z l b m V 6 d W V s Y S 9 B d X R v U m V t b 3 Z l Z E N v b H V t b n M x L n t C c m V h Y 2 g / N C w z O X 0 m c X V v d D s s J n F 1 b 3 Q 7 U 2 V j d G l v b j E v V m V u Z X p 1 Z W x h L 0 F 1 d G 9 S Z W 1 v d m V k Q 2 9 s d W 1 u c z E u e 0 1 G T i w 0 M H 0 m c X V v d D s s J n F 1 b 3 Q 7 U 2 V j d G l v b j E v V m V u Z X p 1 Z W x h L 0 F 1 d G 9 S Z W 1 v d m V k Q 2 9 s d W 1 u c z E u e 0 J y Z W F j a D 8 1 L D Q x f S Z x d W 9 0 O y w m c X V v d D t T Z W N 0 a W 9 u M S 9 W Z W 5 l e n V l b G E v Q X V 0 b 1 J l b W 9 2 Z W R D b 2 x 1 b W 5 z M S 5 7 V W 1 i c m V s b G E g Q 2 x h d X N l L D Q y f S Z x d W 9 0 O y w m c X V v d D t T Z W N 0 a W 9 u M S 9 W Z W 5 l e n V l b G E v Q X V 0 b 1 J l b W 9 2 Z W R D b 2 x 1 b W 5 z M S 5 7 Q n J l Y W N o P z Y s N D N 9 J n F 1 b 3 Q 7 L C Z x d W 9 0 O 1 N l Y 3 R p b 2 4 x L 1 Z l b m V 6 d W V s Y S 9 B d X R v U m V t b 3 Z l Z E N v b H V t b n M x L n t G U F M s N D R 9 J n F 1 b 3 Q 7 L C Z x d W 9 0 O 1 N l Y 3 R p b 2 4 x L 1 Z l b m V 6 d W V s Y S 9 B d X R v U m V t b 3 Z l Z E N v b H V t b n M x L n t C c m V h Y 2 g / N y w 0 N X 0 m c X V v d D s s J n F 1 b 3 Q 7 U 2 V j d G l v b j E v V m V u Z X p 1 Z W x h L 0 F 1 d G 9 S Z W 1 v d m V k Q 2 9 s d W 1 u c z E u e 0 F y Y m l 0 c m F y e S B v c i B E a X N j c m l t I E 1 l Y X N 1 c m V z L D Q 2 f S Z x d W 9 0 O y w m c X V v d D t T Z W N 0 a W 9 u M S 9 W Z W 5 l e n V l b G E v Q X V 0 b 1 J l b W 9 2 Z W R D b 2 x 1 b W 5 z M S 5 7 Q n J l Y W N o P z g s N D d 9 J n F 1 b 3 Q 7 L C Z x d W 9 0 O 1 N l Y 3 R p b 2 4 x L 1 Z l b m V 6 d W V s Y S 9 B d X R v U m V t b 3 Z l Z E N v b H V t b n M x L n t U c m F u c 2 Z l c i B v Z i B G d W 5 k c y w 0 O H 0 m c X V v d D s s J n F 1 b 3 Q 7 U 2 V j d G l v b j E v V m V u Z X p 1 Z W x h L 0 F 1 d G 9 S Z W 1 v d m V k Q 2 9 s d W 1 u c z E u e 0 J y Z W F j a D 8 5 L D Q 5 f S Z x d W 9 0 O y w m c X V v d D t T Z W N 0 a W 9 u M S 9 W Z W 5 l e n V l b G E v Q X V 0 b 1 J l b W 9 2 Z W R D b 2 x 1 b W 5 z M S 5 7 T 3 R o Z X I s N T B 9 J n F 1 b 3 Q 7 L C Z x d W 9 0 O 1 N l Y 3 R p b 2 4 x L 1 Z l b m V 6 d W V s Y S 9 B d X R v U m V t b 3 Z l Z E N v b H V t b n M x L n t C c m V h Y 2 g / M T A s N T F 9 J n F 1 b 3 Q 7 L C Z x d W 9 0 O 1 N l Y 3 R p b 2 4 x L 1 Z l b m V 6 d W V s Y S 9 B d X R v U m V t b 3 Z l Z E N v b H V t b n M x L n t Q Z X J m b 3 J t Y W 5 j Z S B y Z X F 1 a X J l b W V u d H M s N T J 9 J n F 1 b 3 Q 7 L C Z x d W 9 0 O 1 N l Y 3 R p b 2 4 x L 1 Z l b m V 6 d W V s Y S 9 B d X R v U m V t b 3 Z l Z E N v b H V t b n M x L n t C c m V h Y 2 g / M T E s N T N 9 J n F 1 b 3 Q 7 L C Z x d W 9 0 O 1 N l Y 3 R p b 2 4 x L 1 Z l b m V 6 d W V s Y S 9 B d X R v U m V t b 3 Z l Z E N v b H V t b n M x L n t D d X N 0 b 2 1 h c n k g c n V s Z X M g b 2 Y g a W 5 0 Z X J u Y X R p b 2 5 h b C B s Y X c s N T R 9 J n F 1 b 3 Q 7 L C Z x d W 9 0 O 1 N l Y 3 R p b 2 4 x L 1 Z l b m V 6 d W V s Y S 9 B d X R v U m V t b 3 Z l Z E N v b H V t b n M x L n t C c m V h Y 2 g / M T I s N T V 9 J n F 1 b 3 Q 7 L C Z x d W 9 0 O 1 N l Y 3 R p b 2 4 x L 1 Z l b m V 6 d W V s Y S 9 B d X R v U m V t b 3 Z l Z E N v b H V t b n M x L n t O b 3 R l c y w 1 N n 0 m c X V v d D t d L C Z x d W 9 0 O 1 J l b G F 0 a W 9 u c 2 h p c E l u Z m 8 m c X V v d D s 6 W 1 1 9 I i A v P j w v U 3 R h Y m x l R W 5 0 c m l l c z 4 8 L 0 l 0 Z W 0 + P E l 0 Z W 0 + P E l 0 Z W 1 M b 2 N h d G l v b j 4 8 S X R l b V R 5 c G U + R m 9 y b X V s Y T w v S X R l b V R 5 c G U + P E l 0 Z W 1 Q Y X R o P l N l Y 3 R p b 2 4 x L 1 Z l b m V 6 d W V s Y S 9 T b 3 V y Y 2 U 8 L 0 l 0 Z W 1 Q Y X R o P j w v S X R l b U x v Y 2 F 0 a W 9 u P j x T d G F i b G V F b n R y a W V z I C 8 + P C 9 J d G V t P j x J d G V t P j x J d G V t T G 9 j Y X R p b 2 4 + P E l 0 Z W 1 U e X B l P k Z v c m 1 1 b G E 8 L 0 l 0 Z W 1 U e X B l P j x J d G V t U G F 0 a D 5 T Z W N 0 a W 9 u M S 9 W Z W 5 l e n V l b G E v Q 2 h h b m d l Z C U y M F R 5 c G U 8 L 0 l 0 Z W 1 Q Y X R o P j w v S X R l b U x v Y 2 F 0 a W 9 u P j x T d G F i b G V F b n R y a W V z I C 8 + P C 9 J d G V t P j x J d G V t P j x J d G V t T G 9 j Y X R p b 2 4 + P E l 0 Z W 1 U e X B l P k Z v c m 1 1 b G E 8 L 0 l 0 Z W 1 U e X B l P j x J d G V t U G F 0 a D 5 T Z W N 0 a W 9 u M S 9 W Z W 5 l e n V l b G E v R m l s d G V y Z W Q l M j B S b 3 d z P C 9 J d G V t U G F 0 a D 4 8 L 0 l 0 Z W 1 M b 2 N h d G l v b j 4 8 U 3 R h Y m x l R W 5 0 c m l l c y A v P j w v S X R l b T 4 8 L 0 l 0 Z W 1 z P j w v T G 9 j Y W x Q Y W N r Y W d l T W V 0 Y W R h d G F G a W x l P h Y A A A B Q S w U G A A A A A A A A A A A A A A A A A A A A A A A A J g E A A A E A A A D Q j J 3 f A R X R E Y x 6 A M B P w p f r A Q A A A K G 2 w T B m f 0 Z G l D j P u O L z e E k A A A A A A g A A A A A A E G Y A A A A B A A A g A A A A g y r v K e F h E v j y B h D n n p u / o W z X j E C G t X N T B X D c f v j i 3 a w A A A A A D o A A A A A C A A A g A A A A x n R M S 6 C C F / B r K 9 r V 8 L S 2 C w 6 E a 1 0 m T 0 W R M F / h g v H N 4 Y F Q A A A A 0 Q p s X F R m N 6 Q S d x w J / i I u 3 g J J p B 0 h A f 8 b 2 z d N / 1 t K 4 j P J 3 d T I b n D e 4 t N P j v k V K K 5 F m 7 6 u c b e s z x 2 t o X k t 5 V z 5 o 5 x 0 6 V Y Q 2 I n l e m i K k D A w 4 X F A A A A A E T 4 t Q W h C s 5 y f n a Y q l g 4 L C 1 y D b s K p 3 e l k r P l j e q y s u Z v D 7 c a + 1 0 x E 1 1 e S u P J J L / m D q / s R W F 1 q 3 e j P B v F l + 9 X u q A = = < / D a t a M a s h u p > 
</file>

<file path=customXml/itemProps1.xml><?xml version="1.0" encoding="utf-8"?>
<ds:datastoreItem xmlns:ds="http://schemas.openxmlformats.org/officeDocument/2006/customXml" ds:itemID="{22EF9950-1462-43E5-902C-7A4E05D2239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24</vt:i4>
      </vt:variant>
    </vt:vector>
  </HeadingPairs>
  <TitlesOfParts>
    <vt:vector size="24" baseType="lpstr">
      <vt:lpstr>Legal Notice</vt:lpstr>
      <vt:lpstr>All LAC Countries</vt:lpstr>
      <vt:lpstr>Argentina</vt:lpstr>
      <vt:lpstr>Barbados</vt:lpstr>
      <vt:lpstr>Belize</vt:lpstr>
      <vt:lpstr>Bolivia</vt:lpstr>
      <vt:lpstr>Chile</vt:lpstr>
      <vt:lpstr>Colombia</vt:lpstr>
      <vt:lpstr>Costa Rica</vt:lpstr>
      <vt:lpstr>El Salvador</vt:lpstr>
      <vt:lpstr>Dominican Republic</vt:lpstr>
      <vt:lpstr>Guatemala</vt:lpstr>
      <vt:lpstr>Ecuador</vt:lpstr>
      <vt:lpstr>Granada</vt:lpstr>
      <vt:lpstr>Guyana</vt:lpstr>
      <vt:lpstr>Honduras</vt:lpstr>
      <vt:lpstr>Mexico</vt:lpstr>
      <vt:lpstr>Nicaragua</vt:lpstr>
      <vt:lpstr>Panama</vt:lpstr>
      <vt:lpstr>Paraguay</vt:lpstr>
      <vt:lpstr>Peru</vt:lpstr>
      <vt:lpstr>Trinidad &amp; Tobago</vt:lpstr>
      <vt:lpstr>Uruguay</vt:lpstr>
      <vt:lpstr>Venezuela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Ashley Smith-Roberts</dc:creator>
  <cp:lastModifiedBy>Rodrigo Aguilar</cp:lastModifiedBy>
  <dcterms:created xsi:type="dcterms:W3CDTF">2019-08-16T00:31:49Z</dcterms:created>
  <dcterms:modified xsi:type="dcterms:W3CDTF">2025-02-03T21:19:25Z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81acc0d-dcc4-4dc9-a2c5-be70b05a2fe6_Enabled">
    <vt:lpwstr>true</vt:lpwstr>
  </property>
  <property fmtid="{D5CDD505-2E9C-101B-9397-08002B2CF9AE}" pid="3" name="MSIP_Label_e81acc0d-dcc4-4dc9-a2c5-be70b05a2fe6_SetDate">
    <vt:lpwstr>2022-12-13T13:52:05Z</vt:lpwstr>
  </property>
  <property fmtid="{D5CDD505-2E9C-101B-9397-08002B2CF9AE}" pid="4" name="MSIP_Label_e81acc0d-dcc4-4dc9-a2c5-be70b05a2fe6_Method">
    <vt:lpwstr>Privileged</vt:lpwstr>
  </property>
  <property fmtid="{D5CDD505-2E9C-101B-9397-08002B2CF9AE}" pid="5" name="MSIP_Label_e81acc0d-dcc4-4dc9-a2c5-be70b05a2fe6_Name">
    <vt:lpwstr>e81acc0d-dcc4-4dc9-a2c5-be70b05a2fe6</vt:lpwstr>
  </property>
  <property fmtid="{D5CDD505-2E9C-101B-9397-08002B2CF9AE}" pid="6" name="MSIP_Label_e81acc0d-dcc4-4dc9-a2c5-be70b05a2fe6_SiteId">
    <vt:lpwstr>a00de4ec-48a8-43a6-be74-e31274e2060d</vt:lpwstr>
  </property>
  <property fmtid="{D5CDD505-2E9C-101B-9397-08002B2CF9AE}" pid="7" name="MSIP_Label_e81acc0d-dcc4-4dc9-a2c5-be70b05a2fe6_ActionId">
    <vt:lpwstr>88d0edd7-75aa-4244-9152-b680f2b8c35d</vt:lpwstr>
  </property>
  <property fmtid="{D5CDD505-2E9C-101B-9397-08002B2CF9AE}" pid="8" name="MSIP_Label_e81acc0d-dcc4-4dc9-a2c5-be70b05a2fe6_ContentBits">
    <vt:lpwstr>0</vt:lpwstr>
  </property>
  <property fmtid="{D5CDD505-2E9C-101B-9397-08002B2CF9AE}" pid="9" name="MerckAIPLabel">
    <vt:lpwstr>NotClassified</vt:lpwstr>
  </property>
  <property fmtid="{D5CDD505-2E9C-101B-9397-08002B2CF9AE}" pid="10" name="MerckAIPDataExchange">
    <vt:lpwstr>!MRKMIP@NotClassified</vt:lpwstr>
  </property>
</Properties>
</file>